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ataClass\ucb-bel-data-pt-10-2020-u-c\01-Lesson-Plans\01-Excel\Homework\"/>
    </mc:Choice>
  </mc:AlternateContent>
  <xr:revisionPtr revIDLastSave="0" documentId="13_ncr:1_{BDA8A388-3C93-43E2-9F6F-C8E653595DD8}" xr6:coauthVersionLast="45" xr6:coauthVersionMax="45" xr10:uidLastSave="{00000000-0000-0000-0000-000000000000}"/>
  <bookViews>
    <workbookView xWindow="-120" yWindow="-120" windowWidth="24240" windowHeight="13140" activeTab="6" xr2:uid="{00000000-000D-0000-FFFF-FFFF00000000}"/>
  </bookViews>
  <sheets>
    <sheet name="Pivot1" sheetId="2" r:id="rId1"/>
    <sheet name="Pivot2" sheetId="3" r:id="rId2"/>
    <sheet name="Pivot3" sheetId="4" r:id="rId3"/>
    <sheet name="Main" sheetId="1" r:id="rId4"/>
    <sheet name="Statistics1" sheetId="8" r:id="rId5"/>
    <sheet name="Percentage" sheetId="5" r:id="rId6"/>
    <sheet name="Statistics2" sheetId="6" r:id="rId7"/>
  </sheets>
  <definedNames>
    <definedName name="Goal">Main!$D$2:$D$4115</definedName>
    <definedName name="Outcome">Main!$F$2:$F$4115</definedName>
    <definedName name="Pledged">Main!$E$2:$E$4115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8" l="1"/>
  <c r="J6" i="8"/>
  <c r="J9" i="8"/>
  <c r="J8" i="8"/>
  <c r="J5" i="8"/>
  <c r="J4" i="8"/>
  <c r="I9" i="8"/>
  <c r="I8" i="8"/>
  <c r="I7" i="8"/>
  <c r="I6" i="8"/>
  <c r="I5" i="8"/>
  <c r="I4" i="8"/>
  <c r="U2" i="1" l="1"/>
  <c r="V2" i="1"/>
  <c r="E20" i="6" l="1"/>
  <c r="E19" i="6"/>
  <c r="E18" i="6"/>
  <c r="E17" i="6"/>
  <c r="E16" i="6"/>
  <c r="E15" i="6"/>
  <c r="D20" i="6"/>
  <c r="D19" i="6"/>
  <c r="D18" i="6"/>
  <c r="D17" i="6"/>
  <c r="D16" i="6"/>
  <c r="D15" i="6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E11" i="6"/>
  <c r="E9" i="6"/>
  <c r="E8" i="6"/>
  <c r="E7" i="6"/>
  <c r="E6" i="6"/>
  <c r="E10" i="6"/>
  <c r="D11" i="6"/>
  <c r="D10" i="6"/>
  <c r="D9" i="6"/>
  <c r="D8" i="6"/>
  <c r="D7" i="6"/>
  <c r="D6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D7" i="5" l="1"/>
  <c r="C7" i="5"/>
  <c r="H5" i="5"/>
  <c r="H6" i="5"/>
  <c r="H8" i="5"/>
  <c r="H9" i="5"/>
  <c r="H10" i="5"/>
  <c r="H11" i="5"/>
  <c r="H12" i="5"/>
  <c r="H13" i="5"/>
  <c r="G5" i="5"/>
  <c r="G6" i="5"/>
  <c r="G8" i="5"/>
  <c r="G9" i="5"/>
  <c r="G10" i="5"/>
  <c r="G11" i="5"/>
  <c r="G12" i="5"/>
  <c r="G13" i="5"/>
  <c r="F5" i="5"/>
  <c r="F6" i="5"/>
  <c r="F8" i="5"/>
  <c r="F9" i="5"/>
  <c r="F10" i="5"/>
  <c r="F11" i="5"/>
  <c r="F12" i="5"/>
  <c r="F13" i="5"/>
  <c r="E5" i="5"/>
  <c r="E6" i="5"/>
  <c r="E8" i="5"/>
  <c r="E9" i="5"/>
  <c r="E10" i="5"/>
  <c r="E11" i="5"/>
  <c r="E12" i="5"/>
  <c r="E13" i="5"/>
  <c r="E3" i="5"/>
  <c r="E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B7" i="5"/>
  <c r="D6" i="5"/>
  <c r="C6" i="5"/>
  <c r="B6" i="5"/>
  <c r="D5" i="5"/>
  <c r="C5" i="5"/>
  <c r="B5" i="5"/>
  <c r="B4" i="5"/>
  <c r="E7" i="5" l="1"/>
  <c r="F7" i="5" s="1"/>
  <c r="G7" i="5"/>
  <c r="H3" i="5"/>
  <c r="G3" i="5"/>
  <c r="F3" i="5"/>
  <c r="H4" i="5"/>
  <c r="D4" i="5"/>
  <c r="C4" i="5"/>
  <c r="D3" i="5"/>
  <c r="C3" i="5"/>
  <c r="B3" i="5"/>
  <c r="B2" i="5"/>
  <c r="D2" i="5"/>
  <c r="C2" i="5"/>
  <c r="H7" i="5" l="1"/>
  <c r="G4" i="5"/>
  <c r="F4" i="5"/>
  <c r="E2" i="5"/>
  <c r="G2" i="5" s="1"/>
  <c r="H2" i="5" l="1"/>
  <c r="F2" i="5"/>
  <c r="S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<sst xmlns="http://schemas.openxmlformats.org/spreadsheetml/2006/main" count="28573" uniqueCount="8418">
  <si>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</si>
  <si>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</si>
  <si>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</si>
  <si>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</si>
  <si>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</si>
  <si>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</si>
  <si>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</si>
  <si>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</si>
  <si>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</si>
  <si>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</si>
  <si>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</si>
  <si>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</si>
  <si>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</si>
  <si>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</si>
  <si>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</si>
  <si>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</si>
  <si>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</si>
  <si>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</si>
  <si>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</si>
  <si>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</si>
  <si>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</si>
  <si>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</si>
  <si>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</si>
  <si>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</si>
  <si>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</si>
  <si>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</si>
  <si>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</si>
  <si>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</si>
  <si>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</si>
  <si>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</si>
  <si>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</si>
  <si>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</si>
  <si>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</si>
  <si>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</si>
  <si>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</si>
  <si>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</si>
  <si>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</si>
  <si>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</si>
  <si>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</si>
  <si>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</si>
  <si>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</si>
  <si>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</si>
  <si>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</si>
  <si>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</si>
  <si>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</si>
  <si>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</si>
  <si>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</si>
  <si>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</si>
  <si>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</si>
  <si>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</si>
  <si>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</si>
  <si>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</si>
  <si>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</si>
  <si>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</si>
  <si>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</si>
  <si>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</si>
  <si>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</si>
  <si>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</si>
  <si>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</si>
  <si>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</si>
  <si>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</si>
  <si>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</si>
  <si>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</si>
  <si>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</si>
  <si>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</si>
  <si>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</si>
  <si>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</si>
  <si>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</si>
  <si>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</si>
  <si>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</si>
  <si>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</si>
  <si>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</si>
  <si>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</si>
  <si>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</si>
  <si>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</si>
  <si>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</si>
  <si>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</si>
  <si>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</si>
  <si>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</si>
  <si>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</si>
  <si>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</si>
  <si>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</si>
  <si>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</si>
  <si>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</si>
  <si>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</si>
  <si>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</si>
  <si>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</si>
  <si>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</si>
  <si>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</si>
  <si>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</si>
  <si>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</si>
  <si>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</si>
  <si>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</si>
  <si>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</si>
  <si>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</si>
  <si>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</si>
  <si>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</si>
  <si>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</si>
  <si>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</si>
  <si>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</si>
  <si>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</si>
  <si>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</si>
  <si>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</si>
  <si>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</si>
  <si>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</si>
  <si>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</si>
  <si>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</si>
  <si>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</si>
  <si>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</si>
  <si>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</si>
  <si>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</si>
  <si>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</si>
  <si>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</si>
  <si>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</si>
  <si>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</si>
  <si>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</si>
  <si>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</si>
  <si>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</si>
  <si>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</si>
  <si>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</si>
  <si>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</si>
  <si>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</si>
  <si>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</si>
  <si>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</si>
  <si>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</si>
  <si>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</si>
  <si>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</si>
  <si>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</si>
  <si>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</si>
  <si>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</si>
  <si>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</si>
  <si>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</si>
  <si>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</si>
  <si>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</si>
  <si>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</si>
  <si>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</si>
  <si>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</si>
  <si>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</si>
  <si>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</si>
  <si>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</si>
  <si>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</si>
  <si>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</si>
  <si>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</si>
  <si>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</si>
  <si>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</si>
  <si>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</si>
  <si>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</si>
  <si>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</si>
  <si>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</si>
  <si>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</si>
  <si>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</si>
  <si>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</si>
  <si>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</si>
  <si>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</si>
  <si>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</si>
  <si>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</si>
  <si>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</si>
  <si>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</si>
  <si>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</si>
  <si>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</si>
  <si>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</si>
  <si>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</si>
  <si>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</si>
  <si>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</si>
  <si>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</si>
  <si>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</si>
  <si>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</si>
  <si>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</si>
  <si>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</si>
  <si>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</si>
  <si>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</si>
  <si>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</si>
  <si>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</si>
  <si>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</si>
  <si>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</si>
  <si>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</si>
  <si>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</si>
  <si>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</si>
  <si>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</si>
  <si>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</si>
  <si>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</si>
  <si>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</si>
  <si>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</si>
  <si>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</si>
  <si>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</si>
  <si>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</si>
  <si>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</si>
  <si>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</si>
  <si>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</si>
  <si>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</si>
  <si>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</si>
  <si>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</si>
  <si>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</si>
  <si>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</si>
  <si>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</si>
  <si>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</si>
  <si>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</si>
  <si>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</si>
  <si>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</si>
  <si>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</si>
  <si>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</si>
  <si>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</si>
  <si>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</si>
  <si>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</si>
  <si>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</si>
  <si>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</si>
  <si>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</si>
  <si>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</si>
  <si>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</si>
  <si>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</si>
  <si>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</si>
  <si>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</si>
  <si>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</si>
  <si>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</si>
  <si>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</si>
  <si>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</si>
  <si>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</si>
  <si>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</si>
  <si>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</si>
  <si>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</si>
  <si>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</si>
  <si>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</si>
  <si>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</si>
  <si>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</si>
  <si>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</si>
  <si>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</si>
  <si>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</si>
  <si>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</si>
  <si>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</si>
  <si>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</si>
  <si>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</si>
  <si>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</si>
  <si>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</si>
  <si>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</si>
  <si>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</si>
  <si>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</si>
  <si>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</si>
  <si>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</si>
  <si>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</si>
  <si>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</si>
  <si>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</si>
  <si>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</si>
  <si>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</si>
  <si>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</si>
  <si>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</si>
  <si>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</si>
  <si>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</si>
  <si>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</si>
  <si>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</si>
  <si>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</si>
  <si>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</si>
  <si>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</si>
  <si>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</si>
  <si>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</si>
  <si>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</si>
  <si>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</si>
  <si>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</si>
  <si>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</si>
  <si>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</si>
  <si>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</si>
  <si>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</si>
  <si>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</si>
  <si>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</si>
  <si>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</si>
  <si>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</si>
  <si>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</si>
  <si>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</si>
  <si>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</si>
  <si>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</si>
  <si>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</si>
  <si>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</si>
  <si>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</si>
  <si>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</si>
  <si>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</si>
  <si>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</si>
  <si>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</si>
  <si>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</si>
  <si>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</si>
  <si>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</si>
  <si>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</si>
  <si>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</si>
  <si>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</si>
  <si>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</si>
  <si>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</si>
  <si>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</si>
  <si>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</si>
  <si>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</si>
  <si>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</si>
  <si>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</si>
  <si>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</si>
  <si>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</si>
  <si>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</si>
  <si>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</si>
  <si>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</si>
  <si>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</si>
  <si>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</si>
  <si>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</si>
  <si>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</si>
  <si>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</si>
  <si>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</si>
  <si>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</si>
  <si>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</si>
  <si>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</si>
  <si>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</si>
  <si>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</si>
  <si>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</si>
  <si>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</si>
  <si>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</si>
  <si>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</si>
  <si>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</si>
  <si>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</si>
  <si>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</si>
  <si>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</si>
  <si>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</si>
  <si>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</si>
  <si>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</si>
  <si>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</si>
  <si>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</si>
  <si>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</si>
  <si>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</si>
  <si>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</si>
  <si>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</si>
  <si>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</si>
  <si>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</si>
  <si>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</si>
  <si>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</si>
  <si>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</si>
  <si>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</si>
  <si>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</si>
  <si>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</si>
  <si>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</si>
  <si>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</si>
  <si>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</si>
  <si>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</si>
  <si>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</si>
  <si>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</si>
  <si>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</si>
  <si>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</si>
  <si>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</si>
  <si>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</si>
  <si>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</si>
  <si>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</si>
  <si>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</si>
  <si>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</si>
  <si>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</si>
  <si>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</si>
  <si>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</si>
  <si>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</si>
  <si>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</si>
  <si>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</si>
  <si>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</si>
  <si>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</si>
  <si>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</si>
  <si>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</si>
  <si>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</si>
  <si>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</si>
  <si>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</si>
  <si>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</si>
  <si>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</si>
  <si>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</si>
  <si>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</si>
  <si>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</si>
  <si>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</si>
  <si>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</si>
  <si>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</si>
  <si>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</si>
  <si>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</si>
  <si>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</si>
  <si>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</si>
  <si>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</si>
  <si>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</si>
  <si>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</si>
  <si>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</si>
  <si>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</si>
  <si>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</si>
  <si>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</si>
  <si>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</si>
  <si>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</si>
  <si>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</si>
  <si>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</si>
  <si>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</si>
  <si>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</si>
  <si>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</si>
  <si>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</si>
  <si>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</si>
  <si>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</si>
  <si>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</si>
  <si>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</si>
  <si>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</si>
  <si>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</si>
  <si>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</si>
  <si>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</si>
  <si>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</si>
  <si>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</si>
  <si>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</si>
  <si>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</si>
  <si>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</si>
  <si>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</si>
  <si>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</si>
  <si>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</si>
  <si>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</si>
  <si>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</si>
  <si>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</si>
  <si>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</si>
  <si>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</si>
  <si>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</si>
  <si>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</si>
  <si>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</si>
  <si>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</si>
  <si>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</si>
  <si>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</si>
  <si>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</si>
  <si>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</si>
  <si>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</si>
  <si>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</si>
  <si>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</si>
  <si>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</si>
  <si>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</si>
  <si>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</si>
  <si>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</si>
  <si>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</si>
  <si>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</si>
  <si>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</si>
  <si>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</si>
  <si>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</si>
  <si>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</si>
  <si>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</si>
  <si>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</si>
  <si>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</si>
  <si>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</si>
  <si>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</si>
  <si>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</si>
  <si>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</si>
  <si>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</si>
  <si>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</si>
  <si>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</si>
  <si>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</si>
  <si>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</si>
  <si>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</si>
  <si>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</si>
  <si>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</si>
  <si>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</si>
  <si>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</si>
  <si>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</si>
  <si>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</si>
  <si>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</si>
  <si>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</si>
  <si>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</si>
  <si>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</si>
  <si>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</si>
  <si>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</si>
  <si>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</si>
  <si>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</si>
  <si>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</si>
  <si>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</si>
  <si>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</si>
  <si>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</si>
  <si>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</si>
  <si>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</si>
  <si>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</si>
  <si>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</si>
  <si>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</si>
  <si>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</si>
  <si>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</si>
  <si>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</si>
  <si>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</si>
  <si>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</si>
  <si>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</si>
  <si>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</si>
  <si>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</si>
  <si>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</si>
  <si>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</si>
  <si>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</si>
  <si>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</si>
  <si>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</si>
  <si>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</si>
  <si>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</si>
  <si>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</si>
  <si>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</si>
  <si>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</si>
  <si>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</si>
  <si>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</si>
  <si>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</si>
  <si>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</si>
  <si>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</si>
  <si>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</si>
  <si>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</si>
  <si>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</si>
  <si>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</si>
  <si>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</si>
  <si>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</si>
  <si>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</si>
  <si>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</si>
  <si>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</si>
  <si>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</si>
  <si>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</si>
  <si>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</si>
  <si>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</si>
  <si>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</si>
  <si>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</si>
  <si>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</si>
  <si>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</si>
  <si>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</si>
  <si>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</si>
  <si>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</si>
  <si>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</si>
  <si>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</si>
  <si>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</si>
  <si>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</si>
  <si>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</si>
  <si>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</si>
  <si>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</si>
  <si>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</si>
  <si>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</si>
  <si>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</si>
  <si>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</si>
  <si>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</si>
  <si>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</si>
  <si>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</si>
  <si>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</si>
  <si>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</si>
  <si>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</si>
  <si>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</si>
  <si>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</si>
  <si>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</si>
  <si>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</si>
  <si>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</si>
  <si>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</si>
  <si>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</si>
  <si>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</si>
  <si>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</si>
  <si>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</si>
  <si>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</si>
  <si>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</si>
  <si>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</si>
  <si>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</si>
  <si>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</si>
  <si>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</si>
  <si>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</si>
  <si>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</si>
  <si>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</si>
  <si>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</si>
  <si>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</si>
  <si>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</si>
  <si>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</si>
  <si>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</si>
  <si>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</si>
  <si>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</si>
  <si>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</si>
  <si>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</si>
  <si>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</si>
  <si>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</si>
  <si>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</si>
  <si>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</si>
  <si>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</si>
  <si>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</si>
  <si>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</si>
  <si>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</si>
  <si>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</si>
  <si>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</si>
  <si>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</si>
  <si>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</si>
  <si>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</si>
  <si>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</si>
  <si>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</si>
  <si>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</si>
  <si>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</si>
  <si>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</si>
  <si>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</si>
  <si>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</si>
  <si>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</si>
  <si>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</si>
  <si>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</si>
  <si>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</si>
  <si>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</si>
  <si>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</si>
  <si>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</si>
  <si>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</si>
  <si>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</si>
  <si>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</si>
  <si>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</si>
  <si>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</si>
  <si>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</si>
  <si>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</si>
  <si>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</si>
  <si>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</si>
  <si>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</si>
  <si>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</si>
  <si>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</si>
  <si>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</si>
  <si>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</si>
  <si>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</si>
  <si>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</si>
  <si>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</si>
  <si>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</si>
  <si>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</si>
  <si>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</si>
  <si>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</si>
  <si>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</si>
  <si>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</si>
  <si>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</si>
  <si>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</si>
  <si>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</si>
  <si>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</si>
  <si>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</si>
  <si>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</si>
  <si>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</si>
  <si>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</si>
  <si>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</si>
  <si>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</si>
  <si>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</si>
  <si>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</si>
  <si>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</si>
  <si>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</si>
  <si>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</si>
  <si>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</si>
  <si>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</si>
  <si>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</si>
  <si>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</si>
  <si>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</si>
  <si>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</si>
  <si>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</si>
  <si>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</si>
  <si>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</si>
  <si>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</si>
  <si>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</si>
  <si>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</si>
  <si>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</si>
  <si>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</si>
  <si>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</si>
  <si>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</si>
  <si>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</si>
  <si>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</si>
  <si>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</si>
  <si>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</si>
  <si>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</si>
  <si>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</si>
  <si>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</si>
  <si>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</si>
  <si>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</si>
  <si>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</si>
  <si>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</si>
  <si>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</si>
  <si>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</si>
  <si>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</si>
  <si>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</si>
  <si>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</si>
  <si>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</si>
  <si>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</si>
  <si>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</si>
  <si>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</si>
  <si>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</si>
  <si>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</si>
  <si>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</si>
  <si>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</si>
  <si>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</si>
  <si>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</si>
  <si>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</si>
  <si>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</si>
  <si>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</si>
  <si>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</si>
  <si>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</si>
  <si>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</si>
  <si>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</si>
  <si>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</si>
  <si>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</si>
  <si>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</si>
  <si>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</si>
  <si>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</si>
  <si>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</si>
  <si>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</si>
  <si>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</si>
  <si>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</si>
  <si>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</si>
  <si>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</si>
  <si>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</si>
  <si>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</si>
  <si>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</si>
  <si>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</si>
  <si>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</si>
  <si>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</si>
  <si>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</si>
  <si>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</si>
  <si>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</si>
  <si>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</si>
  <si>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</si>
  <si>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</si>
  <si>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</si>
  <si>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</si>
  <si>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</si>
  <si>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</si>
  <si>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</si>
  <si>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</si>
  <si>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</si>
  <si>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</si>
  <si>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</si>
  <si>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</si>
  <si>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</si>
  <si>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</si>
  <si>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</si>
  <si>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</si>
  <si>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</si>
  <si>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</si>
  <si>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</si>
  <si>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</si>
  <si>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</si>
  <si>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</si>
  <si>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</si>
  <si>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</si>
  <si>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</si>
  <si>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</si>
  <si>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</si>
  <si>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</si>
  <si>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</si>
  <si>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</si>
  <si>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</si>
  <si>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</si>
  <si>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</si>
  <si>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</si>
  <si>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</si>
  <si>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</si>
  <si>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</si>
  <si>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</si>
  <si>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</si>
  <si>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</si>
  <si>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</si>
  <si>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</si>
  <si>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</si>
  <si>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</si>
  <si>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</si>
  <si>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</si>
  <si>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</si>
  <si>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</si>
  <si>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</si>
  <si>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</si>
  <si>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</si>
  <si>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</si>
  <si>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</si>
  <si>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</si>
  <si>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</si>
  <si>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</si>
  <si>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</si>
  <si>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</si>
  <si>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</si>
  <si>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</si>
  <si>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</si>
  <si>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</si>
  <si>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</si>
  <si>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</si>
  <si>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</si>
  <si>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</si>
  <si>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</si>
  <si>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</si>
  <si>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</si>
  <si>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</si>
  <si>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</si>
  <si>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</si>
  <si>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</si>
  <si>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</si>
  <si>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</si>
  <si>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</si>
  <si>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</si>
  <si>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</si>
  <si>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</si>
  <si>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</si>
  <si>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</si>
  <si>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</si>
  <si>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</si>
  <si>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</si>
  <si>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</si>
  <si>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</si>
  <si>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</si>
  <si>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</si>
  <si>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</si>
  <si>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</si>
  <si>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</si>
  <si>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</si>
  <si>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</si>
  <si>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</si>
  <si>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</si>
  <si>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</si>
  <si>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</si>
  <si>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</si>
  <si>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</si>
  <si>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</si>
  <si>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</si>
  <si>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</si>
  <si>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</si>
  <si>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</si>
  <si>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</si>
  <si>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</si>
  <si>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</si>
  <si>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</si>
  <si>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</si>
  <si>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</si>
  <si>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</si>
  <si>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</si>
  <si>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</si>
  <si>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</si>
  <si>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</si>
  <si>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</si>
  <si>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</si>
  <si>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</si>
  <si>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</si>
  <si>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</si>
  <si>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</si>
  <si>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</si>
  <si>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</si>
  <si>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</si>
  <si>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</si>
  <si>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</si>
  <si>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</si>
  <si>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</si>
  <si>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</si>
  <si>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</si>
  <si>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</si>
  <si>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</si>
  <si>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</si>
  <si>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</si>
  <si>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</si>
  <si>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</si>
  <si>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</si>
  <si>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</si>
  <si>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</si>
  <si>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</si>
  <si>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</si>
  <si>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</si>
  <si>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</si>
  <si>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</si>
  <si>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</si>
  <si>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</si>
  <si>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</si>
  <si>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</si>
  <si>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</si>
  <si>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</si>
  <si>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</si>
  <si>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</si>
  <si>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</si>
  <si>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</si>
  <si>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</si>
  <si>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</si>
  <si>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</si>
  <si>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</si>
  <si>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</si>
  <si>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</si>
  <si>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</si>
  <si>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</si>
  <si>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</si>
  <si>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</si>
  <si>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</si>
  <si>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</si>
  <si>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</si>
  <si>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</si>
  <si>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</si>
  <si>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</si>
  <si>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</si>
  <si>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</si>
  <si>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</si>
  <si>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</si>
  <si>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</si>
  <si>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</si>
  <si>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</si>
  <si>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</si>
  <si>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</si>
  <si>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</si>
  <si>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</si>
  <si>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</si>
  <si>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</si>
  <si>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</si>
  <si>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</si>
  <si>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</si>
  <si>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</si>
  <si>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</si>
  <si>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</si>
  <si>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</si>
  <si>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</si>
  <si>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</si>
  <si>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</si>
  <si>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</si>
  <si>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</si>
  <si>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</si>
  <si>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</si>
  <si>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</si>
  <si>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</si>
  <si>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</si>
  <si>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</si>
  <si>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</si>
  <si>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</si>
  <si>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</si>
  <si>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</si>
  <si>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</si>
  <si>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</si>
  <si>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</si>
  <si>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</si>
  <si>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</si>
  <si>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</si>
  <si>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</si>
  <si>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</si>
  <si>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</si>
  <si>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</si>
  <si>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</si>
  <si>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</si>
  <si>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</si>
  <si>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</si>
  <si>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</si>
  <si>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</si>
  <si>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</si>
  <si>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</si>
  <si>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</si>
  <si>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</si>
  <si>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</si>
  <si>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</si>
  <si>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</si>
  <si>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</si>
  <si>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</si>
  <si>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</si>
  <si>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</si>
  <si>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</si>
  <si>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</si>
  <si>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</si>
  <si>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</si>
  <si>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</si>
  <si>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</si>
  <si>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</si>
  <si>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</si>
  <si>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</si>
  <si>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</si>
  <si>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</si>
  <si>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</si>
  <si>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</si>
  <si>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</si>
  <si>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</si>
  <si>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</si>
  <si>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</si>
  <si>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</si>
  <si>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</si>
  <si>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</si>
  <si>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</si>
  <si>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</si>
  <si>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</si>
  <si>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</si>
  <si>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</si>
  <si>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</si>
  <si>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</si>
  <si>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</si>
  <si>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</si>
  <si>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</si>
  <si>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</si>
  <si>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</si>
  <si>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</si>
  <si>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</si>
  <si>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</si>
  <si>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</si>
  <si>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</si>
  <si>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</si>
  <si>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</si>
  <si>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</si>
  <si>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</si>
  <si>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</si>
  <si>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</si>
  <si>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</si>
  <si>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</si>
  <si>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</si>
  <si>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</si>
  <si>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</si>
  <si>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</si>
  <si>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</si>
  <si>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</si>
  <si>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</si>
  <si>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</si>
  <si>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</si>
  <si>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</si>
  <si>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</si>
  <si>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</si>
  <si>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</si>
  <si>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</si>
  <si>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</si>
  <si>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</si>
  <si>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</si>
  <si>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</si>
  <si>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</si>
  <si>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</si>
  <si>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</si>
  <si>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</si>
  <si>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</si>
  <si>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</si>
  <si>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</si>
  <si>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</si>
  <si>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</si>
  <si>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</si>
  <si>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</si>
  <si>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</si>
  <si>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</si>
  <si>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</si>
  <si>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</si>
  <si>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</si>
  <si>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</si>
  <si>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</si>
  <si>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</si>
  <si>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</si>
  <si>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</si>
  <si>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</si>
  <si>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</si>
  <si>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</si>
  <si>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</si>
  <si>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</si>
  <si>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</si>
  <si>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</si>
  <si>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</si>
  <si>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</si>
  <si>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</si>
  <si>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</si>
  <si>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</si>
  <si>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</si>
  <si>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</si>
  <si>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</si>
  <si>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</si>
  <si>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</si>
  <si>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</si>
  <si>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</si>
  <si>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</si>
  <si>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</si>
  <si>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</si>
  <si>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</si>
  <si>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</si>
  <si>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</si>
  <si>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</si>
  <si>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</si>
  <si>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</si>
  <si>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</si>
  <si>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</si>
  <si>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</si>
  <si>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</si>
  <si>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</si>
  <si>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</si>
  <si>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</si>
  <si>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</si>
  <si>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</si>
  <si>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</si>
  <si>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</si>
  <si>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</si>
  <si>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</si>
  <si>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</si>
  <si>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</si>
  <si>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</si>
  <si>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</si>
  <si>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</si>
  <si>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</si>
  <si>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</si>
  <si>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</si>
  <si>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</si>
  <si>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</si>
  <si>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</si>
  <si>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</si>
  <si>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</si>
  <si>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</si>
  <si>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</si>
  <si>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</si>
  <si>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</si>
  <si>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</si>
  <si>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</si>
  <si>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</si>
  <si>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</si>
  <si>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</si>
  <si>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</si>
  <si>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</si>
  <si>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</si>
  <si>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</si>
  <si>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</si>
  <si>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</si>
  <si>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</si>
  <si>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</si>
  <si>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</si>
  <si>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</si>
  <si>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</si>
  <si>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</si>
  <si>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</si>
  <si>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</si>
  <si>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</si>
  <si>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</si>
  <si>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</si>
  <si>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</si>
  <si>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</si>
  <si>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</si>
  <si>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</si>
  <si>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</si>
  <si>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</si>
  <si>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</si>
  <si>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</si>
  <si>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</si>
  <si>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</si>
  <si>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</si>
  <si>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</si>
  <si>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</si>
  <si>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</si>
  <si>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</si>
  <si>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</si>
  <si>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</si>
  <si>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</si>
  <si>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</si>
  <si>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</si>
  <si>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</si>
  <si>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</si>
  <si>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</si>
  <si>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</si>
  <si>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</si>
  <si>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</si>
  <si>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</si>
  <si>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</si>
  <si>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</si>
  <si>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</si>
  <si>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</si>
  <si>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</si>
  <si>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</si>
  <si>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</si>
  <si>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</si>
  <si>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</si>
  <si>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</si>
  <si>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</si>
  <si>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</si>
  <si>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</si>
  <si>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</si>
  <si>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</si>
  <si>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</si>
  <si>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</si>
  <si>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</si>
  <si>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</si>
  <si>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</si>
  <si>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</si>
  <si>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</si>
  <si>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</si>
  <si>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</si>
  <si>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</si>
  <si>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</si>
  <si>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</si>
  <si>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</si>
  <si>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</si>
  <si>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</si>
  <si>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</si>
  <si>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</si>
  <si>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</si>
  <si>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</si>
  <si>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</si>
  <si>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</si>
  <si>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</si>
  <si>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</si>
  <si>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</si>
  <si>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</si>
  <si>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</si>
  <si>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</si>
  <si>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</si>
  <si>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</si>
  <si>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</si>
  <si>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</si>
  <si>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</si>
  <si>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</si>
  <si>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</si>
  <si>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</si>
  <si>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</si>
  <si>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</si>
  <si>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</si>
  <si>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</si>
  <si>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</si>
  <si>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</si>
  <si>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</si>
  <si>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</si>
  <si>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</si>
  <si>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</si>
  <si>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</si>
  <si>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</si>
  <si>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</si>
  <si>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</si>
  <si>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</si>
  <si>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</si>
  <si>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</si>
  <si>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</si>
  <si>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</si>
  <si>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</si>
  <si>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</si>
  <si>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</si>
  <si>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</si>
  <si>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</si>
  <si>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</si>
  <si>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</si>
  <si>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</si>
  <si>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</si>
  <si>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</si>
  <si>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</si>
  <si>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</si>
  <si>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</si>
  <si>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</si>
  <si>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</si>
  <si>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</si>
  <si>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</si>
  <si>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</si>
  <si>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</si>
  <si>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</si>
  <si>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</si>
  <si>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</si>
  <si>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</si>
  <si>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</si>
  <si>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</si>
  <si>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</si>
  <si>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</si>
  <si>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</si>
  <si>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</si>
  <si>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</si>
  <si>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</si>
  <si>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</si>
  <si>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</si>
  <si>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</si>
  <si>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</si>
  <si>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</si>
  <si>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</si>
  <si>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</si>
  <si>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</si>
  <si>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</si>
  <si>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</si>
  <si>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</si>
  <si>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</si>
  <si>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</si>
  <si>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</si>
  <si>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</si>
  <si>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</si>
  <si>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</si>
  <si>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</si>
  <si>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</si>
  <si>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</si>
  <si>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</si>
  <si>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</si>
  <si>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</si>
  <si>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</si>
  <si>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</si>
  <si>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</si>
  <si>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</si>
  <si>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</si>
  <si>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</si>
  <si>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</si>
  <si>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</si>
  <si>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</si>
  <si>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</si>
  <si>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</si>
  <si>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</si>
  <si>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</si>
  <si>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</si>
  <si>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</si>
  <si>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</si>
  <si>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</si>
  <si>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</si>
  <si>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</si>
  <si>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</si>
  <si>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</si>
  <si>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</si>
  <si>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</si>
  <si>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</si>
  <si>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</si>
  <si>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</si>
  <si>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</si>
  <si>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</si>
  <si>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</si>
  <si>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</si>
  <si>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</si>
  <si>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</si>
  <si>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</si>
  <si>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</si>
  <si>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</si>
  <si>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</si>
  <si>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</si>
  <si>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</si>
  <si>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</si>
  <si>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</si>
  <si>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</si>
  <si>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</si>
  <si>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</si>
  <si>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</si>
  <si>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</si>
  <si>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</si>
  <si>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</si>
  <si>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</si>
  <si>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</si>
  <si>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</si>
  <si>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</si>
  <si>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</si>
  <si>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</si>
  <si>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</si>
  <si>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</si>
  <si>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</si>
  <si>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</si>
  <si>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</si>
  <si>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</si>
  <si>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</si>
  <si>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</si>
  <si>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</si>
  <si>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</si>
  <si>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</si>
  <si>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</si>
  <si>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</si>
  <si>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</si>
  <si>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</si>
  <si>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</si>
  <si>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</si>
  <si>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</si>
  <si>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</si>
  <si>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</si>
  <si>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</si>
  <si>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</si>
  <si>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</si>
  <si>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</si>
  <si>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</si>
  <si>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</si>
  <si>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</si>
  <si>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</si>
  <si>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</si>
  <si>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</si>
  <si>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</si>
  <si>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</si>
  <si>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</si>
  <si>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</si>
  <si>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</si>
  <si>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</si>
  <si>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</si>
  <si>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</si>
  <si>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</si>
  <si>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</si>
  <si>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</si>
  <si>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</si>
  <si>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</si>
  <si>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</si>
  <si>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</si>
  <si>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</si>
  <si>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</si>
  <si>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</si>
  <si>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</si>
  <si>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</si>
  <si>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</si>
  <si>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</si>
  <si>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</si>
  <si>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</si>
  <si>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</si>
  <si>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</si>
  <si>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</si>
  <si>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</si>
  <si>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</si>
  <si>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</si>
  <si>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</si>
  <si>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</si>
  <si>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</si>
  <si>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</si>
  <si>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</si>
  <si>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</si>
  <si>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</si>
  <si>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</si>
  <si>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</si>
  <si>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</si>
  <si>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</si>
  <si>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</si>
  <si>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</si>
  <si>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</si>
  <si>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</si>
  <si>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</si>
  <si>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</si>
  <si>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</si>
  <si>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</si>
  <si>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</si>
  <si>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</si>
  <si>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</si>
  <si>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</si>
  <si>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</si>
  <si>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</si>
  <si>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</si>
  <si>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</si>
  <si>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</si>
  <si>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</si>
  <si>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</si>
  <si>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</si>
  <si>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</si>
  <si>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</si>
  <si>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</si>
  <si>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</si>
  <si>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</si>
  <si>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</si>
  <si>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</si>
  <si>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</si>
  <si>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</si>
  <si>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</si>
  <si>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</si>
  <si>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</si>
  <si>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</si>
  <si>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</si>
  <si>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</si>
  <si>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</si>
  <si>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</si>
  <si>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</si>
  <si>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</si>
  <si>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</si>
  <si>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</si>
  <si>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</si>
  <si>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</si>
  <si>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</si>
  <si>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</si>
  <si>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</si>
  <si>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</si>
  <si>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</si>
  <si>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</si>
  <si>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</si>
  <si>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</si>
  <si>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</si>
  <si>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</si>
  <si>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</si>
  <si>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</si>
  <si>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</si>
  <si>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</si>
  <si>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</si>
  <si>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</si>
  <si>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</si>
  <si>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</si>
  <si>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</si>
  <si>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</si>
  <si>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</si>
  <si>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</si>
  <si>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</si>
  <si>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</si>
  <si>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</si>
  <si>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</si>
  <si>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</si>
  <si>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</si>
  <si>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</si>
  <si>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</si>
  <si>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</si>
  <si>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</si>
  <si>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</si>
  <si>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</si>
  <si>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</si>
  <si>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</si>
  <si>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</si>
  <si>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</si>
  <si>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</si>
  <si>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</si>
  <si>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</si>
  <si>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</si>
  <si>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</si>
  <si>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</si>
  <si>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</si>
  <si>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</si>
  <si>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</si>
  <si>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</si>
  <si>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</si>
  <si>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</si>
  <si>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</si>
  <si>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</si>
  <si>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</si>
  <si>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</si>
  <si>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</si>
  <si>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</si>
  <si>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</si>
  <si>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</si>
  <si>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</si>
  <si>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</si>
  <si>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</si>
  <si>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</si>
  <si>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</si>
  <si>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</si>
  <si>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</si>
  <si>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</si>
  <si>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</si>
  <si>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</si>
  <si>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</si>
  <si>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</si>
  <si>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</si>
  <si>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</si>
  <si>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</si>
  <si>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</si>
  <si>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</si>
  <si>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</si>
  <si>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</si>
  <si>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</si>
  <si>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</si>
  <si>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</si>
  <si>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</si>
  <si>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</si>
  <si>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</si>
  <si>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</si>
  <si>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</si>
  <si>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</si>
  <si>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</si>
  <si>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</si>
  <si>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</si>
  <si>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</si>
  <si>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</si>
  <si>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</si>
  <si>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</si>
  <si>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</si>
  <si>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</si>
  <si>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</si>
  <si>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</si>
  <si>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</si>
  <si>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</si>
  <si>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</si>
  <si>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</si>
  <si>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</si>
  <si>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</si>
  <si>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</si>
  <si>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</si>
  <si>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</si>
  <si>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</si>
  <si>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</si>
  <si>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</si>
  <si>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</si>
  <si>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</si>
  <si>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</si>
  <si>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</si>
  <si>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</si>
  <si>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</si>
  <si>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</si>
  <si>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</si>
  <si>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</si>
  <si>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</si>
  <si>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</si>
  <si>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</si>
  <si>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</si>
  <si>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</si>
  <si>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</si>
  <si>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</si>
  <si>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</si>
  <si>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</si>
  <si>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</si>
  <si>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</si>
  <si>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</si>
  <si>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</si>
  <si>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</si>
  <si>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</si>
  <si>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</si>
  <si>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</si>
  <si>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</si>
  <si>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</si>
  <si>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</si>
  <si>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</si>
  <si>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</si>
  <si>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</si>
  <si>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</si>
  <si>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</si>
  <si>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</si>
  <si>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</si>
  <si>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</si>
  <si>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</si>
  <si>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</si>
  <si>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</si>
  <si>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</si>
  <si>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</si>
  <si>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</si>
  <si>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</si>
  <si>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</si>
  <si>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</si>
  <si>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</si>
  <si>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</si>
  <si>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</si>
  <si>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</si>
  <si>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</si>
  <si>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</si>
  <si>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</si>
  <si>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</si>
  <si>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</si>
  <si>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</si>
  <si>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</si>
  <si>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</si>
  <si>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</si>
  <si>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</si>
  <si>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</si>
  <si>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</si>
  <si>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</si>
  <si>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</si>
  <si>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</si>
  <si>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</si>
  <si>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</si>
  <si>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</si>
  <si>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</si>
  <si>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</si>
  <si>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</si>
  <si>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</si>
  <si>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</si>
  <si>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</si>
  <si>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</si>
  <si>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</si>
  <si>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</si>
  <si>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</si>
  <si>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</si>
  <si>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</si>
  <si>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</si>
  <si>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</si>
  <si>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</si>
  <si>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</si>
  <si>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</si>
  <si>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</si>
  <si>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</si>
  <si>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</si>
  <si>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</si>
  <si>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</si>
  <si>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</si>
  <si>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</si>
  <si>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</si>
  <si>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</si>
  <si>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</si>
  <si>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</si>
  <si>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</si>
  <si>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</si>
  <si>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</si>
  <si>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</si>
  <si>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</si>
  <si>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</si>
  <si>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</si>
  <si>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</si>
  <si>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</si>
  <si>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</si>
  <si>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</si>
  <si>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</si>
  <si>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</si>
  <si>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</si>
  <si>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</si>
  <si>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</si>
  <si>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</si>
  <si>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</si>
  <si>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</si>
  <si>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</si>
  <si>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</si>
  <si>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</si>
  <si>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</si>
  <si>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</si>
  <si>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</si>
  <si>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</si>
  <si>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</si>
  <si>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</si>
  <si>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</si>
  <si>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</si>
  <si>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</si>
  <si>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</si>
  <si>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</si>
  <si>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</si>
  <si>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</si>
  <si>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</si>
  <si>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</si>
  <si>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</si>
  <si>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</si>
  <si>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</si>
  <si>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</si>
  <si>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</si>
  <si>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</si>
  <si>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</si>
  <si>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</si>
  <si>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</si>
  <si>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</si>
  <si>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</si>
  <si>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</si>
  <si>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</si>
  <si>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</si>
  <si>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</si>
  <si>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</si>
  <si>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</si>
  <si>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</si>
  <si>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</si>
  <si>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</si>
  <si>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</si>
  <si>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</si>
  <si>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</si>
  <si>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</si>
  <si>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</si>
  <si>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</si>
  <si>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</si>
  <si>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</si>
  <si>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</si>
  <si>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</si>
  <si>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</si>
  <si>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</si>
  <si>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</si>
  <si>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</si>
  <si>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</si>
  <si>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</si>
  <si>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</si>
  <si>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</si>
  <si>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</si>
  <si>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</si>
  <si>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</si>
  <si>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</si>
  <si>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</si>
  <si>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</si>
  <si>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</si>
  <si>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</si>
  <si>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</si>
  <si>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</si>
  <si>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</si>
  <si>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</si>
  <si>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</si>
  <si>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</si>
  <si>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</si>
  <si>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</si>
  <si>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</si>
  <si>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</si>
  <si>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</si>
  <si>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</si>
  <si>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</si>
  <si>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</si>
  <si>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</si>
  <si>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</si>
  <si>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</si>
  <si>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</si>
  <si>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</si>
  <si>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</si>
  <si>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</si>
  <si>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</si>
  <si>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</si>
  <si>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</si>
  <si>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</si>
  <si>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</si>
  <si>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</si>
  <si>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</si>
  <si>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</si>
  <si>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</si>
  <si>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</si>
  <si>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</si>
  <si>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</si>
  <si>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</si>
  <si>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</si>
  <si>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</si>
  <si>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</si>
  <si>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</si>
  <si>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</si>
  <si>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</si>
  <si>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</si>
  <si>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</si>
  <si>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</si>
  <si>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</si>
  <si>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</si>
  <si>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</si>
  <si>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</si>
  <si>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</si>
  <si>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</si>
  <si>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</si>
  <si>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</si>
  <si>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</si>
  <si>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</si>
  <si>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</si>
  <si>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</si>
  <si>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</si>
  <si>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</si>
  <si>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</si>
  <si>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</si>
  <si>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</si>
  <si>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</si>
  <si>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</si>
  <si>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</si>
  <si>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</si>
  <si>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</si>
  <si>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</si>
  <si>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</si>
  <si>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</si>
  <si>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</si>
  <si>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</si>
  <si>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</si>
  <si>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</si>
  <si>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</si>
  <si>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</si>
  <si>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</si>
  <si>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</si>
  <si>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</si>
  <si>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</si>
  <si>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</si>
  <si>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</si>
  <si>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</si>
  <si>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</si>
  <si>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</si>
  <si>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</si>
  <si>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</si>
  <si>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</si>
  <si>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</si>
  <si>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</si>
  <si>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</si>
  <si>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</si>
  <si>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</si>
  <si>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</si>
  <si>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</si>
  <si>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</si>
  <si>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</si>
  <si>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</si>
  <si>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</si>
  <si>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</si>
  <si>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</si>
  <si>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</si>
  <si>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</si>
  <si>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</si>
  <si>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</si>
  <si>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</si>
  <si>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</si>
  <si>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</si>
  <si>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</si>
  <si>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</si>
  <si>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</si>
  <si>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</si>
  <si>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</si>
  <si>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</si>
  <si>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</si>
  <si>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</si>
  <si>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</si>
  <si>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</si>
  <si>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</si>
  <si>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</si>
  <si>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</si>
  <si>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</si>
  <si>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</si>
  <si>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</si>
  <si>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</si>
  <si>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</si>
  <si>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</si>
  <si>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</si>
  <si>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</si>
  <si>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</si>
  <si>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</si>
  <si>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</si>
  <si>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</si>
  <si>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</si>
  <si>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</si>
  <si>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</si>
  <si>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</si>
  <si>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</si>
  <si>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</si>
  <si>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</si>
  <si>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</si>
  <si>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</si>
  <si>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</si>
  <si>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</si>
  <si>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</si>
  <si>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</si>
  <si>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</si>
  <si>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</si>
  <si>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</si>
  <si>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</si>
  <si>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</si>
  <si>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</si>
  <si>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</si>
  <si>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</si>
  <si>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</si>
  <si>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</si>
  <si>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</si>
  <si>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</si>
  <si>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</si>
  <si>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</si>
  <si>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</si>
  <si>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</si>
  <si>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</si>
  <si>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</si>
  <si>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</si>
  <si>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</si>
  <si>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</si>
  <si>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</si>
  <si>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</si>
  <si>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</si>
  <si>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</si>
  <si>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</si>
  <si>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</si>
  <si>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</si>
  <si>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</si>
  <si>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</si>
  <si>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</si>
  <si>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</si>
  <si>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</si>
  <si>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</si>
  <si>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</si>
  <si>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</si>
  <si>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</si>
  <si>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</si>
  <si>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</si>
  <si>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</si>
  <si>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</si>
  <si>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</si>
  <si>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</si>
  <si>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</si>
  <si>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</si>
  <si>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</si>
  <si>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</si>
  <si>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</si>
  <si>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</si>
  <si>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</si>
  <si>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</si>
  <si>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</si>
  <si>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</si>
  <si>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</si>
  <si>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</si>
  <si>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</si>
  <si>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</si>
  <si>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</si>
  <si>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</si>
  <si>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</si>
  <si>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</si>
  <si>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</si>
  <si>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</si>
  <si>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</si>
  <si>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</si>
  <si>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</si>
  <si>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</si>
  <si>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</si>
  <si>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</si>
  <si>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</si>
  <si>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</si>
  <si>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</si>
  <si>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</si>
  <si>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</si>
  <si>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</si>
  <si>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</si>
  <si>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</si>
  <si>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</si>
  <si>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</si>
  <si>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</si>
  <si>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</si>
  <si>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</si>
  <si>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</si>
  <si>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</si>
  <si>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</si>
  <si>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</si>
  <si>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</si>
  <si>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</si>
  <si>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</si>
  <si>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</si>
  <si>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</si>
  <si>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</si>
  <si>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</si>
  <si>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</si>
  <si>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</si>
  <si>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</si>
  <si>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</si>
  <si>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</si>
  <si>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</si>
  <si>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</si>
  <si>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</si>
  <si>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</si>
  <si>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</si>
  <si>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</si>
  <si>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</si>
  <si>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</si>
  <si>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</si>
  <si>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</si>
  <si>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</si>
  <si>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</si>
  <si>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</si>
  <si>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</si>
  <si>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</si>
  <si>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</si>
  <si>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</si>
  <si>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</si>
  <si>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</si>
  <si>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</si>
  <si>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</si>
  <si>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</si>
  <si>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</si>
  <si>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</si>
  <si>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</si>
  <si>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</si>
  <si>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</si>
  <si>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</si>
  <si>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</si>
  <si>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</si>
  <si>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</si>
  <si>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</si>
  <si>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</si>
  <si>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</si>
  <si>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</si>
  <si>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</si>
  <si>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</si>
  <si>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</si>
  <si>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</si>
  <si>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</si>
  <si>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</si>
  <si>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</si>
  <si>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</si>
  <si>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</si>
  <si>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</si>
  <si>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</si>
  <si>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</si>
  <si>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</si>
  <si>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</si>
  <si>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</si>
  <si>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</si>
  <si>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</si>
  <si>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</si>
  <si>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</si>
  <si>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</si>
  <si>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</si>
  <si>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</si>
  <si>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</si>
  <si>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</si>
  <si>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</si>
  <si>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</si>
  <si>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</si>
  <si>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</si>
  <si>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</si>
  <si>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</si>
  <si>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</si>
  <si>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</si>
  <si>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</si>
  <si>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</si>
  <si>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</si>
  <si>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</si>
  <si>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</si>
  <si>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</si>
  <si>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</si>
  <si>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</si>
  <si>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</si>
  <si>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</si>
  <si>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</si>
  <si>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</si>
  <si>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</si>
  <si>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</si>
  <si>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</si>
  <si>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</si>
  <si>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</si>
  <si>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</si>
  <si>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</si>
  <si>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</si>
  <si>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</si>
  <si>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</si>
  <si>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</si>
  <si>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</si>
  <si>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</si>
  <si>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</si>
  <si>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</si>
  <si>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</si>
  <si>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</si>
  <si>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</si>
  <si>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</si>
  <si>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</si>
  <si>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</si>
  <si>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</si>
  <si>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</si>
  <si>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</si>
  <si>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</si>
  <si>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</si>
  <si>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</si>
  <si>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</si>
  <si>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</si>
  <si>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</si>
  <si>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</si>
  <si>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</si>
  <si>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</si>
  <si>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</si>
  <si>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</si>
  <si>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</si>
  <si>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</si>
  <si>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</si>
  <si>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</si>
  <si>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</si>
  <si>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</si>
  <si>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</si>
  <si>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</si>
  <si>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</si>
  <si>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</si>
  <si>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</si>
  <si>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</si>
  <si>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</si>
  <si>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</si>
  <si>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</si>
  <si>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</si>
  <si>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</si>
  <si>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</si>
  <si>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</si>
  <si>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</si>
  <si>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</si>
  <si>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</si>
  <si>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</si>
  <si>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</si>
  <si>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</si>
  <si>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</si>
  <si>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</si>
  <si>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</si>
  <si>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</si>
  <si>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</si>
  <si>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</si>
  <si>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</si>
  <si>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</si>
  <si>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</si>
  <si>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</si>
  <si>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</si>
  <si>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</si>
  <si>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</si>
  <si>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</si>
  <si>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</si>
  <si>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</si>
  <si>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</si>
  <si>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</si>
  <si>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</si>
  <si>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</si>
  <si>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</si>
  <si>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</si>
  <si>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</si>
  <si>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</si>
  <si>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</si>
  <si>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</si>
  <si>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</si>
  <si>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</si>
  <si>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</si>
  <si>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</si>
  <si>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</si>
  <si>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</si>
  <si>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</si>
  <si>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</si>
  <si>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</si>
  <si>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</si>
  <si>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</si>
  <si>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</si>
  <si>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</si>
  <si>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</si>
  <si>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</si>
  <si>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</si>
  <si>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</si>
  <si>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</si>
  <si>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</si>
  <si>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</si>
  <si>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</si>
  <si>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</si>
  <si>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</si>
  <si>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</si>
  <si>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</si>
  <si>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</si>
  <si>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</si>
  <si>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</si>
  <si>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</si>
  <si>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</si>
  <si>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</si>
  <si>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</si>
  <si>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</si>
  <si>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</si>
  <si>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</si>
  <si>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</si>
  <si>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</si>
  <si>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</si>
  <si>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</si>
  <si>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</si>
  <si>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</si>
  <si>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</si>
  <si>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</si>
  <si>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</si>
  <si>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</si>
  <si>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</si>
  <si>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</si>
  <si>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</si>
  <si>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</si>
  <si>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</si>
  <si>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</si>
  <si>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</si>
  <si>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</si>
  <si>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</si>
  <si>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</si>
  <si>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</si>
  <si>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</si>
  <si>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</si>
  <si>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</si>
  <si>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</si>
  <si>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</si>
  <si>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</si>
  <si>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</si>
  <si>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</si>
  <si>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</si>
  <si>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</si>
  <si>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</si>
  <si>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</si>
  <si>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</si>
  <si>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</si>
  <si>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</si>
  <si>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</si>
  <si>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</si>
  <si>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</si>
  <si>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</si>
  <si>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</si>
  <si>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</si>
  <si>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</si>
  <si>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</si>
  <si>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</si>
  <si>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</si>
  <si>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</si>
  <si>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</si>
  <si>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</si>
  <si>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</si>
  <si>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</si>
  <si>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</si>
  <si>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</si>
  <si>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</si>
  <si>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</si>
  <si>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</si>
  <si>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</si>
  <si>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</si>
  <si>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</si>
  <si>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</si>
  <si>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</si>
  <si>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</si>
  <si>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</si>
  <si>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</si>
  <si>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</si>
  <si>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</si>
  <si>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</si>
  <si>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</si>
  <si>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</si>
  <si>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</si>
  <si>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</si>
  <si>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</si>
  <si>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</si>
  <si>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</si>
  <si>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</si>
  <si>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</si>
  <si>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</si>
  <si>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</si>
  <si>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</si>
  <si>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</si>
  <si>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</si>
  <si>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</si>
  <si>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</si>
  <si>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</si>
  <si>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</si>
  <si>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</si>
  <si>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</si>
  <si>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</si>
  <si>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</si>
  <si>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</si>
  <si>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</si>
  <si>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</si>
  <si>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</si>
  <si>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</si>
  <si>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</si>
  <si>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</si>
  <si>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</si>
  <si>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</si>
  <si>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</si>
  <si>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</si>
  <si>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</si>
  <si>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</si>
  <si>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</si>
  <si>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</si>
  <si>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</si>
  <si>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</si>
  <si>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</si>
  <si>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</si>
  <si>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</si>
  <si>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</si>
  <si>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</si>
  <si>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</si>
  <si>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</si>
  <si>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</si>
  <si>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</si>
  <si>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</si>
  <si>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</si>
  <si>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</si>
  <si>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</si>
  <si>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</si>
  <si>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</si>
  <si>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</si>
  <si>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</si>
  <si>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</si>
  <si>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</si>
  <si>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</si>
  <si>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</si>
  <si>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</si>
  <si>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</si>
  <si>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</si>
  <si>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</si>
  <si>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</si>
  <si>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</si>
  <si>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</si>
  <si>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</si>
  <si>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</si>
  <si>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</si>
  <si>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</si>
  <si>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</si>
  <si>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</si>
  <si>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</si>
  <si>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</si>
  <si>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</si>
  <si>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</si>
  <si>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</si>
  <si>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</si>
  <si>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</si>
  <si>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</si>
  <si>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</si>
  <si>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</si>
  <si>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</si>
  <si>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</si>
  <si>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</si>
  <si>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</si>
  <si>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</si>
  <si>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</si>
  <si>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</si>
  <si>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</si>
  <si>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</si>
  <si>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</si>
  <si>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</si>
  <si>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</si>
  <si>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</si>
  <si>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</si>
  <si>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</si>
  <si>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</si>
  <si>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</si>
  <si>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</si>
  <si>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</si>
  <si>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</si>
  <si>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</si>
  <si>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</si>
  <si>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</si>
  <si>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</si>
  <si>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</si>
  <si>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</si>
  <si>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</si>
  <si>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</si>
  <si>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</si>
  <si>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</si>
  <si>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</si>
  <si>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</si>
  <si>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</si>
  <si>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</si>
  <si>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</si>
  <si>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</si>
  <si>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</si>
  <si>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</si>
  <si>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</si>
  <si>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</si>
  <si>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</si>
  <si>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</si>
  <si>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</si>
  <si>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</si>
  <si>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</si>
  <si>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</si>
  <si>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</si>
  <si>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</si>
  <si>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</si>
  <si>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</si>
  <si>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</si>
  <si>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</si>
  <si>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</si>
  <si>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</si>
  <si>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</si>
  <si>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</si>
  <si>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</si>
  <si>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</si>
  <si>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</si>
  <si>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</si>
  <si>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</si>
  <si>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</si>
  <si>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</si>
  <si>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</si>
  <si>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</si>
  <si>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</si>
  <si>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</si>
  <si>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</si>
  <si>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</si>
  <si>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</si>
  <si>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</si>
  <si>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</si>
  <si>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</si>
  <si>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</si>
  <si>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</si>
  <si>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</si>
  <si>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</si>
  <si>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</si>
  <si>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</si>
  <si>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</si>
  <si>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</si>
  <si>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</si>
  <si>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</si>
  <si>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</si>
  <si>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</si>
  <si>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</si>
  <si>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</si>
  <si>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</si>
  <si>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</si>
  <si>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</si>
  <si>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</si>
  <si>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</si>
  <si>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</si>
  <si>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</si>
  <si>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</si>
  <si>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</si>
  <si>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</si>
  <si>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</si>
  <si>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</si>
  <si>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</si>
  <si>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</si>
  <si>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</si>
  <si>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</si>
  <si>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</si>
  <si>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</si>
  <si>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</si>
  <si>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</si>
  <si>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</si>
  <si>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</si>
  <si>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</si>
  <si>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</si>
  <si>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</si>
  <si>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</si>
  <si>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</si>
  <si>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</si>
  <si>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</si>
  <si>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</si>
  <si>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</si>
  <si>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</si>
  <si>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</si>
  <si>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</si>
  <si>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</si>
  <si>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</si>
  <si>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</si>
  <si>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</si>
  <si>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</si>
  <si>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</si>
  <si>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</si>
  <si>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</si>
  <si>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</si>
  <si>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</si>
  <si>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</si>
  <si>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</si>
  <si>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</si>
  <si>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</si>
  <si>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</si>
  <si>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</si>
  <si>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</si>
  <si>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</si>
  <si>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</si>
  <si>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</si>
  <si>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</si>
  <si>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</si>
  <si>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</si>
  <si>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</si>
  <si>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</si>
  <si>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</si>
  <si>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</si>
  <si>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</si>
  <si>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</si>
  <si>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</si>
  <si>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</si>
  <si>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</si>
  <si>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</si>
  <si>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</si>
  <si>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</si>
  <si>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</si>
  <si>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</si>
  <si>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</si>
  <si>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</si>
  <si>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</si>
  <si>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</si>
  <si>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</si>
  <si>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</si>
  <si>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</si>
  <si>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</si>
  <si>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</si>
  <si>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</si>
  <si>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</si>
  <si>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</si>
  <si>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</si>
  <si>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</si>
  <si>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</si>
  <si>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</si>
  <si>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</si>
  <si>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</si>
  <si>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</si>
  <si>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</si>
  <si>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</si>
  <si>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</si>
  <si>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</si>
  <si>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</si>
  <si>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</si>
  <si>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</si>
  <si>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</si>
  <si>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</si>
  <si>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</si>
  <si>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</si>
  <si>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</si>
  <si>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</si>
  <si>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</si>
  <si>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</si>
  <si>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</si>
  <si>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</si>
  <si>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</si>
  <si>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</si>
  <si>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</si>
  <si>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</si>
  <si>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</si>
  <si>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</si>
  <si>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</si>
  <si>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</si>
  <si>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</si>
  <si>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</si>
  <si>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</si>
  <si>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</si>
  <si>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</si>
  <si>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</si>
  <si>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</si>
  <si>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</si>
  <si>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</si>
  <si>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</si>
  <si>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</si>
  <si>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</si>
  <si>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</si>
  <si>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</si>
  <si>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</si>
  <si>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</si>
  <si>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</si>
  <si>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</si>
  <si>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</si>
  <si>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</si>
  <si>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</si>
  <si>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</si>
  <si>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</si>
  <si>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</si>
  <si>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</si>
  <si>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</si>
  <si>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</si>
  <si>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</si>
  <si>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</si>
  <si>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</si>
  <si>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</si>
  <si>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</si>
  <si>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</si>
  <si>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</si>
  <si>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</si>
  <si>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</si>
  <si>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</si>
  <si>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</si>
  <si>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</si>
  <si>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</si>
  <si>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</si>
  <si>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</si>
  <si>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</si>
  <si>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</si>
  <si>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</si>
  <si>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</si>
  <si>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</si>
  <si>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</si>
  <si>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</si>
  <si>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</si>
  <si>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</si>
  <si>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</si>
  <si>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</si>
  <si>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</si>
  <si>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</si>
  <si>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</si>
  <si>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</si>
  <si>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</si>
  <si>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</si>
  <si>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</si>
  <si>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</si>
  <si>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</si>
  <si>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</si>
  <si>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</si>
  <si>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</si>
  <si>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</si>
  <si>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</si>
  <si>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</si>
  <si>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</si>
  <si>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</si>
  <si>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</si>
  <si>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</si>
  <si>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</si>
  <si>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</si>
  <si>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</si>
  <si>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</si>
  <si>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</si>
  <si>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</si>
  <si>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</si>
  <si>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</si>
  <si>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</si>
  <si>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</si>
  <si>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</si>
  <si>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</si>
  <si>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</si>
  <si>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</si>
  <si>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</si>
  <si>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</si>
  <si>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</si>
  <si>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</si>
  <si>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</si>
  <si>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</si>
  <si>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</si>
  <si>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</si>
  <si>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</si>
  <si>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</si>
  <si>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</si>
  <si>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</si>
  <si>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</si>
  <si>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</si>
  <si>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</si>
  <si>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</si>
  <si>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</si>
  <si>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</si>
  <si>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</si>
  <si>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</si>
  <si>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</si>
  <si>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</si>
  <si>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</si>
  <si>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</si>
  <si>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</si>
  <si>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</si>
  <si>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</si>
  <si>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</si>
  <si>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</si>
  <si>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</si>
  <si>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</si>
  <si>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</si>
  <si>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</si>
  <si>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</si>
  <si>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</si>
  <si>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</si>
  <si>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</si>
  <si>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</si>
  <si>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</si>
  <si>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</si>
  <si>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</si>
  <si>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</si>
  <si>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</si>
  <si>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</si>
  <si>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</si>
  <si>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</si>
  <si>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</si>
  <si>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</si>
  <si>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</si>
  <si>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</si>
  <si>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</si>
  <si>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</si>
  <si>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</si>
  <si>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</si>
  <si>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</si>
  <si>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</si>
  <si>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</si>
  <si>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</si>
  <si>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</si>
  <si>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</si>
  <si>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</si>
  <si>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</si>
  <si>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</si>
  <si>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</si>
  <si>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</si>
  <si>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</si>
  <si>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</si>
  <si>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</si>
  <si>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</si>
  <si>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</si>
  <si>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</si>
  <si>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</si>
  <si>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</si>
  <si>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</si>
  <si>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</si>
  <si>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</si>
  <si>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</si>
  <si>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</si>
  <si>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</si>
  <si>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</si>
  <si>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</si>
  <si>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</si>
  <si>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</si>
  <si>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</si>
  <si>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</si>
  <si>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</si>
  <si>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</si>
  <si>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</si>
  <si>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</si>
  <si>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</si>
  <si>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</si>
  <si>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</si>
  <si>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</si>
  <si>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</si>
  <si>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</si>
  <si>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</si>
  <si>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</si>
  <si>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</si>
  <si>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</si>
  <si>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</si>
  <si>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</si>
  <si>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</si>
  <si>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</si>
  <si>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</si>
  <si>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</si>
  <si>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</si>
  <si>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</si>
  <si>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</si>
  <si>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</si>
  <si>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</si>
  <si>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</si>
  <si>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</si>
  <si>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</si>
  <si>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</si>
  <si>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</si>
  <si>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</si>
  <si>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</si>
  <si>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</si>
  <si>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</si>
  <si>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</si>
  <si>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</si>
  <si>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</si>
  <si>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</si>
  <si>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</si>
  <si>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</si>
  <si>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</si>
  <si>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</si>
  <si>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</si>
  <si>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</si>
  <si>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</si>
  <si>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</si>
  <si>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</si>
  <si>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</si>
  <si>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</si>
  <si>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</si>
  <si>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</si>
  <si>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</si>
  <si>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</si>
  <si>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</si>
  <si>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</si>
  <si>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</si>
  <si>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</si>
  <si>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</si>
  <si>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</si>
  <si>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</si>
  <si>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</si>
  <si>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</si>
  <si>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</si>
  <si>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</si>
  <si>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</si>
  <si>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</si>
  <si>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</si>
  <si>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</si>
  <si>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</si>
  <si>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</si>
  <si>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</si>
  <si>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</si>
  <si>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</si>
  <si>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</si>
  <si>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</si>
  <si>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</si>
  <si>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</si>
  <si>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</si>
  <si>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</si>
  <si>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</si>
  <si>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</si>
  <si>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</si>
  <si>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</si>
  <si>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</si>
  <si>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</si>
  <si>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</si>
  <si>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</si>
  <si>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</si>
  <si>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</si>
  <si>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</si>
  <si>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</si>
  <si>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</si>
  <si>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</si>
  <si>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</si>
  <si>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</si>
  <si>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</si>
  <si>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</si>
  <si>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</si>
  <si>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</si>
  <si>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</si>
  <si>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</si>
  <si>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</si>
  <si>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</si>
  <si>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</si>
  <si>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</si>
  <si>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</si>
  <si>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</si>
  <si>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</si>
  <si>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</si>
  <si>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</si>
  <si>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</si>
  <si>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</si>
  <si>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</si>
  <si>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</si>
  <si>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</si>
  <si>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</si>
  <si>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</si>
  <si>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</si>
  <si>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</si>
  <si>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</si>
  <si>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</si>
  <si>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</si>
  <si>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</si>
  <si>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</si>
  <si>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</si>
  <si>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</si>
  <si>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</si>
  <si>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</si>
  <si>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</si>
  <si>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</si>
  <si>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</si>
  <si>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</si>
  <si>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</si>
  <si>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</si>
  <si>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</si>
  <si>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</si>
  <si>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</si>
  <si>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</si>
  <si>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</si>
  <si>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</si>
  <si>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</si>
  <si>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</si>
  <si>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</si>
  <si>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</si>
  <si>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</si>
  <si>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</si>
  <si>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</si>
  <si>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</si>
  <si>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</si>
  <si>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</si>
  <si>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</si>
  <si>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</si>
  <si>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</si>
  <si>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</si>
  <si>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</si>
  <si>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</si>
  <si>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</si>
  <si>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</si>
  <si>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</si>
  <si>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</si>
  <si>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</si>
  <si>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</si>
  <si>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</si>
  <si>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</si>
  <si>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</si>
  <si>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</si>
  <si>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</si>
  <si>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</si>
  <si>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</si>
  <si>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</si>
  <si>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</si>
  <si>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</si>
  <si>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</si>
  <si>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</si>
  <si>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</si>
  <si>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</si>
  <si>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</si>
  <si>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</si>
  <si>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</si>
  <si>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</si>
  <si>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</si>
  <si>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</si>
  <si>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</si>
  <si>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</si>
  <si>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</si>
  <si>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</si>
  <si>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</si>
  <si>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</si>
  <si>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</si>
  <si>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</si>
  <si>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</si>
  <si>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</si>
  <si>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</si>
  <si>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</si>
  <si>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</si>
  <si>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</si>
  <si>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</si>
  <si>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</si>
  <si>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</si>
  <si>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</si>
  <si>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</si>
  <si>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</si>
  <si>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</si>
  <si>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</si>
  <si>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</si>
  <si>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</si>
  <si>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</si>
  <si>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</si>
  <si>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</si>
  <si>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</si>
  <si>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</si>
  <si>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</si>
  <si>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</si>
  <si>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</si>
  <si>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</si>
  <si>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</si>
  <si>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</si>
  <si>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</si>
  <si>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</si>
  <si>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</si>
  <si>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</si>
  <si>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</si>
  <si>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</si>
  <si>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</si>
  <si>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</si>
  <si>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</si>
  <si>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</si>
  <si>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</si>
  <si>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</si>
  <si>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</si>
  <si>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</si>
  <si>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</si>
  <si>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</si>
  <si>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</si>
  <si>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</si>
  <si>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</si>
  <si>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</si>
  <si>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</si>
  <si>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</si>
  <si>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</si>
  <si>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</si>
  <si>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</si>
  <si>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</si>
  <si>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</si>
  <si>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</si>
  <si>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</si>
  <si>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</si>
  <si>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</si>
  <si>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</si>
  <si>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</si>
  <si>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</si>
  <si>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</si>
  <si>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</si>
  <si>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</si>
  <si>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</si>
  <si>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</si>
  <si>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</si>
  <si>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</si>
  <si>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</si>
  <si>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</si>
  <si>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</si>
  <si>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</si>
  <si>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</si>
  <si>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</si>
  <si>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</si>
  <si>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</si>
  <si>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</si>
  <si>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</si>
  <si>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</si>
  <si>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</si>
  <si>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</si>
  <si>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</si>
  <si>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</si>
  <si>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</si>
  <si>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</si>
  <si>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</si>
  <si>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</si>
  <si>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</si>
  <si>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</si>
  <si>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</si>
  <si>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</si>
  <si>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</si>
  <si>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</si>
  <si>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</si>
  <si>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</si>
  <si>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</si>
  <si>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</si>
  <si>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</si>
  <si>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</si>
  <si>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</si>
  <si>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</si>
  <si>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</si>
  <si>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</si>
  <si>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</si>
  <si>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</si>
  <si>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</si>
  <si>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</si>
  <si>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</si>
  <si>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</si>
  <si>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</si>
  <si>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</si>
  <si>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</si>
  <si>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</si>
  <si>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</si>
  <si>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</si>
  <si>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</si>
  <si>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</si>
  <si>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</si>
  <si>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</si>
  <si>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</si>
  <si>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</si>
  <si>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</si>
  <si>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</si>
  <si>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</si>
  <si>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</si>
  <si>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</si>
  <si>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</si>
  <si>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</si>
  <si>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</si>
  <si>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</si>
  <si>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</si>
  <si>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</si>
  <si>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</si>
  <si>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</si>
  <si>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</si>
  <si>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</si>
  <si>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</si>
  <si>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</si>
  <si>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</si>
  <si>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</si>
  <si>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</si>
  <si>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</si>
  <si>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</si>
  <si>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</si>
  <si>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</si>
  <si>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</si>
  <si>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</si>
  <si>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</si>
  <si>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</si>
  <si>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</si>
  <si>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</si>
  <si>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</si>
  <si>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</si>
  <si>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</si>
  <si>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</si>
  <si>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</si>
  <si>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</si>
  <si>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</si>
  <si>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</si>
  <si>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</si>
  <si>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</si>
  <si>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</si>
  <si>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</si>
  <si>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</si>
  <si>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</si>
  <si>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</si>
  <si>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</si>
  <si>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</si>
  <si>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</si>
  <si>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</si>
  <si>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</si>
  <si>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</si>
  <si>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</si>
  <si>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</si>
  <si>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</si>
  <si>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</si>
  <si>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</si>
  <si>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</si>
  <si>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</si>
  <si>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</si>
  <si>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</si>
  <si>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</si>
  <si>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</si>
  <si>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</si>
  <si>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</si>
  <si>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</si>
  <si>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</si>
  <si>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</si>
  <si>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</si>
  <si>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</si>
  <si>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</si>
  <si>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</si>
  <si>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</si>
  <si>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</si>
  <si>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</si>
  <si>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</si>
  <si>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</si>
  <si>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</si>
  <si>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</si>
  <si>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</si>
  <si>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</si>
  <si>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</si>
  <si>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</si>
  <si>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</si>
  <si>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</si>
  <si>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</si>
  <si>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</si>
  <si>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</si>
  <si>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</si>
  <si>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</si>
  <si>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</si>
  <si>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</si>
  <si>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</si>
  <si>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</si>
  <si>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</si>
  <si>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</si>
  <si>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</si>
  <si>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</si>
  <si>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</si>
  <si>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</si>
  <si>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</si>
  <si>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</si>
  <si>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</si>
  <si>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</si>
  <si>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</si>
  <si>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</si>
  <si>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</si>
  <si>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</si>
  <si>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</si>
  <si>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</si>
  <si>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</si>
  <si>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</si>
  <si>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</si>
  <si>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</si>
  <si>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</si>
  <si>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</si>
  <si>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</si>
  <si>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</si>
  <si>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</si>
  <si>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</si>
  <si>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</si>
  <si>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</si>
  <si>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</si>
  <si>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</si>
  <si>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</si>
  <si>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</si>
  <si>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</si>
  <si>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</si>
  <si>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</si>
  <si>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</si>
  <si>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</si>
  <si>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</si>
  <si>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</si>
  <si>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</si>
  <si>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</si>
  <si>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</si>
  <si>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</si>
  <si>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</si>
  <si>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</si>
  <si>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</si>
  <si>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</si>
  <si>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</si>
  <si>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</si>
  <si>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</si>
  <si>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</si>
  <si>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</si>
  <si>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</si>
  <si>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</si>
  <si>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</si>
  <si>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</si>
  <si>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</si>
  <si>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</si>
  <si>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</si>
  <si>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</si>
  <si>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</si>
  <si>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</si>
  <si>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</si>
  <si>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</si>
  <si>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</si>
  <si>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</si>
  <si>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</si>
  <si>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</si>
  <si>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</si>
  <si>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</si>
  <si>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</si>
  <si>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</si>
  <si>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</si>
  <si>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</si>
  <si>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</si>
  <si>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</si>
  <si>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</si>
  <si>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</si>
  <si>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</si>
  <si>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</si>
  <si>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</si>
  <si>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</si>
  <si>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</si>
  <si>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</si>
  <si>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</si>
  <si>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</si>
  <si>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</si>
  <si>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</si>
  <si>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</si>
  <si>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</si>
  <si>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</si>
  <si>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</si>
  <si>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</si>
  <si>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</si>
  <si>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</si>
  <si>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</si>
  <si>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</si>
  <si>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</si>
  <si>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</si>
  <si>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</si>
  <si>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</si>
  <si>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</si>
  <si>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</si>
  <si>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</si>
  <si>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</si>
  <si>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</si>
  <si>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</si>
  <si>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</si>
  <si>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</si>
  <si>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</si>
  <si>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</si>
  <si>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</si>
  <si>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</si>
  <si>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</si>
  <si>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</si>
  <si>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</si>
  <si>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</si>
  <si>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</si>
  <si>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</si>
  <si>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</si>
  <si>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</si>
  <si>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</si>
  <si>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</si>
  <si>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</si>
  <si>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</si>
  <si>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</si>
  <si>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</si>
  <si>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</si>
  <si>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</si>
  <si>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</si>
  <si>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</si>
  <si>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</si>
  <si>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</si>
  <si>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</si>
  <si>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</si>
  <si>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</si>
  <si>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</si>
  <si>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</si>
  <si>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</si>
  <si>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</si>
  <si>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</si>
  <si>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</si>
  <si>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</si>
  <si>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</si>
  <si>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</si>
  <si>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</si>
  <si>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</si>
  <si>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</si>
  <si>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</si>
  <si>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</si>
  <si>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</si>
  <si>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</si>
  <si>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</si>
  <si>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</si>
  <si>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</si>
  <si>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</si>
  <si>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</si>
  <si>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</si>
  <si>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</si>
  <si>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</si>
  <si>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</si>
  <si>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</si>
  <si>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</si>
  <si>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</si>
  <si>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</si>
  <si>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</si>
  <si>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</si>
  <si>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</si>
  <si>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</si>
  <si>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</si>
  <si>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</si>
  <si>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</si>
  <si>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</si>
  <si>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</si>
  <si>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</si>
  <si>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</si>
  <si>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</si>
  <si>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</si>
  <si>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</si>
  <si>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</si>
  <si>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</si>
  <si>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</si>
  <si>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</si>
  <si>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</si>
  <si>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</si>
  <si>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</si>
  <si>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</si>
  <si>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</si>
  <si>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</si>
  <si>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</si>
  <si>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</si>
  <si>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</si>
  <si>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</si>
  <si>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</si>
  <si>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</si>
  <si>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</si>
  <si>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</si>
  <si>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</si>
  <si>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</si>
  <si>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</si>
  <si>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</si>
  <si>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</si>
  <si>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</si>
  <si>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</si>
  <si>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</si>
  <si>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</si>
  <si>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</si>
  <si>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</si>
  <si>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</si>
  <si>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</si>
  <si>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</si>
  <si>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</si>
  <si>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</si>
  <si>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</si>
  <si>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</si>
  <si>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</si>
  <si>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</si>
  <si>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</si>
  <si>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</si>
  <si>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</si>
  <si>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</si>
  <si>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</si>
  <si>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</si>
  <si>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</si>
  <si>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</si>
  <si>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</si>
  <si>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</si>
  <si>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</si>
  <si>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</si>
  <si>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</si>
  <si>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</si>
  <si>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</si>
  <si>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</si>
  <si>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</si>
  <si>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</si>
  <si>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</si>
  <si>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</si>
  <si>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</si>
  <si>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</si>
  <si>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</si>
  <si>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</si>
  <si>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</si>
  <si>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</si>
  <si>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</si>
  <si>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</si>
  <si>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</si>
  <si>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</si>
  <si>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</si>
  <si>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</si>
  <si>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</si>
  <si>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</si>
  <si>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</si>
  <si>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</si>
  <si>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</si>
  <si>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</si>
  <si>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</si>
  <si>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</si>
  <si>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</si>
  <si>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</si>
  <si>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</si>
  <si>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</si>
  <si>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</si>
  <si>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</si>
  <si>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</si>
  <si>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</si>
  <si>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</si>
  <si>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</si>
  <si>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</si>
  <si>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</si>
  <si>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</si>
  <si>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</si>
  <si>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</si>
  <si>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</si>
  <si>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</si>
  <si>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</si>
  <si>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</si>
  <si>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</si>
  <si>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</si>
  <si>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</si>
  <si>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</si>
  <si>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</si>
  <si>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</si>
  <si>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</si>
  <si>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</si>
  <si>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</si>
  <si>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</si>
  <si>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</si>
  <si>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</si>
  <si>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</si>
  <si>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</si>
  <si>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</si>
  <si>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</si>
  <si>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</si>
  <si>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</si>
  <si>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</si>
  <si>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</si>
  <si>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</si>
  <si>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</si>
  <si>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</si>
  <si>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</si>
  <si>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</si>
  <si>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</si>
  <si>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</si>
  <si>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</si>
  <si>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</si>
  <si>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</si>
  <si>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</si>
  <si>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</si>
  <si>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</si>
  <si>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</si>
  <si>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</si>
  <si>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</si>
  <si>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</si>
  <si>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</si>
  <si>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</si>
  <si>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</si>
  <si>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</si>
  <si>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</si>
  <si>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</si>
  <si>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</si>
  <si>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</si>
  <si>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</si>
  <si>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</si>
  <si>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</si>
  <si>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</si>
  <si>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</si>
  <si>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</si>
  <si>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</si>
  <si>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</si>
  <si>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</si>
  <si>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</si>
  <si>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</si>
  <si>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</si>
  <si>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</si>
  <si>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</si>
  <si>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</si>
  <si>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</si>
  <si>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</si>
  <si>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</si>
  <si>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</si>
  <si>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</si>
  <si>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</si>
  <si>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</si>
  <si>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</si>
  <si>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</si>
  <si>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</si>
  <si>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</si>
  <si>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</si>
  <si>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</si>
  <si>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</si>
  <si>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</si>
  <si>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</si>
  <si>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</si>
  <si>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</si>
  <si>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</si>
  <si>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</si>
  <si>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</si>
  <si>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</si>
  <si>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</si>
  <si>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</si>
  <si>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</si>
  <si>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</si>
  <si>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</si>
  <si>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</si>
  <si>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</si>
  <si>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</si>
  <si>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</si>
  <si>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</si>
  <si>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</si>
  <si>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</si>
  <si>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</si>
  <si>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</si>
  <si>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</si>
  <si>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</si>
  <si>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</si>
  <si>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</si>
  <si>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</si>
  <si>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</si>
  <si>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</si>
  <si>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</si>
  <si>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</si>
  <si>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</si>
  <si>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</si>
  <si>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</si>
  <si>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</si>
  <si>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</si>
  <si>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</si>
  <si>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</si>
  <si>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</si>
  <si>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</si>
  <si>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</si>
  <si>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</si>
  <si>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</si>
  <si>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</si>
  <si>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</si>
  <si>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</si>
  <si>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</si>
  <si>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</si>
  <si>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</si>
  <si>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</si>
  <si>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</si>
  <si>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</si>
  <si>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</si>
  <si>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</si>
  <si>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</si>
  <si>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</si>
  <si>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</si>
  <si>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</si>
  <si>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</si>
  <si>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</si>
  <si>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</si>
  <si>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</si>
  <si>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</si>
  <si>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</si>
  <si>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</si>
  <si>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</si>
  <si>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</si>
  <si>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</si>
  <si>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</si>
  <si>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</si>
  <si>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</si>
  <si>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</si>
  <si>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</si>
  <si>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</si>
  <si>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</si>
  <si>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</si>
  <si>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</si>
  <si>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</si>
  <si>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</si>
  <si>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</si>
  <si>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</si>
  <si>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</si>
  <si>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</si>
  <si>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</si>
  <si>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</si>
  <si>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</si>
  <si>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</si>
  <si>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</si>
  <si>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</si>
  <si>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</si>
  <si>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</si>
  <si>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</si>
  <si>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</si>
  <si>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</si>
  <si>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</si>
  <si>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</si>
  <si>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</si>
  <si>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</si>
  <si>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</si>
  <si>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</si>
  <si>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</si>
  <si>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</si>
  <si>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</si>
  <si>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</si>
  <si>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</si>
  <si>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</si>
  <si>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</si>
  <si>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</si>
  <si>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</si>
  <si>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</si>
  <si>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</si>
  <si>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</si>
  <si>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</si>
  <si>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</si>
  <si>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</si>
  <si>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</si>
  <si>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</si>
  <si>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</si>
  <si>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</si>
  <si>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</si>
  <si>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</si>
  <si>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</si>
  <si>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</si>
  <si>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</si>
  <si>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</si>
  <si>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</si>
  <si>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</si>
  <si>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</si>
  <si>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</si>
  <si>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</si>
  <si>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</si>
  <si>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</si>
  <si>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</si>
  <si>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</si>
  <si>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</si>
  <si>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</si>
  <si>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</si>
  <si>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</si>
  <si>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</si>
  <si>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</si>
  <si>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</si>
  <si>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</si>
  <si>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</si>
  <si>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</si>
  <si>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</si>
  <si>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</si>
  <si>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</si>
  <si>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</si>
  <si>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</si>
  <si>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</si>
  <si>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</si>
  <si>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</si>
  <si>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</si>
  <si>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</si>
  <si>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</si>
  <si>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</si>
  <si>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</si>
  <si>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</si>
  <si>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</si>
  <si>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</si>
  <si>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</si>
  <si>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</si>
  <si>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</si>
  <si>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</si>
  <si>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</si>
  <si>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</si>
  <si>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</si>
  <si>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</si>
  <si>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</si>
  <si>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</si>
  <si>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</si>
  <si>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</si>
  <si>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</si>
  <si>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</si>
  <si>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</si>
  <si>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</si>
  <si>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</si>
  <si>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</si>
  <si>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</si>
  <si>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</si>
  <si>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</si>
  <si>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</si>
  <si>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</si>
  <si>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</si>
  <si>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</si>
  <si>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</si>
  <si>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</si>
  <si>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</si>
  <si>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</si>
  <si>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</si>
  <si>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</si>
  <si>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</si>
  <si>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</si>
  <si>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</si>
  <si>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</si>
  <si>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</si>
  <si>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</si>
  <si>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</si>
  <si>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</si>
  <si>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</si>
  <si>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</si>
  <si>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</si>
  <si>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</si>
  <si>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</si>
  <si>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</si>
  <si>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</si>
  <si>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</si>
  <si>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</si>
  <si>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</si>
  <si>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</si>
  <si>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</si>
  <si>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</si>
  <si>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</si>
  <si>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</si>
  <si>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</si>
  <si>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</si>
  <si>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</si>
  <si>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</si>
  <si>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</si>
  <si>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</si>
  <si>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</si>
  <si>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</si>
  <si>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</si>
  <si>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</si>
  <si>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</si>
  <si>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</si>
  <si>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</si>
  <si>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</si>
  <si>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</si>
  <si>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</si>
  <si>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</si>
  <si>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</si>
  <si>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</si>
  <si>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</si>
  <si>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</si>
  <si>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</si>
  <si>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</si>
  <si>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</si>
  <si>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</si>
  <si>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</si>
  <si>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</si>
  <si>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</si>
  <si>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</si>
  <si>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</si>
  <si>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</si>
  <si>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</si>
  <si>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</si>
  <si>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</si>
  <si>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</si>
  <si>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</si>
  <si>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</si>
  <si>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</si>
  <si>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</si>
  <si>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</si>
  <si>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</si>
  <si>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</si>
  <si>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</si>
  <si>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</si>
  <si>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</si>
  <si>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</si>
  <si>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</si>
  <si>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</si>
  <si>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</si>
  <si>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</si>
  <si>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</si>
  <si>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</si>
  <si>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</si>
  <si>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</si>
  <si>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</si>
  <si>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</si>
  <si>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</si>
  <si>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</si>
  <si>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</si>
  <si>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</si>
  <si>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</si>
  <si>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</si>
  <si>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</si>
  <si>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</si>
  <si>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</si>
  <si>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</si>
  <si>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</si>
  <si>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</si>
  <si>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</si>
  <si>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</si>
  <si>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</si>
  <si>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</si>
  <si>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</si>
  <si>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</si>
  <si>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</si>
  <si>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</si>
  <si>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</si>
  <si>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</si>
  <si>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</si>
  <si>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</si>
  <si>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</si>
  <si>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</si>
  <si>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</si>
  <si>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</si>
  <si>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</si>
  <si>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</si>
  <si>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</si>
  <si>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</si>
  <si>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</si>
  <si>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</si>
  <si>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</si>
  <si>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</si>
  <si>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</si>
  <si>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</si>
  <si>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</si>
  <si>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</si>
  <si>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</si>
  <si>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</si>
  <si>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</si>
  <si>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</si>
  <si>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</si>
  <si>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</si>
  <si>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</si>
  <si>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</si>
  <si>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</si>
  <si>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</si>
  <si>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</si>
  <si>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</si>
  <si>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</si>
  <si>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</si>
  <si>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</si>
  <si>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</si>
  <si>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</si>
  <si>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</si>
  <si>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</si>
  <si>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</si>
  <si>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</si>
  <si>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</si>
  <si>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</si>
  <si>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</si>
  <si>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</si>
  <si>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</si>
  <si>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</si>
  <si>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</si>
  <si>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</si>
  <si>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</si>
  <si>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</si>
  <si>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</si>
  <si>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</si>
  <si>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</si>
  <si>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</si>
  <si>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</si>
  <si>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</si>
  <si>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</si>
  <si>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</si>
  <si>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</si>
  <si>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</si>
  <si>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</si>
  <si>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</si>
  <si>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</si>
  <si>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</si>
  <si>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</si>
  <si>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</si>
  <si>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</si>
  <si>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</si>
  <si>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</si>
  <si>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</si>
  <si>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</si>
  <si>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</si>
  <si>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</si>
  <si>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</si>
  <si>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</si>
  <si>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</si>
  <si>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</si>
  <si>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</si>
  <si>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</si>
  <si>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</si>
  <si>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</si>
  <si>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</si>
  <si>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</si>
  <si>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</si>
  <si>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</si>
  <si>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</si>
  <si>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</si>
  <si>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</si>
  <si>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</si>
  <si>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</si>
  <si>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</si>
  <si>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</si>
  <si>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</si>
  <si>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</si>
  <si>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</si>
  <si>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</si>
  <si>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</si>
  <si>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</si>
  <si>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</si>
  <si>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</si>
  <si>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</si>
  <si>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</si>
  <si>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</si>
  <si>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</si>
  <si>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</si>
  <si>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</si>
  <si>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</si>
  <si>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</si>
  <si>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</si>
  <si>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</si>
  <si>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</si>
  <si>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</si>
  <si>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</si>
  <si>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</si>
  <si>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</si>
  <si>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</si>
  <si>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</si>
  <si>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</si>
  <si>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</si>
  <si>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</si>
  <si>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</si>
  <si>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</si>
  <si>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</si>
  <si>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</si>
  <si>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</si>
  <si>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</si>
  <si>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</si>
  <si>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</si>
  <si>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</si>
  <si>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</si>
  <si>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</si>
  <si>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</si>
  <si>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</si>
  <si>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</si>
  <si>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</si>
  <si>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</si>
  <si>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</si>
  <si>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</si>
  <si>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</si>
  <si>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</si>
  <si>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</si>
  <si>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</si>
  <si>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</si>
  <si>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</si>
  <si>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</si>
  <si>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</si>
  <si>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</si>
  <si>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</si>
  <si>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</si>
  <si>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</si>
  <si>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</si>
  <si>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</si>
  <si>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</si>
  <si>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</si>
  <si>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</si>
  <si>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</si>
  <si>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</si>
  <si>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</si>
  <si>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</si>
  <si>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</si>
  <si>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</si>
  <si>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</si>
  <si>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</si>
  <si>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</si>
  <si>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</si>
  <si>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</si>
  <si>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</si>
  <si>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</si>
  <si>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</si>
  <si>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</si>
  <si>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</si>
  <si>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</si>
  <si>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</si>
  <si>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</si>
  <si>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</si>
  <si>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</si>
  <si>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</si>
  <si>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</si>
  <si>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</si>
  <si>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</si>
  <si>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</si>
  <si>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</si>
  <si>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</si>
  <si>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</si>
  <si>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</si>
  <si>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</si>
  <si>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</si>
  <si>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</si>
  <si>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</si>
  <si>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</si>
  <si>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</si>
  <si>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</si>
  <si>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</si>
  <si>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</si>
  <si>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</si>
  <si>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</si>
  <si>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</si>
  <si>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</si>
  <si>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</si>
  <si>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</si>
  <si>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</si>
  <si>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</si>
  <si>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</si>
  <si>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</si>
  <si>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</si>
  <si>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</si>
  <si>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</si>
  <si>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</si>
  <si>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</si>
  <si>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</si>
  <si>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</si>
  <si>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</si>
  <si>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</si>
  <si>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</si>
  <si>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</si>
  <si>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</si>
  <si>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</si>
  <si>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</si>
  <si>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</si>
  <si>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</si>
  <si>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</si>
  <si>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</si>
  <si>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</si>
  <si>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</si>
  <si>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</si>
  <si>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</si>
  <si>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</si>
  <si>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</si>
  <si>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</si>
  <si>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</si>
  <si>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</si>
  <si>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</si>
  <si>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</si>
  <si>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</si>
  <si>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</si>
  <si>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</si>
  <si>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</si>
  <si>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</si>
  <si>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</si>
  <si>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</si>
  <si>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</si>
  <si>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</si>
  <si>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</si>
  <si>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</si>
  <si>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</si>
  <si>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</si>
  <si>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</si>
  <si>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</si>
  <si>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</si>
  <si>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</si>
  <si>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</si>
  <si>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</si>
  <si>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</si>
  <si>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</si>
  <si>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</si>
  <si>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</si>
  <si>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</si>
  <si>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</si>
  <si>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</si>
  <si>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</si>
  <si>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</si>
  <si>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</si>
  <si>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</si>
  <si>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</si>
  <si>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</si>
  <si>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</si>
  <si>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</si>
  <si>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</si>
  <si>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</si>
  <si>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</si>
  <si>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</si>
  <si>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</si>
  <si>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</si>
  <si>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</si>
  <si>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</si>
  <si>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</si>
  <si>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</si>
  <si>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</si>
  <si>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</si>
  <si>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</si>
  <si>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</si>
  <si>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</si>
  <si>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</si>
  <si>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</si>
  <si>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</si>
  <si>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</si>
  <si>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</si>
  <si>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</si>
  <si>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</si>
  <si>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</si>
  <si>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</si>
  <si>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</si>
  <si>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</si>
  <si>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</si>
  <si>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</si>
  <si>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</si>
  <si>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</si>
  <si>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</si>
  <si>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</si>
  <si>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</si>
  <si>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</si>
  <si>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</si>
  <si>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</si>
  <si>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</si>
  <si>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</si>
  <si>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</si>
  <si>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</si>
  <si>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</si>
  <si>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</si>
  <si>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</si>
  <si>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</si>
  <si>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</si>
  <si>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</si>
  <si>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</si>
  <si>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</si>
  <si>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</si>
  <si>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</si>
  <si>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</si>
  <si>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</si>
  <si>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</si>
  <si>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</si>
  <si>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</si>
  <si>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</si>
  <si>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</si>
  <si>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</si>
  <si>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</si>
  <si>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</si>
  <si>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</si>
  <si>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</si>
  <si>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</si>
  <si>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</si>
  <si>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</si>
  <si>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</si>
  <si>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</si>
  <si>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</si>
  <si>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</si>
  <si>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</si>
  <si>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</si>
  <si>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</si>
  <si>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</si>
  <si>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</si>
  <si>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</si>
  <si>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</si>
  <si>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</si>
  <si>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</si>
  <si>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</si>
  <si>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</si>
  <si>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</si>
  <si>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</si>
  <si>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</si>
  <si>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</si>
  <si>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</si>
  <si>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</si>
  <si>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</si>
  <si>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</si>
  <si>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</si>
  <si>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</si>
  <si>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</si>
  <si>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</si>
  <si>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</si>
  <si>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</si>
  <si>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</si>
  <si>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</si>
  <si>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</si>
  <si>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</si>
  <si>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</si>
  <si>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</si>
  <si>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</si>
  <si>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</si>
  <si>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</si>
  <si>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</si>
  <si>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</si>
  <si>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</si>
  <si>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</si>
  <si>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</si>
  <si>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</si>
  <si>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</si>
  <si>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</si>
  <si>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</si>
  <si>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</si>
  <si>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</si>
  <si>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</si>
  <si>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</si>
  <si>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</si>
  <si>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</si>
  <si>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</si>
  <si>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</si>
  <si>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</si>
  <si>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</si>
  <si>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</si>
  <si>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</si>
  <si>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</si>
  <si>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</si>
  <si>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</si>
  <si>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</si>
  <si>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</si>
  <si>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</si>
  <si>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</si>
  <si>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</si>
  <si>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</si>
  <si>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</si>
  <si>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</si>
  <si>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</si>
  <si>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</si>
  <si>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</si>
  <si>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</si>
  <si>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</si>
  <si>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</si>
  <si>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</si>
  <si>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</si>
  <si>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</si>
  <si>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</si>
  <si>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</si>
  <si>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</si>
  <si>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</si>
  <si>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</si>
  <si>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</si>
  <si>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</si>
  <si>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</si>
  <si>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</si>
  <si>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</si>
  <si>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</si>
  <si>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</si>
  <si>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</si>
  <si>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</si>
  <si>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</si>
  <si>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</si>
  <si>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</si>
  <si>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</si>
  <si>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</si>
  <si>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</si>
  <si>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</si>
  <si>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</si>
  <si>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</si>
  <si>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</si>
  <si>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</si>
  <si>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</si>
  <si>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</si>
  <si>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</si>
  <si>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</si>
  <si>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</si>
  <si>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</si>
  <si>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</si>
  <si>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</si>
  <si>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</si>
  <si>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</si>
  <si>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</si>
  <si>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</si>
  <si>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</si>
  <si>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</si>
  <si>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</si>
  <si>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</si>
  <si>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</si>
  <si>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</si>
  <si>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</si>
  <si>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</si>
  <si>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</si>
  <si>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</si>
  <si>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</si>
  <si>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</si>
  <si>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</si>
  <si>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</si>
  <si>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</si>
  <si>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</si>
  <si>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</si>
  <si>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</si>
  <si>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</si>
  <si>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</si>
  <si>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</si>
  <si>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</si>
  <si>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</si>
  <si>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</si>
  <si>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</si>
  <si>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</si>
  <si>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</si>
  <si>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</si>
  <si>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</si>
  <si>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</si>
  <si>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</si>
  <si>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</si>
  <si>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</si>
  <si>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</si>
  <si>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</si>
  <si>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</si>
  <si>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</si>
  <si>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</si>
  <si>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</si>
  <si>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</si>
  <si>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</si>
  <si>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</si>
  <si>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</si>
  <si>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</si>
  <si>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</si>
  <si>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</si>
  <si>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</si>
  <si>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</si>
  <si>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</si>
  <si>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</si>
  <si>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</si>
  <si>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</si>
  <si>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</si>
  <si>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</si>
  <si>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</si>
  <si>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</si>
  <si>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</si>
  <si>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</si>
  <si>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</si>
  <si>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</si>
  <si>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</si>
  <si>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</si>
  <si>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</si>
  <si>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</si>
  <si>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</si>
  <si>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</si>
  <si>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</si>
  <si>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</si>
  <si>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</si>
  <si>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</si>
  <si>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</si>
  <si>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</si>
  <si>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</si>
  <si>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</si>
  <si>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</si>
  <si>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</si>
  <si>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</si>
  <si>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</si>
  <si>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</si>
  <si>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</si>
  <si>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</si>
  <si>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</si>
  <si>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</si>
  <si>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</si>
  <si>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</si>
  <si>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</si>
  <si>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</si>
  <si>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</si>
  <si>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</si>
  <si>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</si>
  <si>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</si>
  <si>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</si>
  <si>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</si>
  <si>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</si>
  <si>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</si>
  <si>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</si>
  <si>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</si>
  <si>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</si>
  <si>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</si>
  <si>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</si>
  <si>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</si>
  <si>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</si>
  <si>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</si>
  <si>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</si>
  <si>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</si>
  <si>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</si>
  <si>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</si>
  <si>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</si>
  <si>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</si>
  <si>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</si>
  <si>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</si>
  <si>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</si>
  <si>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</si>
  <si>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</si>
  <si>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</si>
  <si>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</si>
  <si>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</si>
  <si>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</si>
  <si>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</si>
  <si>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</si>
  <si>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</si>
  <si>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</si>
  <si>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</si>
  <si>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</si>
  <si>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</si>
  <si>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</si>
  <si>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</si>
  <si>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</si>
  <si>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</si>
  <si>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</si>
  <si>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</si>
  <si>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</si>
  <si>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</si>
  <si>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</si>
  <si>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</si>
  <si>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</si>
  <si>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</si>
  <si>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</si>
  <si>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</si>
  <si>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</si>
  <si>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</si>
  <si>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</si>
  <si>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</si>
  <si>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</si>
  <si>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</si>
  <si>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</si>
  <si>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</si>
  <si>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</si>
  <si>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</si>
  <si>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</si>
  <si>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</si>
  <si>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</si>
  <si>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</si>
  <si>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</si>
  <si>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</si>
  <si>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</si>
  <si>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</si>
  <si>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</si>
  <si>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</si>
  <si>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</si>
  <si>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</si>
  <si>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</si>
  <si>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</si>
  <si>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</si>
  <si>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</si>
  <si>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</si>
  <si>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</si>
  <si>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</si>
  <si>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</si>
  <si>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</si>
  <si>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</si>
  <si>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</si>
  <si>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</si>
  <si>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</si>
  <si>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</si>
  <si>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</si>
  <si>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</si>
  <si>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</si>
  <si>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</si>
  <si>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</si>
  <si>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</si>
  <si>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</si>
  <si>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</si>
  <si>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</si>
  <si>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</si>
  <si>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</si>
  <si>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</si>
  <si>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</si>
  <si>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</si>
  <si>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</si>
  <si>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</si>
  <si>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</si>
  <si>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</si>
  <si>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</si>
  <si>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</si>
  <si>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</si>
  <si>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</si>
  <si>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</si>
  <si>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</si>
  <si>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</si>
  <si>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</si>
  <si>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</si>
  <si>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</si>
  <si>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</si>
  <si>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</si>
  <si>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</si>
  <si>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</si>
  <si>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</si>
  <si>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</si>
  <si>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</si>
  <si>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</si>
  <si>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</si>
  <si>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</si>
  <si>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</si>
  <si>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</si>
  <si>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</si>
  <si>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</si>
  <si>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</si>
  <si>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</si>
  <si>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</si>
  <si>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</si>
  <si>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</si>
  <si>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</si>
  <si>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</si>
  <si>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</si>
  <si>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</si>
  <si>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</si>
  <si>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</si>
  <si>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</si>
  <si>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</si>
  <si>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</si>
  <si>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</si>
  <si>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</si>
  <si>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</si>
  <si>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</si>
  <si>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</si>
  <si>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</si>
  <si>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</si>
  <si>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</si>
  <si>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</si>
  <si>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</si>
  <si>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</si>
  <si>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</si>
  <si>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</si>
  <si>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</si>
  <si>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</si>
  <si>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</si>
  <si>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</si>
  <si>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</si>
  <si>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</si>
  <si>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</si>
  <si>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</si>
  <si>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</si>
  <si>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</si>
  <si>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</si>
  <si>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</si>
  <si>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</si>
  <si>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</si>
  <si>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</si>
  <si>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</si>
  <si>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</si>
  <si>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</si>
  <si>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</si>
  <si>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</si>
  <si>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</si>
  <si>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</si>
  <si>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</si>
  <si>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</si>
  <si>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</si>
  <si>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</si>
  <si>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</si>
  <si>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</si>
  <si>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</si>
  <si>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</si>
  <si>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</si>
  <si>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</si>
  <si>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</si>
  <si>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</si>
  <si>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</si>
  <si>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</si>
  <si>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</si>
  <si>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</si>
  <si>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</si>
  <si>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</si>
  <si>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</si>
  <si>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</si>
  <si>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</si>
  <si>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</si>
  <si>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</si>
  <si>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</si>
  <si>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</si>
  <si>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</si>
  <si>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</si>
  <si>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</si>
  <si>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</si>
  <si>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</si>
  <si>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</si>
  <si>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</si>
  <si>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</si>
  <si>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</si>
  <si>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</si>
  <si>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</si>
  <si>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</si>
  <si>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</si>
  <si>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</si>
  <si>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</si>
  <si>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</si>
  <si>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</si>
  <si>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</si>
  <si>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</si>
  <si>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</si>
  <si>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</si>
  <si>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</si>
  <si>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</si>
  <si>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</si>
  <si>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</si>
  <si>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</si>
  <si>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</si>
  <si>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</si>
  <si>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</si>
  <si>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</si>
  <si>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</si>
  <si>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</si>
  <si>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</si>
  <si>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</si>
  <si>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</si>
  <si>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</si>
  <si>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</si>
  <si>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</si>
  <si>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</si>
  <si>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</si>
  <si>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</si>
  <si>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</si>
  <si>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</si>
  <si>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</si>
  <si>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</si>
  <si>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</si>
  <si>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</si>
  <si>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</si>
  <si>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</si>
  <si>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</si>
  <si>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</si>
  <si>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</si>
  <si>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</si>
  <si>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</si>
  <si>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</si>
  <si>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</si>
  <si>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</si>
  <si>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</si>
  <si>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</si>
  <si>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</si>
  <si>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</si>
  <si>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</si>
  <si>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</si>
  <si>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</si>
  <si>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</si>
  <si>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</si>
  <si>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</si>
  <si>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</si>
  <si>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</si>
  <si>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</si>
  <si>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</si>
  <si>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</si>
  <si>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</si>
  <si>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</si>
  <si>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</si>
  <si>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</si>
  <si>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</si>
  <si>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</si>
  <si>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</si>
  <si>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</si>
  <si>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</si>
  <si>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</si>
  <si>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</si>
  <si>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</si>
  <si>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</si>
  <si>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</si>
  <si>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</si>
  <si>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</si>
  <si>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</si>
  <si>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</si>
  <si>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</si>
  <si>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</si>
  <si>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</si>
  <si>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</si>
  <si>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</si>
  <si>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</si>
  <si>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</si>
  <si>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</si>
  <si>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</si>
  <si>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</si>
  <si>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</si>
  <si>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</si>
  <si>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</si>
  <si>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</si>
  <si>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</si>
  <si>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</si>
  <si>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</si>
  <si>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</si>
  <si>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</si>
  <si>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</si>
  <si>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</si>
  <si>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</si>
  <si>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</si>
  <si>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</si>
  <si>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</si>
  <si>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</si>
  <si>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</si>
  <si>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</si>
  <si>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</si>
  <si>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</si>
  <si>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</si>
  <si>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</si>
  <si>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</si>
  <si>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</si>
  <si>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</si>
  <si>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</si>
  <si>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</si>
  <si>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</si>
  <si>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</si>
  <si>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</si>
  <si>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</si>
  <si>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</si>
  <si>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</si>
  <si>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</si>
  <si>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</si>
  <si>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</si>
  <si>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</si>
  <si>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</si>
  <si>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</si>
  <si>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</si>
  <si>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</si>
  <si>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</si>
  <si>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</si>
  <si>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</si>
  <si>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</si>
  <si>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</si>
  <si>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</si>
  <si>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</si>
  <si>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</si>
  <si>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</si>
  <si>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</si>
  <si>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</si>
  <si>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</si>
  <si>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</si>
  <si>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</si>
  <si>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</si>
  <si>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</si>
  <si>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</si>
  <si>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</si>
  <si>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</si>
  <si>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</si>
  <si>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</si>
  <si>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</si>
  <si>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</si>
  <si>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</si>
  <si>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</si>
  <si>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</si>
  <si>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</si>
  <si>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</si>
  <si>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</si>
  <si>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</si>
  <si>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</si>
  <si>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</si>
  <si>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</si>
  <si>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</si>
  <si>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</si>
  <si>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</si>
  <si>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</si>
  <si>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</si>
  <si>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</si>
  <si>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</si>
  <si>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</si>
  <si>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</si>
  <si>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</si>
  <si>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</si>
  <si>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</si>
  <si>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</si>
  <si>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</si>
  <si>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</si>
  <si>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</si>
  <si>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</si>
  <si>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</si>
  <si>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</si>
  <si>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</si>
  <si>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</si>
  <si>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</si>
  <si>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</si>
  <si>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</si>
  <si>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</si>
  <si>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</si>
  <si>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</si>
  <si>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</si>
  <si>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</si>
  <si>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</si>
  <si>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</si>
  <si>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</si>
  <si>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</si>
  <si>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</si>
  <si>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</si>
  <si>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</si>
  <si>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</si>
  <si>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</si>
  <si>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</si>
  <si>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</si>
  <si>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</si>
  <si>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</si>
  <si>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</si>
  <si>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</si>
  <si>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</si>
  <si>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</si>
  <si>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</si>
  <si>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</si>
  <si>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</si>
  <si>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</si>
  <si>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</si>
  <si>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</si>
  <si>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</si>
  <si>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</si>
  <si>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</si>
  <si>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</si>
  <si>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</si>
  <si>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</si>
  <si>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</si>
  <si>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</si>
  <si>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</si>
  <si>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</si>
  <si>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</si>
  <si>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</si>
  <si>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</si>
  <si>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</si>
  <si>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</si>
  <si>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</si>
  <si>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</si>
  <si>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</si>
  <si>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</si>
  <si>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</si>
  <si>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</si>
  <si>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</si>
  <si>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</si>
  <si>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</si>
  <si>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</si>
  <si>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</si>
  <si>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</si>
  <si>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</si>
  <si>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</si>
  <si>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</si>
  <si>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</si>
  <si>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</si>
  <si>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</si>
  <si>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</si>
  <si>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</si>
  <si>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</si>
  <si>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</si>
  <si>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</si>
  <si>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</si>
  <si>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</si>
  <si>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</si>
  <si>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</si>
  <si>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</si>
  <si>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</si>
  <si>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</si>
  <si>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</si>
  <si>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</si>
  <si>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</si>
  <si>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</si>
  <si>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</si>
  <si>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</si>
  <si>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</si>
  <si>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</si>
  <si>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</si>
  <si>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</si>
  <si>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</si>
  <si>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</si>
  <si>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</si>
  <si>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</si>
  <si>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</si>
  <si>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</si>
  <si>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</si>
  <si>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</si>
  <si>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</si>
  <si>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</si>
  <si>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</si>
  <si>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</si>
  <si>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</si>
  <si>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</si>
  <si>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</si>
  <si>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</si>
  <si>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</si>
  <si>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</si>
  <si>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</si>
  <si>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</si>
  <si>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</si>
  <si>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</si>
  <si>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</si>
  <si>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</si>
  <si>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</si>
  <si>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</si>
  <si>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</si>
  <si>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</si>
  <si>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</si>
  <si>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</si>
  <si>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</si>
  <si>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</si>
  <si>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</si>
  <si>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</si>
  <si>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</si>
  <si>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</si>
  <si>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</si>
  <si>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</si>
  <si>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</si>
  <si>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</si>
  <si>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</si>
  <si>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</si>
  <si>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</si>
  <si>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</si>
  <si>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</si>
  <si>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</si>
  <si>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</si>
  <si>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</si>
  <si>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</si>
  <si>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</si>
  <si>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</si>
  <si>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</si>
  <si>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</si>
  <si>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</si>
  <si>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</si>
  <si>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</si>
  <si>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</si>
  <si>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</si>
  <si>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</si>
  <si>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</si>
  <si>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</si>
  <si>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</si>
  <si>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</si>
  <si>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</si>
  <si>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</si>
  <si>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</si>
  <si>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</si>
  <si>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</si>
  <si>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</si>
  <si>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</si>
  <si>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</si>
  <si>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</si>
  <si>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</si>
  <si>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</si>
  <si>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</si>
  <si>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</si>
  <si>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</si>
  <si>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</si>
  <si>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</si>
  <si>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</si>
  <si>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</si>
  <si>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</si>
  <si>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</si>
  <si>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</si>
  <si>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</si>
  <si>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</si>
  <si>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</si>
  <si>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</si>
  <si>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</si>
  <si>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</si>
  <si>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</si>
  <si>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</si>
  <si>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</si>
  <si>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</si>
  <si>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</si>
  <si>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</si>
  <si>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</si>
  <si>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</si>
  <si>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</si>
  <si>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</si>
  <si>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</si>
  <si>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</si>
  <si>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</si>
  <si>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</si>
  <si>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</si>
  <si>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</si>
  <si>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</si>
  <si>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</si>
  <si>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</si>
  <si>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</si>
  <si>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</si>
  <si>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</si>
  <si>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</si>
  <si>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</si>
  <si>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</si>
  <si>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</si>
  <si>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</si>
  <si>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</si>
  <si>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</si>
  <si>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</si>
  <si>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</si>
  <si>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</si>
  <si>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</si>
  <si>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</si>
  <si>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</si>
  <si>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</si>
  <si>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</si>
  <si>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</si>
  <si>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</si>
  <si>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</si>
  <si>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</si>
  <si>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</si>
  <si>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</si>
  <si>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</si>
  <si>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</si>
  <si>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</si>
  <si>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</si>
  <si>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</si>
  <si>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</si>
  <si>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</si>
  <si>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</si>
  <si>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</si>
  <si>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</si>
  <si>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</si>
  <si>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</si>
  <si>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</si>
  <si>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</si>
  <si>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</si>
  <si>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</si>
  <si>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</si>
  <si>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</si>
  <si>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</si>
  <si>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</si>
  <si>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</si>
  <si>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</si>
  <si>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</si>
  <si>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</si>
  <si>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</si>
  <si>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</si>
  <si>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</si>
  <si>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</si>
  <si>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</si>
  <si>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</si>
  <si>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</si>
  <si>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</si>
  <si>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</si>
  <si>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</si>
  <si>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</si>
  <si>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</si>
  <si>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</si>
  <si>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</si>
  <si>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</si>
  <si>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</si>
  <si>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</si>
  <si>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</si>
  <si>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</si>
  <si>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</si>
  <si>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</si>
  <si>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</si>
  <si>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</si>
  <si>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</si>
  <si>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</si>
  <si>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</si>
  <si>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</si>
  <si>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</si>
  <si>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</si>
  <si>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</si>
  <si>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</si>
  <si>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</si>
  <si>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</si>
  <si>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</si>
  <si>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</si>
  <si>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</si>
  <si>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</si>
  <si>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</si>
  <si>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</si>
  <si>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</si>
  <si>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</si>
  <si>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</si>
  <si>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</si>
  <si>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</si>
  <si>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</si>
  <si>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</si>
  <si>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</si>
  <si>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</si>
  <si>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</si>
  <si>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</si>
  <si>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</si>
  <si>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</si>
  <si>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</si>
  <si>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</si>
  <si>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</si>
  <si>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</si>
  <si>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</si>
  <si>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</si>
  <si>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</si>
  <si>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</si>
  <si>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</si>
  <si>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</si>
  <si>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</si>
  <si>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</si>
  <si>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</si>
  <si>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</si>
  <si>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</si>
  <si>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</si>
  <si>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</si>
  <si>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</si>
  <si>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</si>
  <si>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</si>
  <si>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</si>
  <si>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</si>
  <si>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</si>
  <si>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</si>
  <si>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</si>
  <si>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</si>
  <si>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</si>
  <si>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</si>
  <si>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</si>
  <si>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</si>
  <si>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</si>
  <si>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</si>
  <si>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</si>
  <si>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</si>
  <si>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</si>
  <si>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</si>
  <si>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</si>
  <si>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</si>
  <si>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</si>
  <si>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</si>
  <si>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</si>
  <si>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</si>
  <si>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</si>
  <si>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</si>
  <si>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</si>
  <si>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</si>
  <si>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</si>
  <si>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</si>
  <si>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</si>
  <si>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</si>
  <si>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</si>
  <si>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</si>
  <si>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</si>
  <si>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</si>
  <si>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</si>
  <si>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</si>
  <si>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</si>
  <si>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</si>
  <si>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</si>
  <si>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</si>
  <si>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</si>
  <si>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</si>
  <si>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</si>
  <si>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</si>
  <si>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</si>
  <si>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</si>
  <si>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</si>
  <si>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</si>
  <si>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</si>
  <si>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</si>
  <si>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</si>
  <si>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</si>
  <si>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</si>
  <si>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</si>
  <si>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</si>
  <si>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</si>
  <si>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</si>
  <si>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</si>
  <si>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</si>
  <si>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</si>
  <si>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</si>
  <si>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</si>
  <si>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</si>
  <si>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</si>
  <si>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</si>
  <si>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</si>
  <si>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</si>
  <si>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</si>
  <si>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</si>
  <si>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</si>
  <si>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</si>
  <si>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</si>
  <si>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</si>
  <si>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</si>
  <si>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</si>
  <si>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</si>
  <si>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</si>
  <si>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</si>
  <si>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</si>
  <si>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</si>
  <si>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</si>
  <si>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</si>
  <si>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</si>
  <si>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</si>
  <si>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</si>
  <si>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</si>
  <si>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</si>
  <si>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</si>
  <si>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</si>
  <si>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</si>
  <si>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</si>
  <si>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</si>
  <si>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</si>
  <si>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</si>
  <si>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</si>
  <si>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</si>
  <si>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</si>
  <si>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</si>
  <si>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</si>
  <si>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</si>
  <si>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</si>
  <si>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</si>
  <si>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</si>
  <si>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</si>
  <si>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</si>
  <si>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</si>
  <si>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</si>
  <si>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</si>
  <si>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</si>
  <si>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</si>
  <si>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</si>
  <si>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</si>
  <si>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</si>
  <si>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</si>
  <si>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</si>
  <si>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</si>
  <si>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</si>
  <si>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</si>
  <si>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</si>
  <si>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</si>
  <si>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</si>
  <si>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</si>
  <si>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</si>
  <si>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</si>
  <si>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</si>
  <si>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</si>
  <si>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</si>
  <si>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</si>
  <si>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</si>
  <si>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</si>
  <si>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</si>
  <si>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</si>
  <si>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</si>
  <si>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</si>
  <si>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</si>
  <si>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</si>
  <si>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</si>
  <si>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</si>
  <si>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</si>
  <si>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</si>
  <si>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</si>
  <si>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</si>
  <si>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</si>
  <si>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</si>
  <si>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</si>
  <si>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</si>
  <si>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</si>
  <si>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</si>
  <si>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</si>
  <si>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</si>
  <si>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</si>
  <si>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</si>
  <si>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</si>
  <si>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</si>
  <si>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</si>
  <si>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</si>
  <si>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</si>
  <si>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</si>
  <si>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</si>
  <si>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</si>
  <si>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</si>
  <si>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</si>
  <si>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</si>
  <si>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</si>
  <si>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</si>
  <si>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</si>
  <si>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</si>
  <si>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</si>
  <si>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</si>
  <si>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</si>
  <si>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</si>
  <si>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</si>
  <si>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</si>
  <si>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</si>
  <si>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</si>
  <si>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</si>
  <si>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</si>
  <si>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</si>
  <si>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</si>
  <si>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</si>
  <si>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</si>
  <si>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</si>
  <si>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</si>
  <si>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</si>
  <si>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</si>
  <si>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</si>
  <si>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</si>
  <si>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</si>
  <si>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</si>
  <si>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</si>
  <si>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</si>
  <si>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</si>
  <si>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</si>
  <si>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</si>
  <si>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</si>
  <si>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</si>
  <si>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</si>
  <si>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</si>
  <si>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</si>
  <si>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</si>
  <si>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</si>
  <si>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</si>
  <si>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</si>
  <si>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</si>
  <si>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</si>
  <si>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</si>
  <si>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</si>
  <si>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</si>
  <si>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</si>
  <si>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</si>
  <si>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</si>
  <si>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</si>
  <si>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</si>
  <si>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</si>
  <si>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</si>
  <si>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</si>
  <si>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</si>
  <si>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</si>
  <si>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</si>
  <si>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</si>
  <si>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</si>
  <si>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</si>
  <si>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</si>
  <si>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</si>
  <si>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</si>
  <si>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</si>
  <si>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</si>
  <si>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</si>
  <si>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</si>
  <si>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</si>
  <si>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</si>
  <si>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</si>
  <si>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</si>
  <si>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</si>
  <si>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</si>
  <si>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</si>
  <si>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</si>
  <si>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</si>
  <si>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</si>
  <si>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</si>
  <si>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</si>
  <si>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</si>
  <si>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</si>
  <si>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</si>
  <si>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</si>
  <si>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</si>
  <si>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</si>
  <si>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</si>
  <si>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</si>
  <si>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</si>
  <si>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</si>
  <si>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</si>
  <si>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</si>
  <si>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</si>
  <si>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</si>
  <si>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</si>
  <si>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</si>
  <si>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</si>
  <si>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</si>
  <si>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</si>
  <si>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</si>
  <si>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</si>
  <si>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</si>
  <si>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</si>
  <si>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</si>
  <si>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</si>
  <si>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</si>
  <si>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</si>
  <si>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</si>
  <si>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</si>
  <si>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</si>
  <si>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</si>
  <si>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</si>
  <si>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</si>
  <si>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</si>
  <si>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</si>
  <si>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</si>
  <si>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</si>
  <si>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</si>
  <si>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</si>
  <si>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</si>
  <si>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</si>
  <si>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</si>
  <si>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</si>
  <si>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</si>
  <si>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</si>
  <si>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</si>
  <si>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</si>
  <si>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</si>
  <si>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</si>
  <si>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</si>
  <si>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</si>
  <si>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</si>
  <si>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</si>
  <si>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</si>
  <si>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</si>
  <si>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</si>
  <si>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</si>
  <si>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</si>
  <si>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</si>
  <si>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</si>
  <si>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</si>
  <si>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</si>
  <si>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</si>
  <si>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</si>
  <si>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</si>
  <si>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</si>
  <si>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</si>
  <si>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</si>
  <si>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</si>
  <si>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</si>
  <si>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</si>
  <si>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</si>
  <si>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</si>
  <si>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</si>
  <si>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</si>
  <si>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</si>
  <si>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</si>
  <si>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</si>
  <si>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</si>
  <si>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</si>
  <si>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</si>
  <si>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</si>
  <si>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</si>
  <si>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</si>
  <si>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</si>
  <si>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</si>
  <si>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</si>
  <si>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</si>
  <si>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</si>
  <si>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</si>
  <si>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</si>
  <si>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</si>
  <si>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</si>
  <si>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</si>
  <si>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</si>
  <si>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</si>
  <si>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</si>
  <si>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</si>
  <si>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</si>
  <si>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</si>
  <si>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</si>
  <si>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</si>
  <si>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</si>
  <si>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</si>
  <si>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</si>
  <si>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</si>
  <si>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</si>
  <si>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</si>
  <si>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</si>
  <si>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</si>
  <si>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</si>
  <si>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</si>
  <si>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</si>
  <si>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</si>
  <si>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</si>
  <si>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</si>
  <si>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</si>
  <si>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</si>
  <si>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</si>
  <si>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</si>
  <si>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</si>
  <si>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</si>
  <si>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</si>
  <si>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</si>
  <si>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</si>
  <si>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</si>
  <si>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</si>
  <si>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</si>
  <si>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</si>
  <si>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</si>
  <si>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</si>
  <si>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</si>
  <si>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</si>
  <si>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</si>
  <si>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</si>
  <si>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</si>
  <si>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</si>
  <si>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</si>
  <si>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</si>
  <si>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</si>
  <si>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</si>
  <si>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</si>
  <si>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</si>
  <si>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</si>
  <si>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</si>
  <si>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</si>
  <si>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</si>
  <si>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</si>
  <si>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</si>
  <si>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</si>
  <si>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</si>
  <si>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</si>
  <si>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</si>
  <si>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</si>
  <si>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</si>
  <si>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</si>
  <si>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</si>
  <si>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</si>
  <si>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</si>
  <si>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</si>
  <si>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</si>
  <si>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</si>
  <si>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</si>
  <si>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</si>
  <si>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</si>
  <si>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</si>
  <si>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</si>
  <si>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</si>
  <si>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</si>
  <si>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</si>
  <si>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</si>
  <si>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</si>
  <si>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</si>
  <si>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</si>
  <si>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</si>
  <si>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</si>
  <si>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</si>
  <si>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</si>
  <si>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</si>
  <si>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</si>
  <si>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</si>
  <si>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</si>
  <si>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</si>
  <si>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</si>
  <si>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</si>
  <si>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</si>
  <si>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</si>
  <si>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</si>
  <si>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</si>
  <si>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</si>
  <si>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</si>
  <si>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</si>
  <si>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</si>
  <si>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</si>
  <si>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</si>
  <si>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</si>
  <si>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</si>
  <si>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</si>
  <si>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</si>
  <si>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</si>
  <si>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</si>
  <si>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</si>
  <si>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</si>
  <si>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</si>
  <si>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</si>
  <si>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</si>
  <si>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</si>
  <si>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</si>
  <si>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</si>
  <si>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</si>
  <si>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</si>
  <si>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</si>
  <si>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</si>
  <si>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</si>
  <si>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</si>
  <si>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</si>
  <si>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</si>
  <si>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</si>
  <si>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</si>
  <si>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</si>
  <si>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</si>
  <si>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</si>
  <si>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</si>
  <si>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</si>
  <si>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</si>
  <si>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</si>
  <si>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</si>
  <si>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</si>
  <si>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</si>
  <si>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</si>
  <si>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</si>
  <si>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</si>
  <si>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</si>
  <si>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</si>
  <si>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</si>
  <si>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</si>
  <si>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</si>
  <si>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</si>
  <si>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</si>
  <si>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</si>
  <si>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</si>
  <si>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</si>
  <si>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</si>
  <si>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</si>
  <si>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</si>
  <si>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</si>
  <si>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</si>
  <si>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</si>
  <si>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</si>
  <si>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</si>
  <si>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</si>
  <si>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</si>
  <si>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</si>
  <si>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</si>
  <si>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</si>
  <si>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</si>
  <si>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</si>
  <si>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</si>
  <si>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</si>
  <si>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</si>
  <si>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</si>
  <si>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</si>
  <si>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</si>
  <si>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</si>
  <si>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</si>
  <si>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</si>
  <si>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</si>
  <si>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</si>
  <si>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</si>
  <si>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</si>
  <si>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</si>
  <si>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</si>
  <si>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</si>
  <si>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</si>
  <si>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</si>
  <si>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</si>
  <si>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</si>
  <si>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</si>
  <si>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</si>
  <si>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</si>
  <si>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</si>
  <si>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</si>
  <si>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</si>
  <si>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</si>
  <si>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</si>
  <si>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</si>
  <si>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</si>
  <si>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</si>
  <si>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</si>
  <si>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</si>
  <si>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</si>
  <si>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</si>
  <si>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</si>
  <si>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</si>
  <si>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</si>
  <si>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</si>
  <si>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</si>
  <si>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</si>
  <si>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</si>
  <si>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</si>
  <si>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</si>
  <si>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</si>
  <si>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</si>
  <si>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</si>
  <si>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</si>
  <si>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</si>
  <si>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</si>
  <si>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</si>
  <si>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</si>
  <si>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</si>
  <si>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</si>
  <si>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</si>
  <si>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</si>
  <si>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</si>
  <si>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</si>
  <si>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</si>
  <si>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</si>
  <si>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</si>
  <si>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</si>
  <si>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</si>
  <si>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</si>
  <si>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</si>
  <si>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</si>
  <si>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</si>
  <si>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</si>
  <si>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</si>
  <si>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</si>
  <si>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</si>
  <si>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</si>
  <si>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</si>
  <si>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</si>
  <si>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</si>
  <si>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</si>
  <si>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</si>
  <si>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</si>
  <si>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</si>
  <si>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</si>
  <si>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</si>
  <si>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</si>
  <si>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</si>
  <si>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</si>
  <si>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</si>
  <si>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</si>
  <si>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</si>
  <si>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</si>
  <si>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</si>
  <si>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</si>
  <si>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</si>
  <si>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</si>
  <si>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</si>
  <si>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</si>
  <si>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</si>
  <si>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</si>
  <si>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</si>
  <si>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</si>
  <si>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</si>
  <si>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</si>
  <si>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</si>
  <si>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</si>
  <si>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</si>
  <si>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</si>
  <si>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</si>
  <si>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</si>
  <si>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</si>
  <si>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</si>
  <si>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</si>
  <si>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</si>
  <si>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</si>
  <si>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</si>
  <si>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</si>
  <si>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</si>
  <si>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</si>
  <si>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</si>
  <si>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</si>
  <si>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</si>
  <si>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</si>
  <si>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</si>
  <si>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</si>
  <si>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</si>
  <si>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</si>
  <si>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</si>
  <si>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</si>
  <si>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</si>
  <si>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</si>
  <si>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</si>
  <si>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</si>
  <si>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</si>
  <si>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</si>
  <si>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</si>
  <si>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</si>
  <si>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</si>
  <si>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</si>
  <si>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</si>
  <si>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</si>
  <si>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</si>
  <si>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</si>
  <si>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</si>
  <si>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</si>
  <si>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</si>
  <si>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</si>
  <si>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</si>
  <si>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</si>
  <si>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</si>
  <si>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</si>
  <si>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</si>
  <si>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</si>
  <si>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</si>
  <si>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</si>
  <si>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</si>
  <si>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</si>
  <si>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</si>
  <si>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</si>
  <si>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</si>
  <si>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</si>
  <si>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</si>
  <si>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</si>
  <si>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</si>
  <si>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</si>
  <si>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</si>
  <si>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</si>
  <si>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</si>
  <si>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</si>
  <si>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</si>
  <si>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</si>
  <si>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</si>
  <si>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</si>
  <si>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</si>
  <si>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</si>
  <si>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</si>
  <si>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</si>
  <si>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</si>
  <si>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</si>
  <si>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</si>
  <si>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</si>
  <si>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</si>
  <si>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</si>
  <si>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</si>
  <si>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</si>
  <si>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</si>
  <si>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</si>
  <si>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</si>
  <si>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</si>
  <si>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</si>
  <si>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</si>
  <si>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</si>
  <si>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</si>
  <si>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</si>
  <si>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</si>
  <si>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</si>
  <si>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</si>
  <si>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</si>
  <si>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</si>
  <si>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</si>
  <si>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</si>
  <si>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</si>
  <si>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</si>
  <si>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</si>
  <si>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</si>
  <si>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</si>
  <si>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</si>
  <si>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</si>
  <si>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</si>
  <si>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</si>
  <si>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</si>
  <si>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</si>
  <si>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</si>
  <si>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</si>
  <si>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</si>
  <si>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</si>
  <si>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</si>
  <si>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</si>
  <si>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</si>
  <si>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</si>
  <si>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</si>
  <si>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</si>
  <si>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</si>
  <si>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</si>
  <si>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</si>
  <si>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</si>
  <si>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</si>
  <si>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</si>
  <si>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</si>
  <si>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</si>
  <si>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</si>
  <si>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</si>
  <si>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</si>
  <si>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</si>
  <si>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</si>
  <si>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</si>
  <si>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</si>
  <si>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</si>
  <si>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</si>
  <si>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</si>
  <si>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</si>
  <si>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</si>
  <si>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</si>
  <si>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</si>
  <si>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</si>
  <si>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</si>
  <si>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</si>
  <si>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</si>
  <si>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</si>
  <si>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</si>
  <si>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</si>
  <si>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</si>
  <si>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</si>
  <si>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</si>
  <si>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</si>
  <si>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</si>
  <si>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</si>
  <si>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</si>
  <si>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</si>
  <si>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</si>
  <si>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</si>
  <si>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</si>
  <si>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</si>
  <si>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</si>
  <si>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</si>
  <si>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</si>
  <si>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</si>
  <si>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</si>
  <si>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</si>
  <si>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</si>
  <si>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</si>
  <si>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</si>
  <si>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</si>
  <si>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</si>
  <si>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</si>
  <si>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</si>
  <si>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</si>
  <si>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</si>
  <si>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</si>
  <si>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</si>
  <si>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</si>
  <si>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</si>
  <si>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</si>
  <si>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</si>
  <si>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</si>
  <si>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</si>
  <si>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</si>
  <si>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</si>
  <si>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</si>
  <si>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</si>
  <si>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</si>
  <si>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</si>
  <si>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</si>
  <si>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</si>
  <si>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</si>
  <si>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</si>
  <si>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</si>
  <si>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</si>
  <si>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</si>
  <si>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</si>
  <si>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</si>
  <si>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</si>
  <si>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</si>
  <si>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</si>
  <si>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</si>
  <si>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</si>
  <si>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</si>
  <si>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</si>
  <si>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</si>
  <si>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</si>
  <si>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</si>
  <si>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</si>
  <si>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</si>
  <si>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</si>
  <si>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</si>
  <si>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</si>
  <si>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</si>
  <si>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</si>
  <si>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</si>
  <si>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</si>
  <si>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</si>
  <si>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</si>
  <si>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</si>
  <si>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</si>
  <si>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</si>
  <si>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</si>
  <si>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</si>
  <si>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</si>
  <si>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</si>
  <si>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</si>
  <si>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</si>
  <si>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</si>
  <si>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</si>
  <si>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</si>
  <si>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</si>
  <si>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</si>
  <si>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</si>
  <si>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</si>
  <si>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</si>
  <si>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</si>
  <si>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</si>
  <si>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</si>
  <si>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</si>
  <si>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</si>
  <si>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</si>
  <si>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</si>
  <si>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</si>
  <si>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</si>
  <si>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</si>
  <si>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</si>
  <si>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</si>
  <si>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</si>
  <si>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</si>
  <si>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</si>
  <si>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</si>
  <si>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</si>
  <si>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</si>
  <si>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</si>
  <si>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</si>
  <si>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</si>
  <si>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</si>
  <si>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</si>
  <si>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</si>
  <si>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</si>
  <si>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</si>
  <si>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</si>
  <si>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</si>
  <si>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</si>
  <si>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</si>
  <si>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</si>
  <si>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</si>
  <si>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</si>
  <si>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</si>
  <si>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</si>
  <si>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</si>
  <si>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</si>
  <si>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</si>
  <si>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</si>
  <si>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</si>
  <si>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</si>
  <si>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</si>
  <si>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</si>
  <si>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</si>
  <si>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</si>
  <si>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</si>
  <si>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</si>
  <si>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</si>
  <si>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</si>
  <si>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</si>
  <si>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</si>
  <si>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</si>
  <si>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</si>
  <si>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</si>
  <si>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</si>
  <si>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</si>
  <si>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</si>
  <si>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</si>
  <si>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</si>
  <si>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</si>
  <si>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</si>
  <si>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</si>
  <si>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</si>
  <si>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</si>
  <si>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</si>
  <si>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</si>
  <si>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</si>
  <si>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</si>
  <si>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</si>
  <si>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</si>
  <si>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</si>
  <si>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</si>
  <si>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</si>
  <si>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</si>
  <si>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</si>
  <si>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</si>
  <si>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</si>
  <si>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</si>
  <si>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</si>
  <si>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</si>
  <si>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</si>
  <si>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</si>
  <si>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</si>
  <si>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</si>
  <si>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</si>
  <si>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</si>
  <si>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</si>
  <si>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</si>
  <si>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</si>
  <si>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</si>
  <si>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</si>
  <si>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</si>
  <si>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</si>
  <si>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</si>
  <si>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</si>
  <si>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</si>
  <si>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</si>
  <si>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</si>
  <si>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</si>
  <si>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</si>
  <si>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</si>
  <si>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</si>
  <si>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</si>
  <si>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</si>
  <si>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</si>
  <si>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</si>
  <si>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</si>
  <si>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</si>
  <si>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</si>
  <si>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</si>
  <si>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</si>
  <si>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</si>
  <si>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</si>
  <si>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</si>
  <si>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</si>
  <si>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</si>
  <si>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</si>
  <si>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</si>
  <si>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</si>
  <si>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</si>
  <si>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</si>
  <si>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</si>
  <si>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</si>
  <si>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</si>
  <si>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</si>
  <si>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</si>
  <si>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</si>
  <si>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</si>
  <si>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</si>
  <si>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</si>
  <si>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</si>
  <si>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</si>
  <si>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</si>
  <si>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</si>
  <si>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</si>
  <si>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</si>
  <si>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</si>
  <si>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</si>
  <si>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</si>
  <si>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</si>
  <si>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</si>
  <si>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</si>
  <si>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</si>
  <si>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</si>
  <si>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</si>
  <si>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</si>
  <si>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</si>
  <si>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</si>
  <si>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</si>
  <si>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</si>
  <si>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</si>
  <si>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</si>
  <si>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</si>
  <si>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</si>
  <si>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</si>
  <si>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</si>
  <si>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</si>
  <si>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</si>
  <si>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</si>
  <si>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</si>
  <si>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</si>
  <si>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</si>
  <si>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</si>
  <si>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</si>
  <si>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</si>
  <si>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</si>
  <si>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</si>
  <si>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</si>
  <si>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</si>
  <si>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</si>
  <si>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</si>
  <si>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</si>
  <si>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</si>
  <si>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</si>
  <si>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</si>
  <si>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</si>
  <si>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</si>
  <si>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</si>
  <si>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</si>
  <si>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</si>
  <si>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</si>
  <si>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</si>
  <si>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</si>
  <si>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</si>
  <si>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</si>
  <si>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</si>
  <si>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</si>
  <si>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</si>
  <si>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</si>
  <si>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</si>
  <si>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</si>
  <si>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</si>
  <si>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</si>
  <si>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</si>
  <si>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</si>
  <si>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</si>
  <si>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</si>
  <si>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</si>
  <si>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</si>
  <si>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</si>
  <si>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</si>
  <si>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</si>
  <si>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</si>
  <si>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</si>
  <si>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</si>
  <si>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</si>
  <si>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</si>
  <si>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</si>
  <si>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</si>
  <si>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</si>
  <si>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</si>
  <si>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</si>
  <si>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</si>
  <si>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</si>
  <si>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</si>
  <si>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</si>
  <si>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</si>
  <si>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</si>
  <si>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</si>
  <si>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</si>
  <si>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</si>
  <si>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</si>
  <si>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</si>
  <si>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</si>
  <si>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</si>
  <si>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</si>
  <si>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</si>
  <si>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</si>
  <si>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</si>
  <si>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</si>
  <si>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</si>
  <si>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</si>
  <si>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</si>
  <si>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</si>
  <si>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</si>
  <si>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</si>
  <si>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</si>
  <si>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</si>
  <si>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</si>
  <si>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</si>
  <si>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</si>
  <si>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</si>
  <si>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</si>
  <si>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</si>
  <si>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</si>
  <si>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</si>
  <si>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</si>
  <si>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</si>
  <si>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</si>
  <si>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</si>
  <si>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</si>
  <si>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</si>
  <si>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</si>
  <si>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</si>
  <si>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</si>
  <si>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</si>
  <si>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</si>
  <si>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</si>
  <si>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</si>
  <si>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</si>
  <si>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</si>
  <si>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</si>
  <si>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</si>
  <si>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</si>
  <si>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</si>
  <si>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</si>
  <si>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</si>
  <si>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</si>
  <si>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</si>
  <si>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</si>
  <si>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</si>
  <si>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</si>
  <si>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</si>
  <si>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</si>
  <si>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</si>
  <si>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</si>
  <si>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</si>
  <si>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</si>
  <si>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</si>
  <si>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</si>
  <si>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</si>
  <si>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</si>
  <si>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</si>
  <si>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</si>
  <si>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</si>
  <si>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</si>
  <si>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</si>
  <si>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</si>
  <si>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</si>
  <si>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</si>
  <si>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</si>
  <si>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</si>
  <si>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</si>
  <si>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</si>
  <si>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</si>
  <si>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</si>
  <si>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</si>
  <si>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</si>
  <si>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</si>
  <si>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</si>
  <si>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</si>
  <si>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</si>
  <si>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</si>
  <si>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</si>
  <si>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</si>
  <si>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</si>
  <si>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</si>
  <si>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</si>
  <si>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</si>
  <si>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</si>
  <si>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</si>
  <si>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</si>
  <si>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</si>
  <si>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</si>
  <si>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</si>
  <si>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</si>
  <si>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</si>
  <si>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</si>
  <si>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</si>
  <si>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</si>
  <si>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</si>
  <si>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</si>
  <si>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</si>
  <si>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</si>
  <si>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</si>
  <si>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</si>
  <si>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</si>
  <si>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</si>
  <si>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</si>
  <si>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</si>
  <si>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</si>
  <si>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</si>
  <si>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</si>
  <si>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</si>
  <si>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</si>
  <si>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</si>
  <si>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</si>
  <si>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</si>
  <si>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</si>
  <si>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</si>
  <si>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</si>
  <si>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</si>
  <si>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</si>
  <si>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</si>
  <si>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</si>
  <si>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</si>
  <si>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</si>
  <si>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</si>
  <si>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</si>
  <si>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</si>
  <si>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</si>
  <si>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</si>
  <si>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</si>
  <si>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</si>
  <si>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</si>
  <si>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</si>
  <si>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</si>
  <si>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</si>
  <si>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</si>
  <si>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</si>
  <si>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</si>
  <si>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</si>
  <si>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</si>
  <si>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</si>
  <si>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</si>
  <si>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</si>
  <si>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</si>
  <si>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</si>
  <si>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</si>
  <si>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</si>
  <si>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</si>
  <si>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</si>
  <si>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</si>
  <si>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</si>
  <si>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</si>
  <si>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</si>
  <si>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</si>
  <si>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</si>
  <si>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</si>
  <si>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</si>
  <si>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</si>
  <si>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</si>
  <si>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</si>
  <si>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</si>
  <si>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</si>
  <si>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</si>
  <si>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</si>
  <si>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</si>
  <si>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</si>
  <si>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</si>
  <si>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</si>
  <si>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</si>
  <si>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</si>
  <si>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</si>
  <si>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</si>
  <si>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</si>
  <si>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</si>
  <si>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</si>
  <si>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</si>
  <si>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</si>
  <si>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</si>
  <si>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</si>
  <si>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</si>
  <si>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</si>
  <si>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</si>
  <si>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</si>
  <si>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</si>
  <si>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</si>
  <si>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</si>
  <si>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</si>
  <si>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</si>
  <si>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</si>
  <si>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</si>
  <si>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</si>
  <si>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</si>
  <si>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</si>
  <si>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</si>
  <si>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</si>
  <si>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</si>
  <si>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</si>
  <si>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</si>
  <si>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</si>
  <si>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</si>
  <si>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</si>
  <si>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</si>
  <si>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</si>
  <si>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</si>
  <si>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</si>
  <si>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</si>
  <si>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</si>
  <si>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</si>
  <si>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</si>
  <si>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</si>
  <si>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</si>
  <si>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</si>
  <si>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</si>
  <si>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</si>
  <si>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</si>
  <si>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</si>
  <si>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</si>
  <si>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</si>
  <si>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</si>
  <si>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</si>
  <si>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</si>
  <si>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</si>
  <si>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</si>
  <si>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</si>
  <si>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</si>
  <si>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</si>
  <si>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</si>
  <si>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</si>
  <si>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</si>
  <si>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</si>
  <si>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</si>
  <si>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</si>
  <si>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</si>
  <si>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</si>
  <si>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</si>
  <si>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</si>
  <si>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</si>
  <si>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</si>
  <si>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</si>
  <si>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</si>
  <si>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</si>
  <si>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</si>
  <si>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</si>
  <si>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</si>
  <si>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</si>
  <si>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</si>
  <si>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</si>
  <si>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</si>
  <si>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</si>
  <si>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</si>
  <si>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</si>
  <si>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</si>
  <si>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</si>
  <si>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</si>
  <si>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</si>
  <si>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</si>
  <si>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</si>
  <si>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</si>
  <si>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</si>
  <si>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</si>
  <si>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</si>
  <si>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</si>
  <si>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</si>
  <si>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</si>
  <si>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</si>
  <si>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</si>
  <si>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</si>
  <si>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</si>
  <si>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</si>
  <si>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</si>
  <si>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</si>
  <si>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</si>
  <si>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</si>
  <si>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</si>
  <si>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</si>
  <si>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</si>
  <si>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</si>
  <si>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</si>
  <si>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</si>
  <si>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</si>
  <si>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</si>
  <si>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</si>
  <si>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</si>
  <si>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</si>
  <si>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</si>
  <si>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</si>
  <si>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</si>
  <si>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</si>
  <si>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</si>
  <si>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</si>
  <si>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</si>
  <si>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</si>
  <si>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</si>
  <si>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</si>
  <si>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</si>
  <si>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</si>
  <si>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</si>
  <si>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</si>
  <si>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</si>
  <si>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</si>
  <si>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</si>
  <si>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</si>
  <si>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</si>
  <si>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</si>
  <si>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</si>
  <si>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</si>
  <si>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</si>
  <si>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</si>
  <si>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</si>
  <si>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</si>
  <si>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</si>
  <si>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</si>
  <si>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</si>
  <si>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</si>
  <si>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</si>
  <si>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</si>
  <si>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</si>
  <si>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</si>
  <si>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</si>
  <si>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</si>
  <si>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</si>
  <si>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</si>
  <si>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</si>
  <si>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</si>
  <si>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</si>
  <si>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</si>
  <si>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</si>
  <si>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</si>
  <si>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</si>
  <si>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</si>
  <si>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</si>
  <si>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</si>
  <si>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</si>
  <si>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</si>
  <si>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</si>
  <si>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</si>
  <si>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</si>
  <si>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</si>
  <si>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</si>
  <si>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</si>
  <si>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</si>
  <si>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</si>
  <si>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</si>
  <si>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</si>
  <si>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</si>
  <si>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</si>
  <si>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</si>
  <si>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</si>
  <si>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</si>
  <si>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</si>
  <si>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</si>
  <si>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</si>
  <si>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</si>
  <si>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</si>
  <si>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</si>
  <si>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</si>
  <si>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</si>
  <si>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</si>
  <si>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</si>
  <si>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</si>
  <si>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</si>
  <si>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</si>
  <si>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</si>
  <si>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</si>
  <si>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</si>
  <si>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</si>
  <si>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</si>
  <si>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</si>
  <si>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</si>
  <si>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</si>
  <si>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</si>
  <si>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</si>
  <si>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</si>
  <si>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</si>
  <si>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</si>
  <si>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</si>
  <si>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</si>
  <si>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</si>
  <si>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</si>
  <si>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</si>
  <si>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</si>
  <si>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</si>
  <si>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</si>
  <si>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</si>
  <si>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</si>
  <si>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</si>
  <si>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</si>
  <si>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</si>
  <si>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</si>
  <si>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</si>
  <si>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</si>
  <si>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</si>
  <si>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</si>
  <si>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</si>
  <si>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</si>
  <si>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</si>
  <si>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</si>
  <si>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</si>
  <si>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</si>
  <si>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</si>
  <si>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</si>
  <si>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</si>
  <si>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</si>
  <si>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</si>
  <si>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</si>
  <si>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</si>
  <si>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</si>
  <si>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</si>
  <si>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</si>
  <si>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</si>
  <si>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</si>
  <si>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</si>
  <si>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</si>
  <si>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</si>
  <si>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</si>
  <si>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</si>
  <si>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</si>
  <si>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</si>
  <si>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</si>
  <si>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</si>
  <si>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</si>
  <si>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</si>
  <si>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</si>
  <si>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</si>
  <si>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</si>
  <si>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</si>
  <si>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</si>
  <si>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</si>
  <si>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</si>
  <si>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</si>
  <si>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</si>
  <si>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</si>
  <si>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</si>
  <si>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</si>
  <si>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</si>
  <si>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</si>
  <si>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</si>
  <si>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</si>
  <si>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</si>
  <si>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</si>
  <si>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</si>
  <si>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</si>
  <si>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</si>
  <si>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</si>
  <si>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</si>
  <si>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</si>
  <si>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</si>
  <si>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</si>
  <si>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</si>
  <si>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</si>
  <si>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</si>
  <si>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</si>
  <si>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</si>
  <si>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</si>
  <si>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</si>
  <si>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</si>
  <si>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</si>
  <si>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</si>
  <si>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</si>
  <si>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</si>
  <si>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</si>
  <si>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</si>
  <si>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</si>
  <si>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</si>
  <si>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</si>
  <si>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</si>
  <si>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</si>
  <si>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</si>
  <si>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</si>
  <si>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</si>
  <si>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</si>
  <si>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</si>
  <si>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</si>
  <si>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</si>
  <si>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</si>
  <si>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</si>
  <si>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</si>
  <si>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</si>
  <si>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</si>
  <si>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</si>
  <si>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</si>
  <si>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</si>
  <si>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</si>
  <si>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</si>
  <si>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</si>
  <si>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</si>
  <si>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</si>
  <si>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</si>
  <si>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</si>
  <si>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</si>
  <si>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</si>
  <si>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</si>
  <si>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</si>
  <si>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</si>
  <si>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</si>
  <si>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</si>
  <si>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</si>
  <si>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</si>
  <si>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</si>
  <si>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</si>
  <si>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</si>
  <si>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</si>
  <si>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</si>
  <si>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</si>
  <si>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</si>
  <si>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</si>
  <si>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</si>
  <si>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</si>
  <si>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</si>
  <si>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</si>
  <si>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</si>
  <si>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</si>
  <si>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</si>
  <si>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</si>
  <si>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</si>
  <si>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</si>
  <si>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</si>
  <si>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</si>
  <si>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</si>
  <si>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</si>
  <si>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</si>
  <si>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</si>
  <si>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</si>
  <si>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</si>
  <si>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</si>
  <si>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</si>
  <si>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</si>
  <si>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</si>
  <si>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</si>
  <si>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</si>
  <si>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</si>
  <si>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</si>
  <si>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</si>
  <si>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</si>
  <si>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</si>
  <si>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</si>
  <si>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</si>
  <si>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</si>
  <si>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</si>
  <si>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</si>
  <si>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</si>
  <si>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</si>
  <si>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</si>
  <si>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</si>
  <si>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</si>
  <si>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</si>
  <si>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</si>
  <si>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</si>
  <si>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</si>
  <si>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</si>
  <si>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</si>
  <si>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</si>
  <si>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</si>
  <si>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</si>
  <si>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</si>
  <si>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</si>
  <si>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</si>
  <si>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</si>
  <si>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</si>
  <si>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</si>
  <si>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</si>
  <si>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</si>
  <si>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</si>
  <si>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</si>
  <si>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</si>
  <si>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</si>
  <si>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</si>
  <si>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</si>
  <si>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</si>
  <si>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</si>
  <si>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</si>
  <si>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</si>
  <si>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</si>
  <si>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</si>
  <si>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</si>
  <si>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</si>
  <si>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</si>
  <si>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</si>
  <si>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</si>
  <si>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</si>
  <si>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</si>
  <si>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</si>
  <si>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</si>
  <si>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</si>
  <si>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</si>
  <si>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</si>
  <si>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</si>
  <si>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</si>
  <si>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</si>
  <si>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</si>
  <si>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</si>
  <si>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</si>
  <si>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</si>
  <si>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</si>
  <si>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</si>
  <si>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</si>
  <si>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</si>
  <si>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</si>
  <si>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</si>
  <si>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</si>
  <si>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</si>
  <si>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</si>
  <si>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</si>
  <si>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</si>
  <si>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</si>
  <si>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</si>
  <si>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</si>
  <si>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</si>
  <si>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</si>
  <si>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</si>
  <si>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</si>
  <si>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</si>
  <si>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</si>
  <si>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</si>
  <si>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</si>
  <si>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</si>
  <si>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</si>
  <si>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</si>
  <si>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</si>
  <si>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</si>
  <si>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</si>
  <si>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</si>
  <si>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</si>
  <si>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</si>
  <si>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</si>
  <si>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</si>
  <si>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</si>
  <si>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</si>
  <si>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</si>
  <si>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</si>
  <si>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</si>
  <si>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</si>
  <si>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</si>
  <si>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</si>
  <si>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</si>
  <si>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</si>
  <si>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</si>
  <si>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</si>
  <si>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</si>
  <si>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</si>
  <si>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</si>
  <si>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</si>
  <si>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</si>
  <si>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</si>
  <si>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</si>
  <si>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</si>
  <si>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</si>
  <si>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</si>
  <si>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</si>
  <si>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</si>
  <si>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</si>
  <si>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</si>
  <si>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</si>
  <si>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</si>
  <si>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</si>
  <si>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</si>
  <si>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</si>
  <si>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</si>
  <si>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</si>
  <si>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</si>
  <si>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</si>
  <si>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</si>
  <si>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</si>
  <si>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</si>
  <si>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</si>
  <si>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</si>
  <si>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</si>
  <si>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</si>
  <si>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</si>
  <si>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</si>
  <si>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</si>
  <si>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</si>
  <si>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</si>
  <si>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</si>
  <si>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</si>
  <si>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</si>
  <si>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</si>
  <si>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</si>
  <si>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</si>
  <si>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</si>
  <si>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</si>
  <si>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</si>
  <si>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</si>
  <si>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</si>
  <si>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</si>
  <si>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</si>
  <si>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</si>
  <si>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</si>
  <si>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</si>
  <si>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</si>
  <si>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</si>
  <si>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</si>
  <si>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</si>
  <si>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</si>
  <si>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</si>
  <si>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</si>
  <si>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</si>
  <si>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</si>
  <si>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</si>
  <si>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</si>
  <si>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</si>
  <si>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</si>
  <si>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</si>
  <si>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</si>
  <si>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</si>
  <si>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</si>
  <si>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</si>
  <si>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</si>
  <si>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</si>
  <si>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</si>
  <si>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</si>
  <si>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</si>
  <si>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</si>
  <si>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</si>
  <si>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</si>
  <si>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</si>
  <si>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</si>
  <si>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</si>
  <si>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</si>
  <si>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</si>
  <si>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</si>
  <si>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</si>
  <si>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</si>
  <si>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</si>
  <si>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</si>
  <si>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</si>
  <si>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</si>
  <si>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</si>
  <si>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</si>
  <si>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</si>
  <si>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</si>
  <si>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</si>
  <si>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</si>
  <si>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</si>
  <si>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</si>
  <si>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</si>
  <si>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</si>
  <si>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</si>
  <si>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</si>
  <si>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</si>
  <si>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</si>
  <si>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</si>
  <si>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</si>
  <si>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</si>
  <si>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</si>
  <si>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</si>
  <si>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</si>
  <si>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</si>
  <si>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</si>
  <si>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</si>
  <si>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</si>
  <si>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</si>
  <si>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</si>
  <si>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</si>
  <si>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</si>
  <si>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</si>
  <si>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</si>
  <si>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</si>
  <si>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</si>
  <si>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</si>
  <si>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</si>
  <si>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</si>
  <si>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</si>
  <si>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</si>
  <si>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</si>
  <si>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</si>
  <si>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</si>
  <si>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</si>
  <si>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</si>
  <si>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</si>
  <si>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</si>
  <si>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</si>
  <si>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</si>
  <si>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</si>
  <si>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</si>
  <si>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</si>
  <si>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</si>
  <si>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</si>
  <si>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</si>
  <si>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</si>
  <si>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</si>
  <si>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</si>
  <si>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</si>
  <si>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</si>
  <si>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</si>
  <si>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</si>
  <si>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</si>
  <si>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</si>
  <si>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</si>
  <si>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</si>
  <si>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</si>
  <si>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</si>
  <si>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</si>
  <si>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</si>
  <si>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</si>
  <si>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</si>
  <si>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</si>
  <si>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</si>
  <si>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</si>
  <si>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</si>
  <si>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</si>
  <si>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</si>
  <si>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</si>
  <si>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</si>
  <si>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</si>
  <si>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</si>
  <si>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</si>
  <si>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</si>
  <si>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</si>
  <si>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</si>
  <si>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</si>
  <si>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</si>
  <si>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</si>
  <si>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</si>
  <si>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</si>
  <si>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</si>
  <si>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</si>
  <si>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</si>
  <si>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</si>
  <si>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</si>
  <si>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</si>
  <si>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</si>
  <si>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</si>
  <si>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</si>
  <si>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</si>
  <si>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</si>
  <si>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</si>
  <si>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</si>
  <si>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</si>
  <si>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</si>
  <si>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</si>
  <si>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</si>
  <si>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</si>
  <si>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</si>
  <si>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</si>
  <si>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</si>
  <si>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</si>
  <si>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</si>
  <si>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</si>
  <si>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</si>
  <si>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</si>
  <si>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</si>
  <si>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</si>
  <si>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</si>
  <si>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</si>
  <si>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</si>
  <si>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</si>
  <si>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</si>
  <si>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</si>
  <si>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</si>
  <si>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</si>
  <si>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</si>
  <si>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</si>
  <si>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</si>
  <si>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</si>
  <si>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</si>
  <si>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</si>
  <si>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</si>
  <si>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</si>
  <si>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</si>
  <si>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</si>
  <si>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</si>
  <si>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</si>
  <si>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</si>
  <si>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</si>
  <si>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</si>
  <si>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</si>
  <si>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</si>
  <si>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</si>
  <si>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</si>
  <si>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</si>
  <si>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</si>
  <si>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</si>
  <si>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</si>
  <si>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</si>
  <si>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</si>
  <si>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</si>
  <si>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</si>
  <si>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</si>
  <si>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</si>
  <si>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</si>
  <si>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</si>
  <si>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</si>
  <si>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</si>
  <si>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</si>
  <si>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</si>
  <si>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</si>
  <si>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</si>
  <si>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</si>
  <si>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</si>
  <si>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</si>
  <si>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</si>
  <si>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</si>
  <si>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</si>
  <si>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</si>
  <si>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</si>
  <si>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</si>
  <si>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</si>
  <si>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</si>
  <si>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</si>
  <si>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</si>
  <si>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</si>
  <si>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</si>
  <si>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</si>
  <si>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</si>
  <si>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</si>
  <si>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</si>
  <si>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</si>
  <si>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</si>
  <si>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</si>
  <si>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</si>
  <si>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</si>
  <si>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</si>
  <si>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</si>
  <si>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</si>
  <si>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</si>
  <si>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</si>
  <si>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</si>
  <si>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</si>
  <si>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</si>
  <si>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</si>
  <si>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</si>
  <si>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</si>
  <si>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</si>
  <si>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</si>
  <si>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</si>
  <si>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</si>
  <si>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</si>
  <si>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</si>
  <si>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</si>
  <si>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</si>
  <si>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</si>
  <si>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</si>
  <si>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</si>
  <si>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</si>
  <si>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</si>
  <si>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</si>
  <si>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</si>
  <si>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</si>
  <si>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</si>
  <si>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</si>
  <si>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</si>
  <si>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</si>
  <si>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</si>
  <si>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</si>
  <si>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</si>
  <si>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</si>
  <si>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</si>
  <si>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</si>
  <si>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</si>
  <si>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</si>
  <si>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</si>
  <si>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</si>
  <si>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</si>
  <si>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</si>
  <si>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</si>
  <si>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</si>
  <si>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</si>
  <si>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</si>
  <si>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</si>
  <si>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</si>
  <si>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</si>
  <si>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</si>
  <si>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</si>
  <si>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</si>
  <si>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</si>
  <si>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</si>
  <si>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</si>
  <si>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</si>
  <si>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</si>
  <si>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</si>
  <si>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</si>
  <si>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</si>
  <si>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</si>
  <si>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</si>
  <si>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</si>
  <si>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</si>
  <si>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</si>
  <si>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</si>
  <si>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</si>
  <si>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</si>
  <si>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</si>
  <si>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</si>
  <si>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</si>
  <si>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</si>
  <si>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</si>
  <si>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</si>
  <si>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</si>
  <si>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</si>
  <si>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</si>
  <si>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</si>
  <si>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</si>
  <si>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</si>
  <si>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</si>
  <si>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</si>
  <si>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</si>
  <si>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</si>
  <si>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</si>
  <si>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</si>
  <si>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</si>
  <si>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</si>
  <si>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</si>
  <si>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</si>
  <si>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</si>
  <si>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</si>
  <si>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</si>
  <si>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</si>
  <si>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</si>
  <si>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</si>
  <si>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</si>
  <si>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</si>
  <si>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</si>
  <si>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</si>
  <si>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</si>
  <si>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</si>
  <si>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</si>
  <si>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</si>
  <si>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</si>
  <si>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</si>
  <si>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</si>
  <si>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</si>
  <si>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</si>
  <si>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</si>
  <si>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</si>
  <si>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</si>
  <si>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</si>
  <si>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</si>
  <si>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</si>
  <si>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</si>
  <si>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</si>
  <si>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</si>
  <si>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</si>
  <si>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</si>
  <si>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</si>
  <si>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</si>
  <si>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</si>
  <si>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</si>
  <si>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</si>
  <si>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</si>
  <si>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</si>
  <si>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</si>
  <si>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</si>
  <si>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</si>
  <si>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</si>
  <si>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</si>
  <si>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</si>
  <si>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</si>
  <si>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</si>
  <si>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</si>
  <si>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</si>
  <si>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</si>
  <si>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</si>
  <si>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</si>
  <si>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</si>
  <si>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</si>
  <si>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</si>
  <si>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</si>
  <si>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</si>
  <si>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</si>
  <si>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</si>
  <si>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</si>
  <si>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</si>
  <si>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</si>
  <si>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</si>
  <si>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</si>
  <si>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</si>
  <si>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</si>
  <si>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</si>
  <si>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</si>
  <si>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</si>
  <si>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</si>
  <si>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</si>
  <si>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</si>
  <si>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</si>
  <si>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</si>
  <si>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</si>
  <si>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</si>
  <si>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</si>
  <si>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</si>
  <si>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</si>
  <si>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</si>
  <si>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</si>
  <si>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</si>
  <si>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</si>
  <si>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</si>
  <si>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</si>
  <si>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</si>
  <si>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</si>
  <si>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</si>
  <si>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</si>
  <si>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</si>
  <si>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</si>
  <si>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</si>
  <si>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</si>
  <si>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</si>
  <si>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</si>
  <si>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</si>
  <si>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</si>
  <si>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</si>
  <si>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</si>
  <si>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</si>
  <si>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</si>
  <si>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</si>
  <si>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</si>
  <si>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</si>
  <si>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</si>
  <si>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</si>
  <si>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</si>
  <si>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</si>
  <si>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</si>
  <si>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</si>
  <si>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</si>
  <si>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</si>
  <si>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</si>
  <si>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</si>
  <si>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</si>
  <si>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</si>
  <si>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</si>
  <si>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</si>
  <si>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</si>
  <si>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</si>
  <si>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</si>
  <si>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</si>
  <si>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</si>
  <si>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</si>
  <si>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</si>
  <si>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</si>
  <si>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</si>
  <si>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</si>
  <si>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</si>
  <si>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</si>
  <si>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</si>
  <si>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</si>
  <si>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</si>
  <si>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</si>
  <si>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</si>
  <si>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</si>
  <si>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</si>
  <si>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</si>
  <si>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</si>
  <si>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</si>
  <si>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</si>
  <si>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</si>
  <si>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</si>
  <si>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</si>
  <si>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</si>
  <si>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</si>
  <si>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</si>
  <si>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</si>
  <si>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</si>
  <si>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</si>
  <si>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</si>
  <si>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</si>
  <si>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</si>
  <si>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</si>
  <si>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</si>
  <si>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</si>
  <si>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</si>
  <si>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</si>
  <si>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</si>
  <si>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</si>
  <si>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</si>
  <si>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</si>
  <si>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</si>
  <si>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</si>
  <si>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</si>
  <si>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</si>
  <si>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</si>
  <si>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</si>
  <si>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</si>
  <si>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</si>
  <si>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</si>
  <si>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</si>
  <si>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</si>
  <si>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</si>
  <si>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</si>
  <si>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</si>
  <si>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</si>
  <si>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</si>
  <si>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</si>
  <si>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</si>
  <si>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</si>
  <si>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</si>
  <si>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</si>
  <si>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</si>
  <si>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</si>
  <si>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</si>
  <si>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</si>
  <si>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</si>
  <si>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</si>
  <si>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</si>
  <si>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</si>
  <si>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</si>
  <si>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</si>
  <si>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</si>
  <si>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</si>
  <si>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</si>
  <si>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</si>
  <si>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</si>
  <si>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</si>
  <si>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</si>
  <si>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</si>
  <si>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</si>
  <si>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</si>
  <si>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</si>
  <si>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</si>
  <si>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</si>
  <si>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</si>
  <si>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</si>
  <si>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</si>
  <si>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</si>
  <si>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</si>
  <si>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</si>
  <si>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</si>
  <si>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</si>
  <si>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</si>
  <si>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</si>
  <si>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</si>
  <si>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</si>
  <si>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</si>
  <si>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</si>
  <si>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</si>
  <si>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</si>
  <si>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</si>
  <si>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</si>
  <si>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</si>
  <si>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</si>
  <si>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</si>
  <si>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</si>
  <si>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</si>
  <si>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</si>
  <si>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</si>
  <si>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</si>
  <si>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</si>
  <si>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</si>
  <si>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</si>
  <si>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</si>
  <si>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</si>
  <si>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</si>
  <si>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</si>
  <si>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</si>
  <si>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</si>
  <si>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</si>
  <si>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</si>
  <si>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</si>
  <si>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</si>
  <si>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</si>
  <si>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</si>
  <si>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</si>
  <si>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</si>
  <si>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</si>
  <si>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</si>
  <si>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</si>
  <si>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</si>
  <si>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</si>
  <si>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</si>
  <si>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</si>
  <si>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</si>
  <si>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</si>
  <si>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</si>
  <si>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</si>
  <si>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</si>
  <si>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</si>
  <si>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</si>
  <si>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</si>
  <si>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</si>
  <si>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</si>
  <si>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</si>
  <si>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</si>
  <si>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</si>
  <si>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</si>
  <si>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</si>
  <si>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</si>
  <si>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</si>
  <si>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</si>
  <si>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</si>
  <si>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</si>
  <si>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</si>
  <si>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</si>
  <si>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</si>
  <si>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</si>
  <si>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</si>
  <si>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</si>
  <si>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</si>
  <si>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</si>
  <si>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</si>
  <si>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</si>
  <si>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</si>
  <si>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</si>
  <si>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</si>
  <si>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</si>
  <si>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</si>
  <si>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</si>
  <si>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</si>
  <si>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</si>
  <si>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</si>
  <si>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</si>
  <si>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</si>
  <si>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</si>
  <si>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</si>
  <si>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</si>
  <si>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</si>
  <si>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</si>
  <si>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</si>
  <si>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</si>
  <si>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</si>
  <si>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</si>
  <si>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</si>
  <si>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</si>
  <si>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</si>
  <si>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</si>
  <si>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</si>
  <si>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</si>
  <si>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</si>
  <si>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</si>
  <si>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</si>
  <si>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</si>
  <si>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</si>
  <si>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</si>
  <si>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</si>
  <si>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</si>
  <si>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</si>
  <si>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</si>
  <si>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</si>
  <si>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</si>
  <si>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</si>
  <si>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</si>
  <si>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</si>
  <si>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</si>
  <si>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</si>
  <si>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</si>
  <si>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</si>
  <si>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</si>
  <si>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</si>
  <si>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</si>
  <si>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</si>
  <si>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</si>
  <si>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</si>
  <si>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</si>
  <si>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</si>
  <si>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</si>
  <si>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</si>
  <si>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</si>
  <si>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</si>
  <si>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</si>
  <si>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</si>
  <si>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</si>
  <si>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</si>
  <si>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</si>
  <si>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</si>
  <si>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</si>
  <si>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</si>
  <si>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</si>
  <si>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</si>
  <si>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</si>
  <si>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</si>
  <si>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</si>
  <si>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</si>
  <si>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</si>
  <si>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</si>
  <si>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</si>
  <si>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</si>
  <si>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</si>
  <si>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</si>
  <si>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</si>
  <si>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</si>
  <si>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</si>
  <si>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</si>
  <si>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</si>
  <si>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</si>
  <si>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</si>
  <si>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</si>
  <si>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</si>
  <si>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</si>
  <si>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</si>
  <si>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</si>
  <si>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</si>
  <si>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</si>
  <si>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</si>
  <si>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</si>
  <si>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</si>
  <si>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</si>
  <si>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</si>
  <si>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</si>
  <si>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</si>
  <si>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</si>
  <si>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</si>
  <si>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</si>
  <si>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</si>
  <si>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</si>
  <si>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</si>
  <si>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</si>
  <si>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</si>
  <si>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</si>
  <si>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</si>
  <si>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</si>
  <si>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</si>
  <si>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</si>
  <si>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</si>
  <si>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</si>
  <si>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</si>
  <si>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</si>
  <si>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</si>
  <si>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</si>
  <si>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</si>
  <si>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</si>
  <si>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</si>
  <si>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</si>
  <si>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</si>
  <si>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</si>
  <si>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</si>
  <si>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</si>
  <si>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</si>
  <si>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</si>
  <si>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</si>
  <si>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</si>
  <si>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</si>
  <si>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</si>
  <si>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</si>
  <si>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</si>
  <si>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</si>
  <si>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</si>
  <si>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</si>
  <si>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</si>
  <si>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</si>
  <si>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</si>
  <si>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</si>
  <si>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</si>
  <si>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</si>
  <si>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</si>
  <si>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</si>
  <si>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</si>
  <si>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</si>
  <si>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</si>
  <si>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</si>
  <si>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</si>
  <si>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</si>
  <si>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</si>
  <si>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</si>
  <si>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</si>
  <si>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</si>
  <si>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</si>
  <si>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</si>
  <si>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</si>
  <si>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</si>
  <si>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</si>
  <si>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</si>
  <si>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</si>
  <si>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</si>
  <si>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</si>
  <si>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</si>
  <si>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</si>
  <si>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</si>
  <si>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</si>
  <si>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</si>
  <si>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</si>
  <si>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</si>
  <si>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</si>
  <si>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</si>
  <si>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</si>
  <si>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</si>
  <si>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</si>
  <si>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</si>
  <si>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</si>
  <si>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</si>
  <si>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</si>
  <si>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</si>
  <si>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</si>
  <si>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</si>
  <si>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</si>
  <si>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</si>
  <si>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</si>
  <si>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</si>
  <si>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</si>
  <si>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</si>
  <si>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</si>
  <si>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</si>
  <si>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</si>
  <si>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</si>
  <si>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</si>
  <si>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</si>
  <si>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</si>
  <si>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</si>
  <si>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</si>
  <si>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</si>
  <si>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</si>
  <si>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</si>
  <si>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</si>
  <si>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</si>
  <si>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</si>
  <si>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</si>
  <si>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</si>
  <si>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</si>
  <si>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</si>
  <si>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</si>
  <si>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</si>
  <si>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</si>
  <si>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</si>
  <si>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</si>
  <si>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</si>
  <si>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</si>
  <si>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</si>
  <si>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</si>
  <si>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</si>
  <si>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</si>
  <si>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</si>
  <si>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</si>
  <si>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</si>
  <si>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</si>
  <si>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</si>
  <si>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</si>
  <si>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</si>
  <si>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</si>
  <si>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</si>
  <si>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</si>
  <si>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</si>
  <si>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</si>
  <si>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</si>
  <si>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</si>
  <si>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</si>
  <si>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</si>
  <si>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</si>
  <si>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</si>
  <si>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</si>
  <si>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</si>
  <si>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</si>
  <si>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</si>
  <si>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</si>
  <si>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</si>
  <si>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</si>
  <si>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</si>
  <si>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</si>
  <si>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</si>
  <si>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</si>
  <si>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</si>
  <si>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</si>
  <si>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</si>
  <si>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</si>
  <si>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</si>
  <si>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</si>
  <si>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</si>
  <si>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</si>
  <si>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</si>
  <si>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</si>
  <si>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</si>
  <si>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</si>
  <si>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</si>
  <si>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</si>
  <si>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</si>
  <si>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</si>
  <si>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</si>
  <si>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</si>
  <si>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</si>
  <si>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</si>
  <si>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</si>
  <si>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</si>
  <si>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</si>
  <si>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</si>
  <si>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</si>
  <si>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</si>
  <si>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</si>
  <si>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</si>
  <si>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</si>
  <si>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</si>
  <si>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</si>
  <si>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</si>
  <si>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</si>
  <si>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</si>
  <si>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</si>
  <si>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</si>
  <si>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</si>
  <si>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</si>
  <si>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</si>
  <si>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</si>
  <si>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</si>
  <si>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</si>
  <si>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</si>
  <si>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</si>
  <si>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</si>
  <si>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</si>
  <si>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</si>
  <si>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</si>
  <si>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</si>
  <si>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</si>
  <si>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</si>
  <si>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</si>
  <si>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</si>
  <si>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</si>
  <si>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</si>
  <si>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</si>
  <si>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</si>
  <si>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</si>
  <si>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</si>
  <si>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</si>
  <si>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</si>
  <si>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</si>
  <si>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</si>
  <si>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</si>
  <si>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</si>
  <si>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</si>
  <si>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</si>
  <si>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</si>
  <si>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</si>
  <si>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</si>
  <si>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</si>
  <si>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</si>
  <si>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</si>
  <si>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</si>
  <si>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</si>
  <si>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</si>
  <si>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</si>
  <si>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</si>
  <si>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</si>
  <si>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</si>
  <si>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</si>
  <si>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</si>
  <si>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</si>
  <si>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</si>
  <si>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</si>
  <si>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</si>
  <si>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</si>
  <si>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</si>
  <si>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</si>
  <si>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</si>
  <si>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</si>
  <si>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</si>
  <si>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</si>
  <si>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</si>
  <si>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</si>
  <si>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</si>
  <si>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</si>
  <si>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</si>
  <si>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</si>
  <si>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</si>
  <si>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</si>
  <si>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</si>
  <si>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</si>
  <si>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</si>
  <si>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</si>
  <si>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</si>
  <si>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</si>
  <si>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</si>
  <si>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</si>
  <si>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</si>
  <si>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</si>
  <si>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</si>
  <si>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</si>
  <si>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</si>
  <si>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</si>
  <si>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</si>
  <si>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</si>
  <si>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</si>
  <si>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</si>
  <si>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</si>
  <si>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</si>
  <si>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</si>
  <si>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</si>
  <si>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</si>
  <si>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</si>
  <si>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</si>
  <si>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</si>
  <si>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</si>
  <si>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</si>
  <si>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</si>
  <si>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</si>
  <si>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</si>
  <si>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</si>
  <si>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</si>
  <si>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</si>
  <si>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</si>
  <si>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</si>
  <si>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</si>
  <si>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</si>
  <si>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</si>
  <si>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</si>
  <si>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</si>
  <si>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</si>
  <si>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</si>
  <si>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</si>
  <si>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</si>
  <si>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</si>
  <si>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</si>
  <si>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</si>
  <si>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</si>
  <si>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</si>
  <si>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</si>
  <si>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</si>
  <si>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</si>
  <si>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</si>
  <si>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</si>
  <si>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</si>
  <si>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</si>
  <si>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</si>
  <si>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</si>
  <si>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</si>
  <si>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</si>
  <si>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</si>
  <si>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</si>
  <si>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</si>
  <si>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</si>
  <si>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</si>
  <si>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</si>
  <si>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</si>
  <si>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</si>
  <si>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</si>
  <si>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</si>
  <si>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</si>
  <si>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</si>
  <si>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</si>
  <si>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</si>
  <si>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</si>
  <si>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</si>
  <si>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</si>
  <si>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</si>
  <si>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</si>
  <si>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</si>
  <si>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</si>
  <si>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</si>
  <si>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</si>
  <si>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</si>
  <si>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</si>
  <si>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</si>
  <si>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</si>
  <si>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</si>
  <si>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</si>
  <si>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</si>
  <si>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</si>
  <si>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</si>
  <si>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</si>
  <si>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</si>
  <si>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</si>
  <si>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</si>
  <si>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</si>
  <si>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</si>
  <si>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</si>
  <si>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</si>
  <si>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</si>
  <si>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</si>
  <si>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</si>
  <si>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</si>
  <si>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</si>
  <si>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</si>
  <si>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</si>
  <si>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</si>
  <si>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</si>
  <si>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</si>
  <si>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</si>
  <si>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</si>
  <si>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</si>
  <si>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</si>
  <si>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</si>
  <si>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</si>
  <si>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</si>
  <si>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</si>
  <si>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</si>
  <si>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</si>
  <si>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</si>
  <si>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</si>
  <si>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</si>
  <si>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</si>
  <si>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</si>
  <si>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</si>
  <si>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</si>
  <si>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</si>
  <si>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</si>
  <si>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</si>
  <si>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</si>
  <si>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</si>
  <si>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</si>
  <si>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</si>
  <si>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</si>
  <si>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</si>
  <si>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</si>
  <si>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</si>
  <si>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</si>
  <si>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</si>
  <si>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</si>
  <si>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</si>
  <si>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</si>
  <si>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</si>
  <si>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</si>
  <si>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</si>
  <si>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</si>
  <si>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</si>
  <si>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</si>
  <si>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</si>
  <si>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</si>
  <si>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</si>
  <si>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</si>
  <si>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</si>
  <si>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</si>
  <si>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</si>
  <si>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</si>
  <si>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</si>
  <si>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</si>
  <si>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</si>
  <si>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</si>
  <si>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</si>
  <si>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</si>
  <si>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</si>
  <si>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</si>
  <si>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</si>
  <si>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</si>
  <si>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</si>
  <si>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</si>
  <si>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</si>
  <si>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</si>
  <si>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</si>
  <si>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</si>
  <si>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</si>
  <si>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</si>
  <si>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</si>
  <si>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</si>
  <si>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</si>
  <si>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</si>
  <si>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</si>
  <si>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</si>
  <si>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</si>
  <si>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</si>
  <si>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</si>
  <si>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</si>
  <si>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</si>
  <si>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</si>
  <si>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</si>
  <si>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</si>
  <si>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</si>
  <si>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</si>
  <si>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</si>
  <si>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</si>
  <si>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</si>
  <si>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</si>
  <si>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</si>
  <si>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</si>
  <si>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</si>
  <si>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</si>
  <si>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</si>
  <si>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</si>
  <si>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</si>
  <si>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</si>
  <si>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</si>
  <si>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</si>
  <si>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</si>
  <si>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</si>
  <si>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</si>
  <si>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</si>
  <si>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</si>
  <si>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</si>
  <si>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</si>
  <si>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</si>
  <si>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</si>
  <si>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</si>
  <si>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</si>
  <si>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</si>
  <si>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</si>
  <si>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</si>
  <si>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</si>
  <si>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</si>
  <si>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</si>
  <si>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</si>
  <si>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</si>
  <si>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</si>
  <si>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</si>
  <si>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</si>
  <si>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</si>
  <si>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</si>
  <si>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</si>
  <si>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</si>
  <si>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</si>
  <si>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</si>
  <si>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</si>
  <si>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</si>
  <si>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</si>
  <si>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</si>
  <si>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</si>
  <si>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</si>
  <si>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</si>
  <si>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</si>
  <si>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</si>
  <si>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</si>
  <si>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</si>
  <si>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</si>
  <si>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</si>
  <si>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</si>
  <si>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</si>
  <si>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</si>
  <si>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</si>
  <si>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</si>
  <si>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</si>
  <si>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</si>
  <si>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</si>
  <si>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</si>
  <si>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</si>
  <si>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</si>
  <si>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</si>
  <si>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</si>
  <si>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</si>
  <si>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</si>
  <si>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</si>
  <si>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</si>
  <si>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</si>
  <si>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</si>
  <si>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</si>
  <si>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</si>
  <si>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</si>
  <si>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</si>
  <si>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</si>
  <si>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</si>
  <si>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</si>
  <si>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</si>
  <si>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</si>
  <si>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</si>
  <si>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</si>
  <si>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</si>
  <si>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</si>
  <si>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</si>
  <si>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</si>
  <si>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</si>
  <si>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</si>
  <si>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</si>
  <si>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</si>
  <si>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</si>
  <si>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</si>
  <si>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</si>
  <si>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</si>
  <si>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</si>
  <si>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</si>
  <si>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</si>
  <si>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</si>
  <si>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</si>
  <si>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</si>
  <si>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</si>
  <si>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</si>
  <si>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</si>
  <si>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</si>
  <si>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</si>
  <si>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</si>
  <si>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</si>
  <si>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</si>
  <si>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</si>
  <si>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</si>
  <si>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</si>
  <si>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</si>
  <si>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</si>
  <si>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</si>
  <si>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</si>
  <si>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</si>
  <si>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</si>
  <si>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</si>
  <si>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</si>
  <si>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</si>
  <si>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</si>
  <si>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</si>
  <si>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</si>
  <si>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</si>
  <si>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</si>
  <si>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</si>
  <si>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</si>
  <si>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</si>
  <si>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</si>
  <si>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</si>
  <si>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</si>
  <si>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</si>
  <si>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</si>
  <si>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</si>
  <si>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</si>
  <si>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</si>
  <si>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</si>
  <si>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</si>
  <si>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</si>
  <si>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</si>
  <si>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</si>
  <si>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</si>
  <si>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</si>
  <si>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</si>
  <si>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</si>
  <si>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</si>
  <si>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</si>
  <si>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</si>
  <si>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</si>
  <si>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</si>
  <si>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</si>
  <si>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</si>
  <si>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</si>
  <si>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</si>
  <si>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</si>
  <si>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</si>
  <si>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</si>
  <si>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</si>
  <si>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</si>
  <si>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</si>
  <si>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</si>
  <si>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</si>
  <si>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</si>
  <si>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</si>
  <si>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</si>
  <si>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</si>
  <si>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</si>
  <si>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</si>
  <si>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</si>
  <si>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</si>
  <si>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</si>
  <si>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</si>
  <si>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</si>
  <si>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</si>
  <si>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</si>
  <si>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</si>
  <si>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</si>
  <si>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</si>
  <si>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</si>
  <si>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</si>
  <si>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</si>
  <si>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</si>
  <si>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</si>
  <si>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</si>
  <si>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</si>
  <si>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</si>
  <si>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</si>
  <si>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</si>
  <si>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</si>
  <si>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</si>
  <si>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</si>
  <si>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</si>
  <si>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</si>
  <si>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</si>
  <si>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</si>
  <si>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</si>
  <si>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</si>
  <si>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</si>
  <si>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</si>
  <si>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</si>
  <si>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</si>
  <si>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</si>
  <si>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</si>
  <si>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</si>
  <si>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</si>
  <si>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</si>
  <si>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</si>
  <si>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</si>
  <si>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</si>
  <si>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</si>
  <si>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</si>
  <si>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</si>
  <si>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</si>
  <si>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</si>
  <si>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</si>
  <si>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</si>
  <si>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</si>
  <si>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</si>
  <si>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</si>
  <si>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</si>
  <si>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</si>
  <si>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</si>
  <si>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</si>
  <si>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</si>
  <si>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</si>
  <si>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</si>
  <si>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</si>
  <si>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</si>
  <si>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</si>
  <si>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</si>
  <si>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</si>
  <si>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</si>
  <si>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</si>
  <si>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</si>
  <si>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</si>
  <si>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</si>
  <si>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</si>
  <si>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</si>
  <si>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</si>
  <si>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</si>
  <si>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</si>
  <si>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</si>
  <si>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</si>
  <si>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</si>
  <si>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</si>
  <si>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</si>
  <si>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</si>
  <si>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</si>
  <si>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</si>
  <si>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</si>
  <si>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</si>
  <si>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</si>
  <si>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</si>
  <si>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</si>
  <si>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</si>
  <si>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</si>
  <si>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</si>
  <si>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</si>
  <si>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</si>
  <si>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</si>
  <si>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</si>
  <si>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</si>
  <si>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</si>
  <si>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</si>
  <si>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</si>
  <si>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</si>
  <si>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</si>
  <si>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</si>
  <si>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</si>
  <si>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</si>
  <si>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</si>
  <si>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</si>
  <si>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</si>
  <si>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</si>
  <si>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</si>
  <si>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</si>
  <si>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</si>
  <si>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</si>
  <si>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</si>
  <si>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</si>
  <si>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</si>
  <si>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</si>
  <si>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</si>
  <si>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</si>
  <si>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</si>
  <si>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</si>
  <si>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</si>
  <si>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</si>
  <si>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</si>
  <si>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</si>
  <si>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</si>
  <si>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</si>
  <si>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</si>
  <si>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</si>
  <si>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</si>
  <si>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</si>
  <si>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</si>
  <si>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</si>
  <si>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</si>
  <si>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</si>
  <si>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</si>
  <si>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</si>
  <si>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</si>
  <si>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</si>
  <si>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</si>
  <si>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</si>
  <si>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</si>
  <si>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</si>
  <si>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</si>
  <si>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</si>
  <si>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</si>
  <si>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</si>
  <si>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</si>
  <si>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</si>
  <si>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</si>
  <si>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</si>
  <si>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</si>
  <si>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</si>
  <si>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</si>
  <si>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</si>
  <si>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</si>
  <si>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</si>
  <si>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</si>
  <si>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</si>
  <si>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</si>
  <si>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</si>
  <si>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</si>
  <si>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</si>
  <si>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</si>
  <si>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</si>
  <si>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</si>
  <si>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</si>
  <si>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</si>
  <si>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</si>
  <si>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</si>
  <si>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</si>
  <si>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</si>
  <si>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</si>
  <si>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</si>
  <si>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</si>
  <si>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</si>
  <si>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</si>
  <si>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</si>
  <si>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</si>
  <si>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</si>
  <si>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</si>
  <si>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</si>
  <si>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</si>
  <si>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</si>
  <si>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</si>
  <si>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</si>
  <si>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</si>
  <si>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</si>
  <si>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</si>
  <si>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</si>
  <si>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</si>
  <si>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</si>
  <si>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</si>
  <si>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</si>
  <si>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</si>
  <si>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</si>
  <si>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</si>
  <si>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</si>
  <si>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</si>
  <si>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</si>
  <si>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</si>
  <si>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</si>
  <si>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</si>
  <si>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</si>
  <si>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</si>
  <si>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</si>
  <si>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</si>
  <si>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</si>
  <si>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</si>
  <si>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</si>
  <si>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</si>
  <si>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</si>
  <si>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</si>
  <si>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</si>
  <si>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</si>
  <si>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</si>
  <si>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</si>
  <si>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</si>
  <si>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</si>
  <si>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</si>
  <si>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</si>
  <si>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</si>
  <si>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</si>
  <si>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</si>
  <si>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</si>
  <si>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</si>
  <si>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</si>
  <si>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</si>
  <si>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</si>
  <si>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</si>
  <si>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</si>
  <si>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</si>
  <si>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</si>
  <si>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</si>
  <si>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</si>
  <si>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</si>
  <si>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</si>
  <si>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</si>
  <si>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</si>
  <si>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</si>
  <si>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</si>
  <si>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</si>
  <si>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</si>
  <si>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</si>
  <si>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</si>
  <si>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</si>
  <si>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</si>
  <si>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</si>
  <si>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</si>
  <si>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</si>
  <si>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</si>
  <si>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</si>
  <si>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</si>
  <si>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</si>
  <si>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</si>
  <si>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</si>
  <si>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</si>
  <si>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</si>
  <si>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</si>
  <si>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</si>
  <si>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</si>
  <si>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</si>
  <si>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</si>
  <si>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</si>
  <si>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</si>
  <si>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</si>
  <si>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</si>
  <si>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</si>
  <si>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</si>
  <si>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</si>
  <si>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</si>
  <si>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</si>
  <si>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</si>
  <si>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</si>
  <si>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</si>
  <si>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</si>
  <si>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</si>
  <si>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</si>
  <si>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</si>
  <si>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</si>
  <si>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</si>
  <si>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</si>
  <si>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</si>
  <si>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</si>
  <si>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</si>
  <si>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</si>
  <si>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</si>
  <si>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</si>
  <si>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</si>
  <si>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</si>
  <si>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</si>
  <si>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</si>
  <si>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</si>
  <si>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</si>
  <si>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</si>
  <si>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</si>
  <si>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</si>
  <si>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</si>
  <si>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</si>
  <si>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</si>
  <si>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</si>
  <si>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</si>
  <si>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</si>
  <si>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</si>
  <si>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</si>
  <si>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</si>
  <si>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</si>
  <si>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</si>
  <si>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</si>
  <si>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</si>
  <si>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</si>
  <si>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</si>
  <si>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</si>
  <si>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</si>
  <si>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</si>
  <si>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</si>
  <si>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</si>
  <si>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</si>
  <si>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</si>
  <si>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</si>
  <si>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</si>
  <si>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</si>
  <si>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</si>
  <si>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</si>
  <si>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</si>
  <si>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</si>
  <si>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</si>
  <si>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</si>
  <si>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</si>
  <si>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</si>
  <si>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</si>
  <si>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</si>
  <si>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</si>
  <si>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</si>
  <si>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</si>
  <si>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</si>
  <si>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</si>
  <si>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</si>
  <si>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</si>
  <si>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</si>
  <si>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</si>
  <si>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</si>
  <si>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</si>
  <si>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</si>
  <si>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</si>
  <si>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</si>
  <si>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</si>
  <si>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</si>
  <si>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</si>
  <si>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</si>
  <si>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</si>
  <si>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</si>
  <si>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</si>
  <si>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</si>
  <si>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</si>
  <si>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</si>
  <si>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</si>
  <si>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</si>
  <si>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</si>
  <si>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</si>
  <si>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</si>
  <si>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</si>
  <si>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</si>
  <si>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</si>
  <si>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</si>
  <si>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</si>
  <si>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</si>
  <si>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</si>
  <si>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</si>
  <si>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</si>
  <si>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</si>
  <si>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</si>
  <si>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</si>
  <si>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</si>
  <si>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</si>
  <si>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</si>
  <si>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</si>
  <si>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</si>
  <si>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</si>
  <si>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</si>
  <si>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</si>
  <si>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</si>
  <si>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Funded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</si>
  <si>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</si>
  <si>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</si>
  <si>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</si>
  <si>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</si>
  <si>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</si>
  <si>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</si>
  <si>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</si>
  <si>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</si>
  <si>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</si>
  <si>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</si>
  <si>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</si>
  <si>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</si>
  <si>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</si>
  <si>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Greater than or equal to 50000</t>
  </si>
  <si>
    <t>Number successful</t>
  </si>
  <si>
    <t>25000 to 29999</t>
  </si>
  <si>
    <t>30000 to 34999</t>
  </si>
  <si>
    <t>35000 to 39999</t>
  </si>
  <si>
    <t>40000 to 44999</t>
  </si>
  <si>
    <t>State</t>
  </si>
  <si>
    <t>45000 to 49999</t>
  </si>
  <si>
    <t>backers_count_successful</t>
  </si>
  <si>
    <t>backers_count_unsuccessful</t>
  </si>
  <si>
    <t>Mean</t>
  </si>
  <si>
    <t>Median</t>
  </si>
  <si>
    <t>Minimum</t>
  </si>
  <si>
    <t>Maximum</t>
  </si>
  <si>
    <t>Variance</t>
  </si>
  <si>
    <t>SD</t>
  </si>
  <si>
    <t>Successful+Live</t>
  </si>
  <si>
    <t>Unsuccessful+canceled</t>
  </si>
  <si>
    <t>successful_By_percent</t>
  </si>
  <si>
    <t>unsuccessful_by_percent</t>
  </si>
  <si>
    <t>Backers_count_successful_By_percent</t>
  </si>
  <si>
    <t>Backers_count_unsuccessful_by_percent</t>
  </si>
  <si>
    <t>success_percent</t>
  </si>
  <si>
    <t>unsuccess_percent</t>
  </si>
  <si>
    <t>Outcome</t>
  </si>
  <si>
    <t>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</si>
</sst>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BF3E3B"/>
        <bgColor indexed="64"/>
      </patternFill>
    </fill>
    <fill>
      <patternFill patternType="solid">
        <fgColor rgb="FFBF3E3B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64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/>
    <xf numFmtId="0" fontId="0" fillId="3" borderId="0" xfId="0" applyFill="1"/>
    <xf numFmtId="0" fontId="0" fillId="0" borderId="0" xfId="0" applyFill="1"/>
    <xf numFmtId="0" fontId="0" fillId="4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2" borderId="0" xfId="0" applyFill="1" applyAlignment="1">
      <alignment horizontal="center"/>
    </xf>
    <xf numFmtId="0" fontId="1" fillId="6" borderId="1" xfId="0" applyFont="1" applyFill="1" applyBorder="1"/>
    <xf numFmtId="0" fontId="1" fillId="0" borderId="1" xfId="0" applyFont="1" applyBorder="1"/>
    <xf numFmtId="0" fontId="1" fillId="9" borderId="2" xfId="0" applyFont="1" applyFill="1" applyBorder="1"/>
    <xf numFmtId="0" fontId="1" fillId="10" borderId="2" xfId="0" applyFont="1" applyFill="1" applyBorder="1"/>
    <xf numFmtId="0" fontId="1" fillId="12" borderId="1" xfId="0" applyFont="1" applyFill="1" applyBorder="1"/>
    <xf numFmtId="0" fontId="1" fillId="11" borderId="1" xfId="0" applyFont="1" applyFill="1" applyBorder="1"/>
    <xf numFmtId="2" fontId="0" fillId="5" borderId="0" xfId="0" applyNumberFormat="1" applyFill="1"/>
    <xf numFmtId="2" fontId="0" fillId="7" borderId="0" xfId="0" applyNumberFormat="1" applyFill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BF3E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Copy1.xlsx]Pivot1!PivotTable1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6B-48A7-94D6-229CAC59495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62-42DC-A39F-B6DD6E7C63F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62-42DC-A39F-B6DD6E7C63F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62-42DC-A39F-B6DD6E7C6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5047503"/>
        <c:axId val="2007400943"/>
      </c:barChart>
      <c:catAx>
        <c:axId val="167504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00943"/>
        <c:crosses val="autoZero"/>
        <c:auto val="1"/>
        <c:lblAlgn val="ctr"/>
        <c:lblOffset val="100"/>
        <c:noMultiLvlLbl val="0"/>
      </c:catAx>
      <c:valAx>
        <c:axId val="200740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0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Copy1.xlsx]Pivot2!PivotTable2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1-40CE-8886-498D007EE57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2E-4C73-B740-AAA566E28E85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2E-4C73-B740-AAA566E28E85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2E-4C73-B740-AAA566E2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909743"/>
        <c:axId val="2024422287"/>
      </c:barChart>
      <c:catAx>
        <c:axId val="21490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422287"/>
        <c:crosses val="autoZero"/>
        <c:auto val="1"/>
        <c:lblAlgn val="ctr"/>
        <c:lblOffset val="100"/>
        <c:noMultiLvlLbl val="0"/>
      </c:catAx>
      <c:valAx>
        <c:axId val="20244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0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Copy1.xlsx]Pivot3!PivotTable3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4-4E65-A2A0-81599EB78F1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4-4E65-A2A0-81599EB78F1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B4-4E65-A2A0-81599EB78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968927"/>
        <c:axId val="1670383583"/>
      </c:lineChart>
      <c:catAx>
        <c:axId val="199896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383583"/>
        <c:crosses val="autoZero"/>
        <c:auto val="1"/>
        <c:lblAlgn val="ctr"/>
        <c:lblOffset val="100"/>
        <c:noMultiLvlLbl val="0"/>
      </c:catAx>
      <c:valAx>
        <c:axId val="167038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6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D-4253-95AC-E0B22E77395D}"/>
            </c:ext>
          </c:extLst>
        </c:ser>
        <c:ser>
          <c:idx val="1"/>
          <c:order val="1"/>
          <c:tx>
            <c:strRef>
              <c:f>Percentage!$G$1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D-4253-95AC-E0B22E77395D}"/>
            </c:ext>
          </c:extLst>
        </c:ser>
        <c:ser>
          <c:idx val="2"/>
          <c:order val="2"/>
          <c:tx>
            <c:strRef>
              <c:f>Percentage!$H$1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D-4253-95AC-E0B22E773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61984"/>
        <c:axId val="643602064"/>
      </c:lineChart>
      <c:catAx>
        <c:axId val="15166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02064"/>
        <c:crosses val="autoZero"/>
        <c:auto val="1"/>
        <c:lblAlgn val="ctr"/>
        <c:lblOffset val="100"/>
        <c:noMultiLvlLbl val="0"/>
      </c:catAx>
      <c:valAx>
        <c:axId val="64360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</xdr:row>
      <xdr:rowOff>185736</xdr:rowOff>
    </xdr:from>
    <xdr:to>
      <xdr:col>43</xdr:col>
      <xdr:colOff>38100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43EB8-BFF3-4B7B-B279-F78A334C1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</xdr:rowOff>
    </xdr:from>
    <xdr:to>
      <xdr:col>21</xdr:col>
      <xdr:colOff>390525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BA3AE-8235-47AE-8E82-EBFD64271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1</xdr:row>
      <xdr:rowOff>176211</xdr:rowOff>
    </xdr:from>
    <xdr:to>
      <xdr:col>15</xdr:col>
      <xdr:colOff>552450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08912-493B-4D85-AE43-8ACE36AFF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933449</xdr:colOff>
      <xdr:row>14</xdr:row>
      <xdr:rowOff>61911</xdr:rowOff>
    </xdr:from>
    <xdr:to>
      <xdr:col>6</xdr:col>
      <xdr:colOff>476250</xdr:colOff>
      <xdr:row>33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2788C-37A2-4D7A-88B1-1FEB183D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16.012003356482" createdVersion="6" refreshedVersion="6" minRefreshableVersion="3" recordCount="4114" xr:uid="{7F2A64F8-6C1A-4DD8-80D5-2A97019B8781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16.045201388886" createdVersion="6" refreshedVersion="6" minRefreshableVersion="3" recordCount="4114" xr:uid="{874F442B-FD03-41C0-8B8E-0A3F3BF99D81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0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1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2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7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1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17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15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18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1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0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7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8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2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23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2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25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5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26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8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24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2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8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28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3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29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2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8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8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30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3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5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7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3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1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21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3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3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34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19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3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3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29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17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3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38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3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39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2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40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41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4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4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3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1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4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8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3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8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4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28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38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3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26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41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8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30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1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21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4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4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2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1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3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4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49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35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40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2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5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5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5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5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5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5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5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5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5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5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54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5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5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5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5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56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5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5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5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5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59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60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5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60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61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5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5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5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5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6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5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6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5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5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5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5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5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67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5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6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5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5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5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5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6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5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5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5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7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5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7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7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5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76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63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5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77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5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5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78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79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8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8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82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6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5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5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5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5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5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5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5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5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56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5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5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5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5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29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4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4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3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3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3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8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8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7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4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7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6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3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8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3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87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88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1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8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90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9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3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9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8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3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92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4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9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9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94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3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9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9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94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10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7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3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9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15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3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13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8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7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1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17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15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1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17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8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0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100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101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38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17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3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102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10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40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13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3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1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3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40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10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3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1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13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40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10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7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3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1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5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10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1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1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10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0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3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13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41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3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1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15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3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31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3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10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3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7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9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7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5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5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108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5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10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26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28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20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2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2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10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110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20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8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11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11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8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7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5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2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10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13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20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24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2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29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2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0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7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2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2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28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8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8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5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5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6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60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5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5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5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5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5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5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11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5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5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11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11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5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60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5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60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5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5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5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5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5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5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66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5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5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81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5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5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5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5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11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5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119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5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66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5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5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5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5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5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5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5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5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5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5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6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5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5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5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5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6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5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5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56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78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5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60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5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61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2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41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1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35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7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31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22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2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8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8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2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3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90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120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11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5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6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5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12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5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5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5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5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5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5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5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5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5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5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5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114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5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6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61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122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5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65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5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56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5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5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5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5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70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5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5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5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5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5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5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5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5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12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5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6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5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5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1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12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12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12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88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13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4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20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7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48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12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92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111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3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6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9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118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1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11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6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7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60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6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77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7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60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11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5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6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7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81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11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13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6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13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77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13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1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13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6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5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13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6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5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122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7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12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10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88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7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9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8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9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12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2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3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13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10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1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137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1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2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3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3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2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9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3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3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17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20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3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2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90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1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21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2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5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5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5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5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5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139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5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76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5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3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18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14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3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142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1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12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3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3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2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2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29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4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8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20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7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8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2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8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3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3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14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1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3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13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0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94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1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8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8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144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8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8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13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2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2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16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10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1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1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28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7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3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12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14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28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1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2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19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2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2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90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3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14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12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2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8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7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82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14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81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14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5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13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1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13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56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6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67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1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139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5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56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139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11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5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67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5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5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5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56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5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5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5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5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113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5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5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5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6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5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5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5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5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113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7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5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123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5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54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5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5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5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15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6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1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5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53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53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5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11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132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5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60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60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60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8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153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13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5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6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56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80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15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5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6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5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5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55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5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1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6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5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113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5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0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15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5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5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63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13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150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15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157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131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56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61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56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15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41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160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17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5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3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16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16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13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2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3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22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29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20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1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30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5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114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5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6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5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5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5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5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5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5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5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5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5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5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5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5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11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56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11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5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5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1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1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56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11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6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6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5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56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5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5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59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5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2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6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5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11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5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6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6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13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5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56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60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7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5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5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5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5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5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5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5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5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5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5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5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5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5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67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5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5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5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5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114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5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5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5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5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113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5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53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5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5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6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5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5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5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118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53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5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5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5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5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5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81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5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6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2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1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3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164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2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16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1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166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167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16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16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170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7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2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17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21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41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3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1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172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32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21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173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3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174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175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3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38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17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20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11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6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5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1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5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5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8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5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5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5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5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8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5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56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7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28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1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143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3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177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21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17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17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1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180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0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18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182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3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3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10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17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183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1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21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1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15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4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21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3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1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18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3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1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38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3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3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3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8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7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2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5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21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8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2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4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2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39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3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22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6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7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87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8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57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20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6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3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60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67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5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7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77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60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60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14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5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6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6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5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60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5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5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5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9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56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1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5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4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21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91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92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21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2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4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3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8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2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2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31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3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7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8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9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3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38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9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9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94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31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9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2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3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3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97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3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0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6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1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35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2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08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20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3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5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2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99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3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5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5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5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6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5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6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5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5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5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88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5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54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6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5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5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5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5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5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5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5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5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5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5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5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5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5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5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5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3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20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201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2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21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2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0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8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0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20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92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20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3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203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0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6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6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5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5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5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34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5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4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5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5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78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8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29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204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3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20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38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39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20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20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9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9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84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20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3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86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0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07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28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20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7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6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98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209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21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8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21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44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3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04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9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5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5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122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5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5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9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5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5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5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79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6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5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70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6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5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5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139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6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5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6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6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5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6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5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35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5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5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5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5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5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5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5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1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2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8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8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7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4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21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0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2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3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3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9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18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4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2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9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7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1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3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21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9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2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8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3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8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0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8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0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0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24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0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2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8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88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40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21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3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3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0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7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64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3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3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3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4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3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80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0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41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2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90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5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34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56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8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7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6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216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8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5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6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5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73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5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5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5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5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5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5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59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52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60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5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5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113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54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4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5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5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5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5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5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7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5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38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1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8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90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3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3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2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2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80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3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217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29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3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31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41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9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21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68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5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5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6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56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6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5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13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87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53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71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6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7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7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48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67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68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216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7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6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22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57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15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66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51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5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5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216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4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7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56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5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5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5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9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5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5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5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1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6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8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3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7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23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21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3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22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90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3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7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223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8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2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5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2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39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8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7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0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3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8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21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21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21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22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8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5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88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8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5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5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5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6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5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54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225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6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5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5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5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6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36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6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31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21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38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8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0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3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21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21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18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5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5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5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5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1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5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22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6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5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5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3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22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228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3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3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0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7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3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6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22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31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38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7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230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231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232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95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7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233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234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97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23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236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237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238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239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240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96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90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241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242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21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24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10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244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24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24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247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22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2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2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250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251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25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25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25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4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2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5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6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70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5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7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13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5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5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5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5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7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60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25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25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258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259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39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26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3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6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83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26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26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26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264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265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40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266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0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21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26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268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26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0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64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270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234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28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27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23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28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272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27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85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8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2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274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04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260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1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39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2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2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27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3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34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28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27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22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27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7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35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23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4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80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23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279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2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4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34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87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71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30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280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269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38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28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282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3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26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28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41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38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2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39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31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28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4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2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21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0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8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2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8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8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8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40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04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91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72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3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2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3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8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2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23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34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7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7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5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60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5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81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6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5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53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5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54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5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5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6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5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5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5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5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7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5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60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5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5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5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5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1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60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3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20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88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3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8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9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08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8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4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8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3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3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211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9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8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86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3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4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28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28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24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28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288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289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290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29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29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293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28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3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29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92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29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29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29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8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43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3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8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1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29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38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3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94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7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2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7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2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299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300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2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96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301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9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3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303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3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30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42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293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278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30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306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3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308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309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310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31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8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3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3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312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313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8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21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40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314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315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31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92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31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319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32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22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31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44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32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26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322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3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323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32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325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47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28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326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306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22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327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7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0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8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2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3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36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2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9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0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32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7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32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7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8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93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5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330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3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29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98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96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3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3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3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0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70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5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33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7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21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97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2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2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33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38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23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5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5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5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5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5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6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5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5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5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5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5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5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5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5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5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57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6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5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5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5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5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5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5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5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5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5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53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60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5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60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5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5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5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5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5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5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5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60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2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5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3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7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5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5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60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5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6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56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60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5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5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7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5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6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5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5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5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5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5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29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9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5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36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23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33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29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2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4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1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4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5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2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38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3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4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8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17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3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3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3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3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8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3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3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40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35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3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334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0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32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30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40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4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5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5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5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5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6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5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5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6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5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5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5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5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5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5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5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5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8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9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1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40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21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3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8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9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3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40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3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3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9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7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22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2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28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2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3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3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94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3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90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5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5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5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5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5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5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5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5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5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5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5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5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5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57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5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5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65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5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5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81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4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5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15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13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33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33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3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3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32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337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272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4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338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7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7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0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4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33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2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340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2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9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2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35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341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342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34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3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4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0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2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8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183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34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5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122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5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5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5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60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5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53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60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8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5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70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5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11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5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3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175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38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193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5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5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6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1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59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119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8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5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5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5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5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57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5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5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7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5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5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13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12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5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5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34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14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1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2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7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1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3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13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8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8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1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90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346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16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49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34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14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348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180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10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349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350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4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35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3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35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1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5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6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6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11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5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5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5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5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2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54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5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5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60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51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5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5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5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51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59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7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5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28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41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17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90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3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3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38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3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16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18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18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30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5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9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8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8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40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30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86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2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8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8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39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16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28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8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1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8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41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106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2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2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8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28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38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3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5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5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188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5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5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5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65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5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53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5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7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6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5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113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188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5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53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5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7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7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6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5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151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6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5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5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57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61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5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5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15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114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6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5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7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6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6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5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353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8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114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12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5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20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5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66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11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8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3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8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7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3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29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3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18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7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1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68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5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5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6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5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5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5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5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5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5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53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5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5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5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13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1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3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35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00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8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1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2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193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3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3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1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32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1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10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8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93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8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3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35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174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3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35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1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40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8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16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40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3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10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3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7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3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35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120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3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5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1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8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9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40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15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3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18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1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29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5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3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5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15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1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8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18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148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5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5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5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5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5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35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6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5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81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5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5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6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5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5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5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6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5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5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5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8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5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6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6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63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6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6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6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123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6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7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11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7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68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7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11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6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6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5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6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14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5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5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6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5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1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6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70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5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5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15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5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90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7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35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192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7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35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1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21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3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38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1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0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1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31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39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0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15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41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3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7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41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16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17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3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8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1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1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13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8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31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1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8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5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8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5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155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5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2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78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5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5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13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3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1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9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8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3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2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8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7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3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10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2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3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1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5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6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17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3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7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0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4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3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3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3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3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38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7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21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30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15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8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3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0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3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34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6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2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3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2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2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2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1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7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3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3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3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10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3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0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1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8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18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0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35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359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10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9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3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12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3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10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8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1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13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10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5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3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18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5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7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7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9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16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8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8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8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1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3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17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8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2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193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7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17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8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42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7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136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7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7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3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40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3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360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1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2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90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86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3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13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8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8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7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9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2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7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20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8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1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41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31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8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361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2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38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8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1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8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8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17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8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3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18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39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1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3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8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2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3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8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28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7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13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17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7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5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8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3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15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8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8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7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16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3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362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8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43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7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4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7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87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4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86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180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3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3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3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7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10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40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9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0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8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7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41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40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1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17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17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12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1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30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0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40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30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8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8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1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39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1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1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3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7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8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90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3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8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8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7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31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8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3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1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7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88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8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3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17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94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3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4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30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1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2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8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3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1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21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4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8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8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12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9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328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15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3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8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3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7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2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8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3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8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315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1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31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17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15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3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3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8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21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3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38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17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3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5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18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3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8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193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40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36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8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42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184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0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12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7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1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10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17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7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4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5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28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3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8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5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76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131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6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5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13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5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5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5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63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6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8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8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3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36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107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3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38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8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1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4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8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3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17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21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3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8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49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32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3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3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0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8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3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8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7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1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9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28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30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9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32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1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9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38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0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8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1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10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3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36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126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48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35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2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2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2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3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94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366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7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3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3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368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7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11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57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5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68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8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5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5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5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3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1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40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3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28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2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7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1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1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8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8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8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40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3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1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8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8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9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13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1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3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2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32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5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5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369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6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11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5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5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7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8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108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37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7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49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8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1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5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29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8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8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2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1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4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2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373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114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66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7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5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56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6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63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11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8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6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5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11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56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5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5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5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5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5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2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6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5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5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5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5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5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5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5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11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6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69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5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66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56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69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190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5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81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356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56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12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54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7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5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5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5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81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5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5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5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6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5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1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5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5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71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5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5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6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5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5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14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5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18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14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5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5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11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6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70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37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18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5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5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82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131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18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54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15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5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6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12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5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19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123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15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5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14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5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5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12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14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5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5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11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5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6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5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7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15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5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5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82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5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15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5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8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26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66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56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5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5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11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2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122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5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1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5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5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5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63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5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5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5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5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5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5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11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54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70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113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37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5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1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5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5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32548-171E-433B-974A-EECFE6376C9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7C642-79CB-4938-AEE9-87E84C979D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9E370-07C8-4EEB-AC21-74AC6B798D3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E20F3-F317-4360-8F3C-043EA601B821}">
  <dimension ref="A1:F14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6.140625" bestFit="1" customWidth="1"/>
    <col min="136" max="143" width="2" bestFit="1" customWidth="1"/>
    <col min="144" max="161" width="3" bestFit="1" customWidth="1"/>
    <col min="162" max="168" width="4" bestFit="1" customWidth="1"/>
    <col min="170" max="170" width="11.85546875" bestFit="1" customWidth="1"/>
    <col min="171" max="436" width="4" bestFit="1" customWidth="1"/>
    <col min="437" max="462" width="5" bestFit="1" customWidth="1"/>
    <col min="463" max="464" width="7" bestFit="1" customWidth="1"/>
    <col min="465" max="465" width="8" bestFit="1" customWidth="1"/>
    <col min="466" max="466" width="15" bestFit="1" customWidth="1"/>
    <col min="467" max="467" width="11.28515625" bestFit="1" customWidth="1"/>
  </cols>
  <sheetData>
    <row r="1" spans="1:6" x14ac:dyDescent="0.25">
      <c r="A1" s="8" t="s">
        <v>8222</v>
      </c>
      <c r="B1" t="s">
        <v>8321</v>
      </c>
    </row>
    <row r="3" spans="1:6" x14ac:dyDescent="0.25">
      <c r="A3" s="8" t="s">
        <v>8310</v>
      </c>
      <c r="B3" s="8" t="s">
        <v>8308</v>
      </c>
    </row>
    <row r="4" spans="1:6" x14ac:dyDescent="0.25">
      <c r="A4" s="8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0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0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0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0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10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0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0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0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0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0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6F0DA-95AA-45DC-B316-14E97C2CB31C}">
  <dimension ref="A1:F47"/>
  <sheetViews>
    <sheetView workbookViewId="0">
      <selection activeCell="J43" sqref="J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8321</v>
      </c>
    </row>
    <row r="2" spans="1:6" x14ac:dyDescent="0.25">
      <c r="A2" s="8" t="s">
        <v>8306</v>
      </c>
      <c r="B2" t="s">
        <v>8321</v>
      </c>
    </row>
    <row r="4" spans="1:6" x14ac:dyDescent="0.25">
      <c r="A4" s="8" t="s">
        <v>8310</v>
      </c>
      <c r="B4" s="8" t="s">
        <v>8308</v>
      </c>
    </row>
    <row r="5" spans="1:6" x14ac:dyDescent="0.25">
      <c r="A5" s="8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0" t="s">
        <v>8322</v>
      </c>
      <c r="B6" s="9"/>
      <c r="C6" s="9">
        <v>100</v>
      </c>
      <c r="D6" s="9"/>
      <c r="E6" s="9"/>
      <c r="F6" s="9">
        <v>100</v>
      </c>
    </row>
    <row r="7" spans="1:6" x14ac:dyDescent="0.25">
      <c r="A7" s="10" t="s">
        <v>8323</v>
      </c>
      <c r="B7" s="9">
        <v>20</v>
      </c>
      <c r="C7" s="9"/>
      <c r="D7" s="9"/>
      <c r="E7" s="9"/>
      <c r="F7" s="9">
        <v>20</v>
      </c>
    </row>
    <row r="8" spans="1:6" x14ac:dyDescent="0.25">
      <c r="A8" s="10" t="s">
        <v>8324</v>
      </c>
      <c r="B8" s="9">
        <v>24</v>
      </c>
      <c r="C8" s="9"/>
      <c r="D8" s="9"/>
      <c r="E8" s="9"/>
      <c r="F8" s="9">
        <v>24</v>
      </c>
    </row>
    <row r="9" spans="1:6" x14ac:dyDescent="0.25">
      <c r="A9" s="10" t="s">
        <v>8325</v>
      </c>
      <c r="B9" s="9"/>
      <c r="C9" s="9">
        <v>40</v>
      </c>
      <c r="D9" s="9"/>
      <c r="E9" s="9"/>
      <c r="F9" s="9">
        <v>40</v>
      </c>
    </row>
    <row r="10" spans="1:6" x14ac:dyDescent="0.25">
      <c r="A10" s="10" t="s">
        <v>8326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0" t="s">
        <v>8327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0" t="s">
        <v>8328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0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0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0" t="s">
        <v>8331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0" t="s">
        <v>8332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0" t="s">
        <v>8333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0" t="s">
        <v>8334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0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0" t="s">
        <v>8336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0" t="s">
        <v>8337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0" t="s">
        <v>8338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0" t="s">
        <v>8339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0" t="s">
        <v>8340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0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0" t="s">
        <v>8342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0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0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0" t="s">
        <v>8346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0" t="s">
        <v>8347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0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0" t="s">
        <v>8349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0" t="s">
        <v>8350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0" t="s">
        <v>8351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0" t="s">
        <v>8352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0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0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0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0" t="s">
        <v>8356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0" t="s">
        <v>8357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0" t="s">
        <v>8358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0" t="s">
        <v>8359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0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0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0" t="s">
        <v>8362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0" t="s">
        <v>8309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D0AE7-F1A8-4473-8130-B2D73297D1DA}">
  <dimension ref="A1:E18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8306</v>
      </c>
      <c r="B1" t="s">
        <v>8321</v>
      </c>
    </row>
    <row r="2" spans="1:5" x14ac:dyDescent="0.25">
      <c r="A2" s="8" t="s">
        <v>8377</v>
      </c>
      <c r="B2" t="s">
        <v>8321</v>
      </c>
    </row>
    <row r="4" spans="1:5" x14ac:dyDescent="0.25">
      <c r="A4" s="8" t="s">
        <v>8310</v>
      </c>
      <c r="B4" s="8" t="s">
        <v>8308</v>
      </c>
    </row>
    <row r="5" spans="1:5" x14ac:dyDescent="0.25">
      <c r="A5" s="8" t="s">
        <v>8311</v>
      </c>
      <c r="B5" t="s">
        <v>8219</v>
      </c>
      <c r="C5" t="s">
        <v>8220</v>
      </c>
      <c r="D5" t="s">
        <v>8218</v>
      </c>
      <c r="E5" t="s">
        <v>8309</v>
      </c>
    </row>
    <row r="6" spans="1:5" x14ac:dyDescent="0.25">
      <c r="A6" s="12" t="s">
        <v>8371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2" t="s">
        <v>8372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2" t="s">
        <v>8373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2" t="s">
        <v>8374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2" t="s">
        <v>8365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2" t="s">
        <v>8375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2" t="s">
        <v>8366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2" t="s">
        <v>8367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2" t="s">
        <v>8368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2" t="s">
        <v>8369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2" t="s">
        <v>8370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2" t="s">
        <v>8376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8309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55" zoomScaleNormal="55" workbookViewId="0">
      <selection activeCell="V15" sqref="V15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140625" customWidth="1"/>
    <col min="16" max="16" width="28.140625" customWidth="1"/>
    <col min="17" max="17" width="18.42578125" customWidth="1"/>
    <col min="18" max="18" width="22.85546875" customWidth="1"/>
    <col min="19" max="19" width="26.5703125" customWidth="1"/>
    <col min="20" max="20" width="25.7109375" customWidth="1"/>
    <col min="21" max="21" width="26.85546875" bestFit="1" customWidth="1"/>
    <col min="22" max="22" width="29.28515625" bestFit="1" customWidth="1"/>
    <col min="23" max="23" width="24" bestFit="1" customWidth="1"/>
    <col min="24" max="24" width="25.85546875" bestFit="1" customWidth="1"/>
  </cols>
  <sheetData>
    <row r="1" spans="1:24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18" t="s">
        <v>8398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8263</v>
      </c>
      <c r="O1" s="19" t="s">
        <v>8378</v>
      </c>
      <c r="P1" s="18" t="s">
        <v>8305</v>
      </c>
      <c r="Q1" s="17" t="s">
        <v>8306</v>
      </c>
      <c r="R1" s="17" t="s">
        <v>8307</v>
      </c>
      <c r="S1" s="17" t="s">
        <v>8364</v>
      </c>
      <c r="T1" s="17" t="s">
        <v>8363</v>
      </c>
      <c r="U1" s="17" t="s">
        <v>8400</v>
      </c>
      <c r="V1" s="17" t="s">
        <v>8401</v>
      </c>
      <c r="W1" s="17" t="s">
        <v>8410</v>
      </c>
      <c r="X1" s="17" t="s">
        <v>8411</v>
      </c>
    </row>
    <row r="2" spans="1:24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  <c r="O2">
        <f>ROUND(((E2/D2)*100), 0)</f>
        <v>137</v>
      </c>
      <c r="P2" s="7">
        <f>IFERROR((E2/L2), "N/A")</f>
        <v>63.917582417582416</v>
      </c>
      <c r="Q2" t="str">
        <f>(LEFT(N2,SEARCH("/",N2,1)-1))</f>
        <v>film &amp; video</v>
      </c>
      <c r="R2" t="str">
        <f>RIGHT(N2, 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IF(OR(F2="successful", F2="live"), L2)</f>
        <v>182</v>
      </c>
      <c r="V2" t="b">
        <f>IF(OR(F2="unsuccessful", F2="canceled"), L2)</f>
        <v>0</v>
      </c>
      <c r="W2">
        <f>IF((O2&gt;=30), L2)</f>
        <v>182</v>
      </c>
      <c r="X2" t="b">
        <f>IF((O2&lt;30), L2)</f>
        <v>0</v>
      </c>
    </row>
    <row r="3" spans="1:24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8264</v>
      </c>
      <c r="O3">
        <f t="shared" ref="O3:O66" si="0">ROUND(((E3/D3)*100), 0)</f>
        <v>143</v>
      </c>
      <c r="P3" s="7">
        <f t="shared" ref="P3:P66" si="1">IFERROR((E3/L3), "N/A")</f>
        <v>185.48101265822785</v>
      </c>
      <c r="Q3" t="str">
        <f t="shared" ref="Q3:Q66" si="2">(LEFT(N3,SEARCH("/",N3,1)-1))</f>
        <v>film &amp; video</v>
      </c>
      <c r="R3" t="str">
        <f t="shared" ref="R3:R66" si="3">RIGHT(N3, 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 t="shared" ref="U3:U66" si="6">IF(OR(F3="successful", F3="live"), L3)</f>
        <v>79</v>
      </c>
      <c r="V3" t="b">
        <f t="shared" ref="V3:V66" si="7">IF(OR(F3="unsuccessful", F3="canceled"), L3)</f>
        <v>0</v>
      </c>
      <c r="W3">
        <f t="shared" ref="W3:W66" si="8">IF((O3&gt;=30), L3)</f>
        <v>79</v>
      </c>
      <c r="X3" t="b">
        <f t="shared" ref="X3:X66" si="9">IF((O3&lt;30), L3)</f>
        <v>0</v>
      </c>
    </row>
    <row r="4" spans="1:24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8264</v>
      </c>
      <c r="O4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35</v>
      </c>
      <c r="V4" t="b">
        <f t="shared" si="7"/>
        <v>0</v>
      </c>
      <c r="W4">
        <f t="shared" si="8"/>
        <v>35</v>
      </c>
      <c r="X4" t="b">
        <f t="shared" si="9"/>
        <v>0</v>
      </c>
    </row>
    <row r="5" spans="1:24" ht="31.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8264</v>
      </c>
      <c r="O5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150</v>
      </c>
      <c r="V5" t="b">
        <f t="shared" si="7"/>
        <v>0</v>
      </c>
      <c r="W5">
        <f t="shared" si="8"/>
        <v>150</v>
      </c>
      <c r="X5" t="b">
        <f t="shared" si="9"/>
        <v>0</v>
      </c>
    </row>
    <row r="6" spans="1:24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8264</v>
      </c>
      <c r="O6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284</v>
      </c>
      <c r="V6" t="b">
        <f t="shared" si="7"/>
        <v>0</v>
      </c>
      <c r="W6">
        <f t="shared" si="8"/>
        <v>284</v>
      </c>
      <c r="X6" t="b">
        <f t="shared" si="9"/>
        <v>0</v>
      </c>
    </row>
    <row r="7" spans="1:24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8264</v>
      </c>
      <c r="O7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47</v>
      </c>
      <c r="V7" t="b">
        <f t="shared" si="7"/>
        <v>0</v>
      </c>
      <c r="W7">
        <f t="shared" si="8"/>
        <v>47</v>
      </c>
      <c r="X7" t="b">
        <f t="shared" si="9"/>
        <v>0</v>
      </c>
    </row>
    <row r="8" spans="1:24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8264</v>
      </c>
      <c r="O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58</v>
      </c>
      <c r="V8" t="b">
        <f t="shared" si="7"/>
        <v>0</v>
      </c>
      <c r="W8">
        <f t="shared" si="8"/>
        <v>58</v>
      </c>
      <c r="X8" t="b">
        <f t="shared" si="9"/>
        <v>0</v>
      </c>
    </row>
    <row r="9" spans="1:24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8264</v>
      </c>
      <c r="O9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57</v>
      </c>
      <c r="V9" t="b">
        <f t="shared" si="7"/>
        <v>0</v>
      </c>
      <c r="W9">
        <f t="shared" si="8"/>
        <v>57</v>
      </c>
      <c r="X9" t="b">
        <f t="shared" si="9"/>
        <v>0</v>
      </c>
    </row>
    <row r="10" spans="1:24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8264</v>
      </c>
      <c r="O10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12</v>
      </c>
      <c r="V10" t="b">
        <f t="shared" si="7"/>
        <v>0</v>
      </c>
      <c r="W10">
        <f t="shared" si="8"/>
        <v>12</v>
      </c>
      <c r="X10" t="b">
        <f t="shared" si="9"/>
        <v>0</v>
      </c>
    </row>
    <row r="11" spans="1:24" ht="47.2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8264</v>
      </c>
      <c r="O11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</v>
      </c>
      <c r="V11" t="b">
        <f t="shared" si="7"/>
        <v>0</v>
      </c>
      <c r="W11">
        <f t="shared" si="8"/>
        <v>20</v>
      </c>
      <c r="X11" t="b">
        <f t="shared" si="9"/>
        <v>0</v>
      </c>
    </row>
    <row r="12" spans="1:24" ht="47.25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8264</v>
      </c>
      <c r="O12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19</v>
      </c>
      <c r="V12" t="b">
        <f t="shared" si="7"/>
        <v>0</v>
      </c>
      <c r="W12">
        <f t="shared" si="8"/>
        <v>19</v>
      </c>
      <c r="X12" t="b">
        <f t="shared" si="9"/>
        <v>0</v>
      </c>
    </row>
    <row r="13" spans="1:24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8264</v>
      </c>
      <c r="O13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75</v>
      </c>
      <c r="V13" t="b">
        <f t="shared" si="7"/>
        <v>0</v>
      </c>
      <c r="W13">
        <f t="shared" si="8"/>
        <v>75</v>
      </c>
      <c r="X13" t="b">
        <f t="shared" si="9"/>
        <v>0</v>
      </c>
    </row>
    <row r="14" spans="1:24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8264</v>
      </c>
      <c r="O14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827</v>
      </c>
      <c r="V14" t="b">
        <f t="shared" si="7"/>
        <v>0</v>
      </c>
      <c r="W14">
        <f t="shared" si="8"/>
        <v>827</v>
      </c>
      <c r="X14" t="b">
        <f t="shared" si="9"/>
        <v>0</v>
      </c>
    </row>
    <row r="15" spans="1:24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8264</v>
      </c>
      <c r="O15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51</v>
      </c>
      <c r="V15" t="b">
        <f t="shared" si="7"/>
        <v>0</v>
      </c>
      <c r="W15">
        <f t="shared" si="8"/>
        <v>51</v>
      </c>
      <c r="X15" t="b">
        <f t="shared" si="9"/>
        <v>0</v>
      </c>
    </row>
    <row r="16" spans="1:24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8264</v>
      </c>
      <c r="O16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41</v>
      </c>
      <c r="V16" t="b">
        <f t="shared" si="7"/>
        <v>0</v>
      </c>
      <c r="W16">
        <f t="shared" si="8"/>
        <v>41</v>
      </c>
      <c r="X16" t="b">
        <f t="shared" si="9"/>
        <v>0</v>
      </c>
    </row>
    <row r="17" spans="1:24" ht="47.2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8264</v>
      </c>
      <c r="O17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98</v>
      </c>
      <c r="V17" t="b">
        <f t="shared" si="7"/>
        <v>0</v>
      </c>
      <c r="W17">
        <f t="shared" si="8"/>
        <v>98</v>
      </c>
      <c r="X17" t="b">
        <f t="shared" si="9"/>
        <v>0</v>
      </c>
    </row>
    <row r="18" spans="1:24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8264</v>
      </c>
      <c r="O1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70</v>
      </c>
      <c r="V18" t="b">
        <f t="shared" si="7"/>
        <v>0</v>
      </c>
      <c r="W18">
        <f t="shared" si="8"/>
        <v>70</v>
      </c>
      <c r="X18" t="b">
        <f t="shared" si="9"/>
        <v>0</v>
      </c>
    </row>
    <row r="19" spans="1:24" ht="47.25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8264</v>
      </c>
      <c r="O19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36</v>
      </c>
      <c r="V19" t="b">
        <f t="shared" si="7"/>
        <v>0</v>
      </c>
      <c r="W19">
        <f t="shared" si="8"/>
        <v>36</v>
      </c>
      <c r="X19" t="b">
        <f t="shared" si="9"/>
        <v>0</v>
      </c>
    </row>
    <row r="20" spans="1:24" ht="47.2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8264</v>
      </c>
      <c r="O20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342</v>
      </c>
      <c r="V20" t="b">
        <f t="shared" si="7"/>
        <v>0</v>
      </c>
      <c r="W20">
        <f t="shared" si="8"/>
        <v>342</v>
      </c>
      <c r="X20" t="b">
        <f t="shared" si="9"/>
        <v>0</v>
      </c>
    </row>
    <row r="21" spans="1:24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8264</v>
      </c>
      <c r="O21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22</v>
      </c>
      <c r="V21" t="b">
        <f t="shared" si="7"/>
        <v>0</v>
      </c>
      <c r="W21">
        <f t="shared" si="8"/>
        <v>22</v>
      </c>
      <c r="X21" t="b">
        <f t="shared" si="9"/>
        <v>0</v>
      </c>
    </row>
    <row r="22" spans="1:24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8264</v>
      </c>
      <c r="O22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25</v>
      </c>
      <c r="V22" t="b">
        <f t="shared" si="7"/>
        <v>0</v>
      </c>
      <c r="W22">
        <f t="shared" si="8"/>
        <v>25</v>
      </c>
      <c r="X22" t="b">
        <f t="shared" si="9"/>
        <v>0</v>
      </c>
    </row>
    <row r="23" spans="1:24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8264</v>
      </c>
      <c r="O23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101</v>
      </c>
      <c r="V23" t="b">
        <f t="shared" si="7"/>
        <v>0</v>
      </c>
      <c r="W23">
        <f t="shared" si="8"/>
        <v>101</v>
      </c>
      <c r="X23" t="b">
        <f t="shared" si="9"/>
        <v>0</v>
      </c>
    </row>
    <row r="24" spans="1:24" ht="31.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8264</v>
      </c>
      <c r="O24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8</v>
      </c>
      <c r="V24" t="b">
        <f t="shared" si="7"/>
        <v>0</v>
      </c>
      <c r="W24">
        <f t="shared" si="8"/>
        <v>8</v>
      </c>
      <c r="X24" t="b">
        <f t="shared" si="9"/>
        <v>0</v>
      </c>
    </row>
    <row r="25" spans="1:24" ht="47.2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8264</v>
      </c>
      <c r="O25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23</v>
      </c>
      <c r="V25" t="b">
        <f t="shared" si="7"/>
        <v>0</v>
      </c>
      <c r="W25">
        <f t="shared" si="8"/>
        <v>23</v>
      </c>
      <c r="X25" t="b">
        <f t="shared" si="9"/>
        <v>0</v>
      </c>
    </row>
    <row r="26" spans="1:24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8264</v>
      </c>
      <c r="O26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574</v>
      </c>
      <c r="V26" t="b">
        <f t="shared" si="7"/>
        <v>0</v>
      </c>
      <c r="W26">
        <f t="shared" si="8"/>
        <v>574</v>
      </c>
      <c r="X26" t="b">
        <f t="shared" si="9"/>
        <v>0</v>
      </c>
    </row>
    <row r="27" spans="1:24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8264</v>
      </c>
      <c r="O27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14</v>
      </c>
      <c r="V27" t="b">
        <f t="shared" si="7"/>
        <v>0</v>
      </c>
      <c r="W27">
        <f t="shared" si="8"/>
        <v>14</v>
      </c>
      <c r="X27" t="b">
        <f t="shared" si="9"/>
        <v>0</v>
      </c>
    </row>
    <row r="28" spans="1:24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8264</v>
      </c>
      <c r="O2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19</v>
      </c>
      <c r="V28" t="b">
        <f t="shared" si="7"/>
        <v>0</v>
      </c>
      <c r="W28">
        <f t="shared" si="8"/>
        <v>19</v>
      </c>
      <c r="X28" t="b">
        <f t="shared" si="9"/>
        <v>0</v>
      </c>
    </row>
    <row r="29" spans="1:24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8264</v>
      </c>
      <c r="O29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150</v>
      </c>
      <c r="V29" t="b">
        <f t="shared" si="7"/>
        <v>0</v>
      </c>
      <c r="W29">
        <f t="shared" si="8"/>
        <v>150</v>
      </c>
      <c r="X29" t="b">
        <f t="shared" si="9"/>
        <v>0</v>
      </c>
    </row>
    <row r="30" spans="1:24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8264</v>
      </c>
      <c r="O30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71</v>
      </c>
      <c r="V30" t="b">
        <f t="shared" si="7"/>
        <v>0</v>
      </c>
      <c r="W30">
        <f t="shared" si="8"/>
        <v>71</v>
      </c>
      <c r="X30" t="b">
        <f t="shared" si="9"/>
        <v>0</v>
      </c>
    </row>
    <row r="31" spans="1:24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8264</v>
      </c>
      <c r="O31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117</v>
      </c>
      <c r="V31" t="b">
        <f t="shared" si="7"/>
        <v>0</v>
      </c>
      <c r="W31">
        <f t="shared" si="8"/>
        <v>117</v>
      </c>
      <c r="X31" t="b">
        <f t="shared" si="9"/>
        <v>0</v>
      </c>
    </row>
    <row r="32" spans="1:24" ht="47.2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8264</v>
      </c>
      <c r="O32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53</v>
      </c>
      <c r="V32" t="b">
        <f t="shared" si="7"/>
        <v>0</v>
      </c>
      <c r="W32">
        <f t="shared" si="8"/>
        <v>53</v>
      </c>
      <c r="X32" t="b">
        <f t="shared" si="9"/>
        <v>0</v>
      </c>
    </row>
    <row r="33" spans="1:24" ht="47.2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8264</v>
      </c>
      <c r="O33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1</v>
      </c>
      <c r="V33" t="b">
        <f t="shared" si="7"/>
        <v>0</v>
      </c>
      <c r="W33">
        <f t="shared" si="8"/>
        <v>1</v>
      </c>
      <c r="X33" t="b">
        <f t="shared" si="9"/>
        <v>0</v>
      </c>
    </row>
    <row r="34" spans="1:24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8264</v>
      </c>
      <c r="O34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89</v>
      </c>
      <c r="V34" t="b">
        <f t="shared" si="7"/>
        <v>0</v>
      </c>
      <c r="W34">
        <f t="shared" si="8"/>
        <v>89</v>
      </c>
      <c r="X34" t="b">
        <f t="shared" si="9"/>
        <v>0</v>
      </c>
    </row>
    <row r="35" spans="1:24" ht="47.25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8264</v>
      </c>
      <c r="O35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64</v>
      </c>
      <c r="V35" t="b">
        <f t="shared" si="7"/>
        <v>0</v>
      </c>
      <c r="W35">
        <f t="shared" si="8"/>
        <v>64</v>
      </c>
      <c r="X35" t="b">
        <f t="shared" si="9"/>
        <v>0</v>
      </c>
    </row>
    <row r="36" spans="1:24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8264</v>
      </c>
      <c r="O36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68</v>
      </c>
      <c r="V36" t="b">
        <f t="shared" si="7"/>
        <v>0</v>
      </c>
      <c r="W36">
        <f t="shared" si="8"/>
        <v>68</v>
      </c>
      <c r="X36" t="b">
        <f t="shared" si="9"/>
        <v>0</v>
      </c>
    </row>
    <row r="37" spans="1:24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8264</v>
      </c>
      <c r="O37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28</v>
      </c>
      <c r="V37" t="b">
        <f t="shared" si="7"/>
        <v>0</v>
      </c>
      <c r="W37">
        <f t="shared" si="8"/>
        <v>28</v>
      </c>
      <c r="X37" t="b">
        <f t="shared" si="9"/>
        <v>0</v>
      </c>
    </row>
    <row r="38" spans="1:24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8264</v>
      </c>
      <c r="O3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44</v>
      </c>
      <c r="V38" t="b">
        <f t="shared" si="7"/>
        <v>0</v>
      </c>
      <c r="W38">
        <f t="shared" si="8"/>
        <v>44</v>
      </c>
      <c r="X38" t="b">
        <f t="shared" si="9"/>
        <v>0</v>
      </c>
    </row>
    <row r="39" spans="1:24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8264</v>
      </c>
      <c r="O39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253</v>
      </c>
      <c r="V39" t="b">
        <f t="shared" si="7"/>
        <v>0</v>
      </c>
      <c r="W39">
        <f t="shared" si="8"/>
        <v>253</v>
      </c>
      <c r="X39" t="b">
        <f t="shared" si="9"/>
        <v>0</v>
      </c>
    </row>
    <row r="40" spans="1:24" ht="47.2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8264</v>
      </c>
      <c r="O40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66</v>
      </c>
      <c r="V40" t="b">
        <f t="shared" si="7"/>
        <v>0</v>
      </c>
      <c r="W40">
        <f t="shared" si="8"/>
        <v>66</v>
      </c>
      <c r="X40" t="b">
        <f t="shared" si="9"/>
        <v>0</v>
      </c>
    </row>
    <row r="41" spans="1:24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8264</v>
      </c>
      <c r="O41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217</v>
      </c>
      <c r="V41" t="b">
        <f t="shared" si="7"/>
        <v>0</v>
      </c>
      <c r="W41">
        <f t="shared" si="8"/>
        <v>217</v>
      </c>
      <c r="X41" t="b">
        <f t="shared" si="9"/>
        <v>0</v>
      </c>
    </row>
    <row r="42" spans="1:24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8264</v>
      </c>
      <c r="O42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16</v>
      </c>
      <c r="V42" t="b">
        <f t="shared" si="7"/>
        <v>0</v>
      </c>
      <c r="W42">
        <f t="shared" si="8"/>
        <v>16</v>
      </c>
      <c r="X42" t="b">
        <f t="shared" si="9"/>
        <v>0</v>
      </c>
    </row>
    <row r="43" spans="1:24" ht="47.25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8264</v>
      </c>
      <c r="O43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19</v>
      </c>
      <c r="V43" t="b">
        <f t="shared" si="7"/>
        <v>0</v>
      </c>
      <c r="W43">
        <f t="shared" si="8"/>
        <v>19</v>
      </c>
      <c r="X43" t="b">
        <f t="shared" si="9"/>
        <v>0</v>
      </c>
    </row>
    <row r="44" spans="1:24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8264</v>
      </c>
      <c r="O44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169</v>
      </c>
      <c r="V44" t="b">
        <f t="shared" si="7"/>
        <v>0</v>
      </c>
      <c r="W44">
        <f t="shared" si="8"/>
        <v>169</v>
      </c>
      <c r="X44" t="b">
        <f t="shared" si="9"/>
        <v>0</v>
      </c>
    </row>
    <row r="45" spans="1:24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8264</v>
      </c>
      <c r="O45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263</v>
      </c>
      <c r="V45" t="b">
        <f t="shared" si="7"/>
        <v>0</v>
      </c>
      <c r="W45">
        <f t="shared" si="8"/>
        <v>263</v>
      </c>
      <c r="X45" t="b">
        <f t="shared" si="9"/>
        <v>0</v>
      </c>
    </row>
    <row r="46" spans="1:24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8264</v>
      </c>
      <c r="O4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15</v>
      </c>
      <c r="V46" t="b">
        <f t="shared" si="7"/>
        <v>0</v>
      </c>
      <c r="W46">
        <f t="shared" si="8"/>
        <v>15</v>
      </c>
      <c r="X46" t="b">
        <f t="shared" si="9"/>
        <v>0</v>
      </c>
    </row>
    <row r="47" spans="1:24" ht="47.2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8264</v>
      </c>
      <c r="O4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61</v>
      </c>
      <c r="V47" t="b">
        <f t="shared" si="7"/>
        <v>0</v>
      </c>
      <c r="W47">
        <f t="shared" si="8"/>
        <v>61</v>
      </c>
      <c r="X47" t="b">
        <f t="shared" si="9"/>
        <v>0</v>
      </c>
    </row>
    <row r="48" spans="1:24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8264</v>
      </c>
      <c r="O4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45</v>
      </c>
      <c r="V48" t="b">
        <f t="shared" si="7"/>
        <v>0</v>
      </c>
      <c r="W48">
        <f t="shared" si="8"/>
        <v>45</v>
      </c>
      <c r="X48" t="b">
        <f t="shared" si="9"/>
        <v>0</v>
      </c>
    </row>
    <row r="49" spans="1:24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8264</v>
      </c>
      <c r="O49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70</v>
      </c>
      <c r="V49" t="b">
        <f t="shared" si="7"/>
        <v>0</v>
      </c>
      <c r="W49">
        <f t="shared" si="8"/>
        <v>70</v>
      </c>
      <c r="X49" t="b">
        <f t="shared" si="9"/>
        <v>0</v>
      </c>
    </row>
    <row r="50" spans="1:24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8264</v>
      </c>
      <c r="O50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38</v>
      </c>
      <c r="V50" t="b">
        <f t="shared" si="7"/>
        <v>0</v>
      </c>
      <c r="W50">
        <f t="shared" si="8"/>
        <v>38</v>
      </c>
      <c r="X50" t="b">
        <f t="shared" si="9"/>
        <v>0</v>
      </c>
    </row>
    <row r="51" spans="1:24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8264</v>
      </c>
      <c r="O51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87</v>
      </c>
      <c r="V51" t="b">
        <f t="shared" si="7"/>
        <v>0</v>
      </c>
      <c r="W51">
        <f t="shared" si="8"/>
        <v>87</v>
      </c>
      <c r="X51" t="b">
        <f t="shared" si="9"/>
        <v>0</v>
      </c>
    </row>
    <row r="52" spans="1:24" ht="47.2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8264</v>
      </c>
      <c r="O52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22</v>
      </c>
      <c r="V52" t="b">
        <f t="shared" si="7"/>
        <v>0</v>
      </c>
      <c r="W52">
        <f t="shared" si="8"/>
        <v>22</v>
      </c>
      <c r="X52" t="b">
        <f t="shared" si="9"/>
        <v>0</v>
      </c>
    </row>
    <row r="53" spans="1:24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8264</v>
      </c>
      <c r="O53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119</v>
      </c>
      <c r="V53" t="b">
        <f t="shared" si="7"/>
        <v>0</v>
      </c>
      <c r="W53">
        <f t="shared" si="8"/>
        <v>119</v>
      </c>
      <c r="X53" t="b">
        <f t="shared" si="9"/>
        <v>0</v>
      </c>
    </row>
    <row r="54" spans="1:24" ht="47.2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8264</v>
      </c>
      <c r="O54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52</v>
      </c>
      <c r="V54" t="b">
        <f t="shared" si="7"/>
        <v>0</v>
      </c>
      <c r="W54">
        <f t="shared" si="8"/>
        <v>52</v>
      </c>
      <c r="X54" t="b">
        <f t="shared" si="9"/>
        <v>0</v>
      </c>
    </row>
    <row r="55" spans="1:24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8264</v>
      </c>
      <c r="O55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117</v>
      </c>
      <c r="V55" t="b">
        <f t="shared" si="7"/>
        <v>0</v>
      </c>
      <c r="W55">
        <f t="shared" si="8"/>
        <v>117</v>
      </c>
      <c r="X55" t="b">
        <f t="shared" si="9"/>
        <v>0</v>
      </c>
    </row>
    <row r="56" spans="1:24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8264</v>
      </c>
      <c r="O5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52</v>
      </c>
      <c r="V56" t="b">
        <f t="shared" si="7"/>
        <v>0</v>
      </c>
      <c r="W56">
        <f t="shared" si="8"/>
        <v>52</v>
      </c>
      <c r="X56" t="b">
        <f t="shared" si="9"/>
        <v>0</v>
      </c>
    </row>
    <row r="57" spans="1:24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8264</v>
      </c>
      <c r="O57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86</v>
      </c>
      <c r="V57" t="b">
        <f t="shared" si="7"/>
        <v>0</v>
      </c>
      <c r="W57">
        <f t="shared" si="8"/>
        <v>86</v>
      </c>
      <c r="X57" t="b">
        <f t="shared" si="9"/>
        <v>0</v>
      </c>
    </row>
    <row r="58" spans="1:24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8264</v>
      </c>
      <c r="O5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174</v>
      </c>
      <c r="V58" t="b">
        <f t="shared" si="7"/>
        <v>0</v>
      </c>
      <c r="W58">
        <f t="shared" si="8"/>
        <v>174</v>
      </c>
      <c r="X58" t="b">
        <f t="shared" si="9"/>
        <v>0</v>
      </c>
    </row>
    <row r="59" spans="1:24" ht="47.25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8264</v>
      </c>
      <c r="O59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69</v>
      </c>
      <c r="V59" t="b">
        <f t="shared" si="7"/>
        <v>0</v>
      </c>
      <c r="W59">
        <f t="shared" si="8"/>
        <v>69</v>
      </c>
      <c r="X59" t="b">
        <f t="shared" si="9"/>
        <v>0</v>
      </c>
    </row>
    <row r="60" spans="1:24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8264</v>
      </c>
      <c r="O60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75</v>
      </c>
      <c r="V60" t="b">
        <f t="shared" si="7"/>
        <v>0</v>
      </c>
      <c r="W60">
        <f t="shared" si="8"/>
        <v>75</v>
      </c>
      <c r="X60" t="b">
        <f t="shared" si="9"/>
        <v>0</v>
      </c>
    </row>
    <row r="61" spans="1:24" ht="47.25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8264</v>
      </c>
      <c r="O61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33</v>
      </c>
      <c r="V61" t="b">
        <f t="shared" si="7"/>
        <v>0</v>
      </c>
      <c r="W61">
        <f t="shared" si="8"/>
        <v>33</v>
      </c>
      <c r="X61" t="b">
        <f t="shared" si="9"/>
        <v>0</v>
      </c>
    </row>
    <row r="62" spans="1:24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8265</v>
      </c>
      <c r="O62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108</v>
      </c>
      <c r="V62" t="b">
        <f t="shared" si="7"/>
        <v>0</v>
      </c>
      <c r="W62">
        <f t="shared" si="8"/>
        <v>108</v>
      </c>
      <c r="X62" t="b">
        <f t="shared" si="9"/>
        <v>0</v>
      </c>
    </row>
    <row r="63" spans="1:24" ht="47.25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8265</v>
      </c>
      <c r="O63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23</v>
      </c>
      <c r="V63" t="b">
        <f t="shared" si="7"/>
        <v>0</v>
      </c>
      <c r="W63">
        <f t="shared" si="8"/>
        <v>23</v>
      </c>
      <c r="X63" t="b">
        <f t="shared" si="9"/>
        <v>0</v>
      </c>
    </row>
    <row r="64" spans="1:24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8265</v>
      </c>
      <c r="O64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48</v>
      </c>
      <c r="V64" t="b">
        <f t="shared" si="7"/>
        <v>0</v>
      </c>
      <c r="W64">
        <f t="shared" si="8"/>
        <v>48</v>
      </c>
      <c r="X64" t="b">
        <f t="shared" si="9"/>
        <v>0</v>
      </c>
    </row>
    <row r="65" spans="1:24" ht="47.2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8265</v>
      </c>
      <c r="O65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64</v>
      </c>
      <c r="V65" t="b">
        <f t="shared" si="7"/>
        <v>0</v>
      </c>
      <c r="W65">
        <f t="shared" si="8"/>
        <v>64</v>
      </c>
      <c r="X65" t="b">
        <f t="shared" si="9"/>
        <v>0</v>
      </c>
    </row>
    <row r="66" spans="1:24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8265</v>
      </c>
      <c r="O66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24</v>
      </c>
      <c r="V66" t="b">
        <f t="shared" si="7"/>
        <v>0</v>
      </c>
      <c r="W66">
        <f t="shared" si="8"/>
        <v>24</v>
      </c>
      <c r="X66" t="b">
        <f t="shared" si="9"/>
        <v>0</v>
      </c>
    </row>
    <row r="67" spans="1:24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8265</v>
      </c>
      <c r="O67">
        <f t="shared" ref="O67:O130" si="10">ROUND(((E67/D67)*100), 0)</f>
        <v>108</v>
      </c>
      <c r="P67" s="7">
        <f t="shared" ref="P67:P130" si="11">IFERROR((E67/L67), "N/A")</f>
        <v>132.05263157894737</v>
      </c>
      <c r="Q67" t="str">
        <f t="shared" ref="Q67:Q130" si="12">(LEFT(N67,SEARCH("/",N67,1)-1))</f>
        <v>film &amp; video</v>
      </c>
      <c r="R67" t="str">
        <f t="shared" ref="R67:R130" si="13">RIGHT(N67, LEN(N67)-SEARCH("/",N67))</f>
        <v>shorts</v>
      </c>
      <c r="S67" s="11">
        <f t="shared" ref="S67:S130" si="14">(((J67/60)/60)/24)+DATE(1970,1,1)</f>
        <v>41835.821226851855</v>
      </c>
      <c r="T67" s="11">
        <f t="shared" ref="T67:T130" si="15">(((I67/60)/60)/24)+DATE(1970,1,1)</f>
        <v>41862.249305555553</v>
      </c>
      <c r="U67">
        <f t="shared" ref="U67:U130" si="16">IF(OR(F67="successful", F67="live"), L67)</f>
        <v>57</v>
      </c>
      <c r="V67" t="b">
        <f t="shared" ref="V67:V130" si="17">IF(OR(F67="unsuccessful", F67="canceled"), L67)</f>
        <v>0</v>
      </c>
      <c r="W67">
        <f t="shared" ref="W67:W130" si="18">IF((O67&gt;=30), L67)</f>
        <v>57</v>
      </c>
      <c r="X67" t="b">
        <f t="shared" ref="X67:X130" si="19">IF((O67&lt;30), L67)</f>
        <v>0</v>
      </c>
    </row>
    <row r="68" spans="1:24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8265</v>
      </c>
      <c r="O68">
        <f t="shared" si="10"/>
        <v>119</v>
      </c>
      <c r="P68" s="7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11">
        <f t="shared" si="14"/>
        <v>42539.849768518514</v>
      </c>
      <c r="T68" s="11">
        <f t="shared" si="15"/>
        <v>42569.849768518514</v>
      </c>
      <c r="U68">
        <f t="shared" si="16"/>
        <v>26</v>
      </c>
      <c r="V68" t="b">
        <f t="shared" si="17"/>
        <v>0</v>
      </c>
      <c r="W68">
        <f t="shared" si="18"/>
        <v>26</v>
      </c>
      <c r="X68" t="b">
        <f t="shared" si="19"/>
        <v>0</v>
      </c>
    </row>
    <row r="69" spans="1:24" ht="47.2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8265</v>
      </c>
      <c r="O69">
        <f t="shared" si="10"/>
        <v>116</v>
      </c>
      <c r="P69" s="7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1">
        <f t="shared" si="14"/>
        <v>41075.583379629628</v>
      </c>
      <c r="T69" s="11">
        <f t="shared" si="15"/>
        <v>41105.583379629628</v>
      </c>
      <c r="U69">
        <f t="shared" si="16"/>
        <v>20</v>
      </c>
      <c r="V69" t="b">
        <f t="shared" si="17"/>
        <v>0</v>
      </c>
      <c r="W69">
        <f t="shared" si="18"/>
        <v>20</v>
      </c>
      <c r="X69" t="b">
        <f t="shared" si="19"/>
        <v>0</v>
      </c>
    </row>
    <row r="70" spans="1:24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8265</v>
      </c>
      <c r="O70">
        <f t="shared" si="10"/>
        <v>127</v>
      </c>
      <c r="P70" s="7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11">
        <f t="shared" si="14"/>
        <v>41663.569340277776</v>
      </c>
      <c r="T70" s="11">
        <f t="shared" si="15"/>
        <v>41693.569340277776</v>
      </c>
      <c r="U70">
        <f t="shared" si="16"/>
        <v>36</v>
      </c>
      <c r="V70" t="b">
        <f t="shared" si="17"/>
        <v>0</v>
      </c>
      <c r="W70">
        <f t="shared" si="18"/>
        <v>36</v>
      </c>
      <c r="X70" t="b">
        <f t="shared" si="19"/>
        <v>0</v>
      </c>
    </row>
    <row r="71" spans="1:24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8265</v>
      </c>
      <c r="O71">
        <f t="shared" si="10"/>
        <v>111</v>
      </c>
      <c r="P71" s="7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11">
        <f t="shared" si="14"/>
        <v>40786.187789351854</v>
      </c>
      <c r="T71" s="11">
        <f t="shared" si="15"/>
        <v>40818.290972222225</v>
      </c>
      <c r="U71">
        <f t="shared" si="16"/>
        <v>178</v>
      </c>
      <c r="V71" t="b">
        <f t="shared" si="17"/>
        <v>0</v>
      </c>
      <c r="W71">
        <f t="shared" si="18"/>
        <v>178</v>
      </c>
      <c r="X71" t="b">
        <f t="shared" si="19"/>
        <v>0</v>
      </c>
    </row>
    <row r="72" spans="1:24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8265</v>
      </c>
      <c r="O72">
        <f t="shared" si="10"/>
        <v>127</v>
      </c>
      <c r="P72" s="7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11">
        <f t="shared" si="14"/>
        <v>40730.896354166667</v>
      </c>
      <c r="T72" s="11">
        <f t="shared" si="15"/>
        <v>40790.896354166667</v>
      </c>
      <c r="U72">
        <f t="shared" si="16"/>
        <v>17</v>
      </c>
      <c r="V72" t="b">
        <f t="shared" si="17"/>
        <v>0</v>
      </c>
      <c r="W72">
        <f t="shared" si="18"/>
        <v>17</v>
      </c>
      <c r="X72" t="b">
        <f t="shared" si="19"/>
        <v>0</v>
      </c>
    </row>
    <row r="73" spans="1:24" ht="47.2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8265</v>
      </c>
      <c r="O73">
        <f t="shared" si="10"/>
        <v>124</v>
      </c>
      <c r="P73" s="7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11">
        <f t="shared" si="14"/>
        <v>40997.271493055552</v>
      </c>
      <c r="T73" s="11">
        <f t="shared" si="15"/>
        <v>41057.271493055552</v>
      </c>
      <c r="U73">
        <f t="shared" si="16"/>
        <v>32</v>
      </c>
      <c r="V73" t="b">
        <f t="shared" si="17"/>
        <v>0</v>
      </c>
      <c r="W73">
        <f t="shared" si="18"/>
        <v>32</v>
      </c>
      <c r="X73" t="b">
        <f t="shared" si="19"/>
        <v>0</v>
      </c>
    </row>
    <row r="74" spans="1:24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8265</v>
      </c>
      <c r="O74">
        <f t="shared" si="10"/>
        <v>108</v>
      </c>
      <c r="P74" s="7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11">
        <f t="shared" si="14"/>
        <v>41208.010196759256</v>
      </c>
      <c r="T74" s="11">
        <f t="shared" si="15"/>
        <v>41228</v>
      </c>
      <c r="U74">
        <f t="shared" si="16"/>
        <v>41</v>
      </c>
      <c r="V74" t="b">
        <f t="shared" si="17"/>
        <v>0</v>
      </c>
      <c r="W74">
        <f t="shared" si="18"/>
        <v>41</v>
      </c>
      <c r="X74" t="b">
        <f t="shared" si="19"/>
        <v>0</v>
      </c>
    </row>
    <row r="75" spans="1:24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8265</v>
      </c>
      <c r="O75">
        <f t="shared" si="10"/>
        <v>100</v>
      </c>
      <c r="P75" s="7">
        <f t="shared" si="11"/>
        <v>50</v>
      </c>
      <c r="Q75" t="str">
        <f t="shared" si="12"/>
        <v>film &amp; video</v>
      </c>
      <c r="R75" t="str">
        <f t="shared" si="13"/>
        <v>shorts</v>
      </c>
      <c r="S75" s="11">
        <f t="shared" si="14"/>
        <v>40587.75675925926</v>
      </c>
      <c r="T75" s="11">
        <f t="shared" si="15"/>
        <v>40666.165972222225</v>
      </c>
      <c r="U75">
        <f t="shared" si="16"/>
        <v>18</v>
      </c>
      <c r="V75" t="b">
        <f t="shared" si="17"/>
        <v>0</v>
      </c>
      <c r="W75">
        <f t="shared" si="18"/>
        <v>18</v>
      </c>
      <c r="X75" t="b">
        <f t="shared" si="19"/>
        <v>0</v>
      </c>
    </row>
    <row r="76" spans="1:24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8265</v>
      </c>
      <c r="O76">
        <f t="shared" si="10"/>
        <v>113</v>
      </c>
      <c r="P76" s="7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11">
        <f t="shared" si="14"/>
        <v>42360.487210648149</v>
      </c>
      <c r="T76" s="11">
        <f t="shared" si="15"/>
        <v>42390.487210648149</v>
      </c>
      <c r="U76">
        <f t="shared" si="16"/>
        <v>29</v>
      </c>
      <c r="V76" t="b">
        <f t="shared" si="17"/>
        <v>0</v>
      </c>
      <c r="W76">
        <f t="shared" si="18"/>
        <v>29</v>
      </c>
      <c r="X76" t="b">
        <f t="shared" si="19"/>
        <v>0</v>
      </c>
    </row>
    <row r="77" spans="1:24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8265</v>
      </c>
      <c r="O77">
        <f t="shared" si="10"/>
        <v>115</v>
      </c>
      <c r="P77" s="7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11">
        <f t="shared" si="14"/>
        <v>41357.209166666667</v>
      </c>
      <c r="T77" s="11">
        <f t="shared" si="15"/>
        <v>41387.209166666667</v>
      </c>
      <c r="U77">
        <f t="shared" si="16"/>
        <v>47</v>
      </c>
      <c r="V77" t="b">
        <f t="shared" si="17"/>
        <v>0</v>
      </c>
      <c r="W77">
        <f t="shared" si="18"/>
        <v>47</v>
      </c>
      <c r="X77" t="b">
        <f t="shared" si="19"/>
        <v>0</v>
      </c>
    </row>
    <row r="78" spans="1:24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8265</v>
      </c>
      <c r="O78">
        <f t="shared" si="10"/>
        <v>153</v>
      </c>
      <c r="P78" s="7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11">
        <f t="shared" si="14"/>
        <v>40844.691643518519</v>
      </c>
      <c r="T78" s="11">
        <f t="shared" si="15"/>
        <v>40904.733310185184</v>
      </c>
      <c r="U78">
        <f t="shared" si="16"/>
        <v>15</v>
      </c>
      <c r="V78" t="b">
        <f t="shared" si="17"/>
        <v>0</v>
      </c>
      <c r="W78">
        <f t="shared" si="18"/>
        <v>15</v>
      </c>
      <c r="X78" t="b">
        <f t="shared" si="19"/>
        <v>0</v>
      </c>
    </row>
    <row r="79" spans="1:24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8265</v>
      </c>
      <c r="O79">
        <f t="shared" si="10"/>
        <v>393</v>
      </c>
      <c r="P79" s="7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11">
        <f t="shared" si="14"/>
        <v>40997.144872685189</v>
      </c>
      <c r="T79" s="11">
        <f t="shared" si="15"/>
        <v>41050.124305555553</v>
      </c>
      <c r="U79">
        <f t="shared" si="16"/>
        <v>26</v>
      </c>
      <c r="V79" t="b">
        <f t="shared" si="17"/>
        <v>0</v>
      </c>
      <c r="W79">
        <f t="shared" si="18"/>
        <v>26</v>
      </c>
      <c r="X79" t="b">
        <f t="shared" si="19"/>
        <v>0</v>
      </c>
    </row>
    <row r="80" spans="1:24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8265</v>
      </c>
      <c r="O80">
        <f t="shared" si="10"/>
        <v>2702</v>
      </c>
      <c r="P80" s="7">
        <f t="shared" si="11"/>
        <v>38.6</v>
      </c>
      <c r="Q80" t="str">
        <f t="shared" si="12"/>
        <v>film &amp; video</v>
      </c>
      <c r="R80" t="str">
        <f t="shared" si="13"/>
        <v>shorts</v>
      </c>
      <c r="S80" s="11">
        <f t="shared" si="14"/>
        <v>42604.730567129634</v>
      </c>
      <c r="T80" s="11">
        <f t="shared" si="15"/>
        <v>42614.730567129634</v>
      </c>
      <c r="U80">
        <f t="shared" si="16"/>
        <v>35</v>
      </c>
      <c r="V80" t="b">
        <f t="shared" si="17"/>
        <v>0</v>
      </c>
      <c r="W80">
        <f t="shared" si="18"/>
        <v>35</v>
      </c>
      <c r="X80" t="b">
        <f t="shared" si="19"/>
        <v>0</v>
      </c>
    </row>
    <row r="81" spans="1:24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8265</v>
      </c>
      <c r="O81">
        <f t="shared" si="10"/>
        <v>127</v>
      </c>
      <c r="P81" s="7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11">
        <f t="shared" si="14"/>
        <v>41724.776539351849</v>
      </c>
      <c r="T81" s="11">
        <f t="shared" si="15"/>
        <v>41754.776539351849</v>
      </c>
      <c r="U81">
        <f t="shared" si="16"/>
        <v>41</v>
      </c>
      <c r="V81" t="b">
        <f t="shared" si="17"/>
        <v>0</v>
      </c>
      <c r="W81">
        <f t="shared" si="18"/>
        <v>41</v>
      </c>
      <c r="X81" t="b">
        <f t="shared" si="19"/>
        <v>0</v>
      </c>
    </row>
    <row r="82" spans="1:24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8265</v>
      </c>
      <c r="O82">
        <f t="shared" si="10"/>
        <v>107</v>
      </c>
      <c r="P82" s="7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11">
        <f t="shared" si="14"/>
        <v>41583.083981481483</v>
      </c>
      <c r="T82" s="11">
        <f t="shared" si="15"/>
        <v>41618.083981481483</v>
      </c>
      <c r="U82">
        <f t="shared" si="16"/>
        <v>47</v>
      </c>
      <c r="V82" t="b">
        <f t="shared" si="17"/>
        <v>0</v>
      </c>
      <c r="W82">
        <f t="shared" si="18"/>
        <v>47</v>
      </c>
      <c r="X82" t="b">
        <f t="shared" si="19"/>
        <v>0</v>
      </c>
    </row>
    <row r="83" spans="1:24" ht="47.25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8265</v>
      </c>
      <c r="O83">
        <f t="shared" si="10"/>
        <v>198</v>
      </c>
      <c r="P83" s="7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11">
        <f t="shared" si="14"/>
        <v>41100.158877314818</v>
      </c>
      <c r="T83" s="11">
        <f t="shared" si="15"/>
        <v>41104.126388888886</v>
      </c>
      <c r="U83">
        <f t="shared" si="16"/>
        <v>28</v>
      </c>
      <c r="V83" t="b">
        <f t="shared" si="17"/>
        <v>0</v>
      </c>
      <c r="W83">
        <f t="shared" si="18"/>
        <v>28</v>
      </c>
      <c r="X83" t="b">
        <f t="shared" si="19"/>
        <v>0</v>
      </c>
    </row>
    <row r="84" spans="1:24" ht="47.25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8265</v>
      </c>
      <c r="O84">
        <f t="shared" si="10"/>
        <v>100</v>
      </c>
      <c r="P84" s="7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11">
        <f t="shared" si="14"/>
        <v>40795.820150462961</v>
      </c>
      <c r="T84" s="11">
        <f t="shared" si="15"/>
        <v>40825.820150462961</v>
      </c>
      <c r="U84">
        <f t="shared" si="16"/>
        <v>100</v>
      </c>
      <c r="V84" t="b">
        <f t="shared" si="17"/>
        <v>0</v>
      </c>
      <c r="W84">
        <f t="shared" si="18"/>
        <v>100</v>
      </c>
      <c r="X84" t="b">
        <f t="shared" si="19"/>
        <v>0</v>
      </c>
    </row>
    <row r="85" spans="1:24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8265</v>
      </c>
      <c r="O85">
        <f t="shared" si="10"/>
        <v>103</v>
      </c>
      <c r="P85" s="7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11">
        <f t="shared" si="14"/>
        <v>42042.615613425922</v>
      </c>
      <c r="T85" s="11">
        <f t="shared" si="15"/>
        <v>42057.479166666672</v>
      </c>
      <c r="U85">
        <f t="shared" si="16"/>
        <v>13</v>
      </c>
      <c r="V85" t="b">
        <f t="shared" si="17"/>
        <v>0</v>
      </c>
      <c r="W85">
        <f t="shared" si="18"/>
        <v>13</v>
      </c>
      <c r="X85" t="b">
        <f t="shared" si="19"/>
        <v>0</v>
      </c>
    </row>
    <row r="86" spans="1:24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8265</v>
      </c>
      <c r="O86">
        <f t="shared" si="10"/>
        <v>100</v>
      </c>
      <c r="P86" s="7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11">
        <f t="shared" si="14"/>
        <v>40648.757939814815</v>
      </c>
      <c r="T86" s="11">
        <f t="shared" si="15"/>
        <v>40678.757939814815</v>
      </c>
      <c r="U86">
        <f t="shared" si="16"/>
        <v>7</v>
      </c>
      <c r="V86" t="b">
        <f t="shared" si="17"/>
        <v>0</v>
      </c>
      <c r="W86">
        <f t="shared" si="18"/>
        <v>7</v>
      </c>
      <c r="X86" t="b">
        <f t="shared" si="19"/>
        <v>0</v>
      </c>
    </row>
    <row r="87" spans="1:24" ht="47.25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8265</v>
      </c>
      <c r="O87">
        <f t="shared" si="10"/>
        <v>126</v>
      </c>
      <c r="P87" s="7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11">
        <f t="shared" si="14"/>
        <v>40779.125428240739</v>
      </c>
      <c r="T87" s="11">
        <f t="shared" si="15"/>
        <v>40809.125428240739</v>
      </c>
      <c r="U87">
        <f t="shared" si="16"/>
        <v>21</v>
      </c>
      <c r="V87" t="b">
        <f t="shared" si="17"/>
        <v>0</v>
      </c>
      <c r="W87">
        <f t="shared" si="18"/>
        <v>21</v>
      </c>
      <c r="X87" t="b">
        <f t="shared" si="19"/>
        <v>0</v>
      </c>
    </row>
    <row r="88" spans="1:24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8265</v>
      </c>
      <c r="O88">
        <f t="shared" si="10"/>
        <v>106</v>
      </c>
      <c r="P88" s="7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11">
        <f t="shared" si="14"/>
        <v>42291.556076388893</v>
      </c>
      <c r="T88" s="11">
        <f t="shared" si="15"/>
        <v>42365.59774305555</v>
      </c>
      <c r="U88">
        <f t="shared" si="16"/>
        <v>17</v>
      </c>
      <c r="V88" t="b">
        <f t="shared" si="17"/>
        <v>0</v>
      </c>
      <c r="W88">
        <f t="shared" si="18"/>
        <v>17</v>
      </c>
      <c r="X88" t="b">
        <f t="shared" si="19"/>
        <v>0</v>
      </c>
    </row>
    <row r="89" spans="1:24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8265</v>
      </c>
      <c r="O89">
        <f t="shared" si="10"/>
        <v>105</v>
      </c>
      <c r="P89" s="7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1">
        <f t="shared" si="14"/>
        <v>40322.53938657407</v>
      </c>
      <c r="T89" s="11">
        <f t="shared" si="15"/>
        <v>40332.070138888892</v>
      </c>
      <c r="U89">
        <f t="shared" si="16"/>
        <v>25</v>
      </c>
      <c r="V89" t="b">
        <f t="shared" si="17"/>
        <v>0</v>
      </c>
      <c r="W89">
        <f t="shared" si="18"/>
        <v>25</v>
      </c>
      <c r="X89" t="b">
        <f t="shared" si="19"/>
        <v>0</v>
      </c>
    </row>
    <row r="90" spans="1:24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8265</v>
      </c>
      <c r="O90">
        <f t="shared" si="10"/>
        <v>103</v>
      </c>
      <c r="P90" s="7">
        <f t="shared" si="11"/>
        <v>60</v>
      </c>
      <c r="Q90" t="str">
        <f t="shared" si="12"/>
        <v>film &amp; video</v>
      </c>
      <c r="R90" t="str">
        <f t="shared" si="13"/>
        <v>shorts</v>
      </c>
      <c r="S90" s="11">
        <f t="shared" si="14"/>
        <v>41786.65892361111</v>
      </c>
      <c r="T90" s="11">
        <f t="shared" si="15"/>
        <v>41812.65892361111</v>
      </c>
      <c r="U90">
        <f t="shared" si="16"/>
        <v>60</v>
      </c>
      <c r="V90" t="b">
        <f t="shared" si="17"/>
        <v>0</v>
      </c>
      <c r="W90">
        <f t="shared" si="18"/>
        <v>60</v>
      </c>
      <c r="X90" t="b">
        <f t="shared" si="19"/>
        <v>0</v>
      </c>
    </row>
    <row r="91" spans="1:24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8265</v>
      </c>
      <c r="O91">
        <f t="shared" si="10"/>
        <v>115</v>
      </c>
      <c r="P91" s="7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11">
        <f t="shared" si="14"/>
        <v>41402.752222222225</v>
      </c>
      <c r="T91" s="11">
        <f t="shared" si="15"/>
        <v>41427.752222222225</v>
      </c>
      <c r="U91">
        <f t="shared" si="16"/>
        <v>56</v>
      </c>
      <c r="V91" t="b">
        <f t="shared" si="17"/>
        <v>0</v>
      </c>
      <c r="W91">
        <f t="shared" si="18"/>
        <v>56</v>
      </c>
      <c r="X91" t="b">
        <f t="shared" si="19"/>
        <v>0</v>
      </c>
    </row>
    <row r="92" spans="1:24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8265</v>
      </c>
      <c r="O92">
        <f t="shared" si="10"/>
        <v>100</v>
      </c>
      <c r="P92" s="7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11">
        <f t="shared" si="14"/>
        <v>40706.297442129631</v>
      </c>
      <c r="T92" s="11">
        <f t="shared" si="15"/>
        <v>40736.297442129631</v>
      </c>
      <c r="U92">
        <f t="shared" si="16"/>
        <v>16</v>
      </c>
      <c r="V92" t="b">
        <f t="shared" si="17"/>
        <v>0</v>
      </c>
      <c r="W92">
        <f t="shared" si="18"/>
        <v>16</v>
      </c>
      <c r="X92" t="b">
        <f t="shared" si="19"/>
        <v>0</v>
      </c>
    </row>
    <row r="93" spans="1:24" ht="47.2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8265</v>
      </c>
      <c r="O93">
        <f t="shared" si="10"/>
        <v>120</v>
      </c>
      <c r="P93" s="7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11">
        <f t="shared" si="14"/>
        <v>40619.402361111112</v>
      </c>
      <c r="T93" s="11">
        <f t="shared" si="15"/>
        <v>40680.402361111112</v>
      </c>
      <c r="U93">
        <f t="shared" si="16"/>
        <v>46</v>
      </c>
      <c r="V93" t="b">
        <f t="shared" si="17"/>
        <v>0</v>
      </c>
      <c r="W93">
        <f t="shared" si="18"/>
        <v>46</v>
      </c>
      <c r="X93" t="b">
        <f t="shared" si="19"/>
        <v>0</v>
      </c>
    </row>
    <row r="94" spans="1:24" ht="47.25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8265</v>
      </c>
      <c r="O94">
        <f t="shared" si="10"/>
        <v>105</v>
      </c>
      <c r="P94" s="7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11">
        <f t="shared" si="14"/>
        <v>42721.198877314819</v>
      </c>
      <c r="T94" s="11">
        <f t="shared" si="15"/>
        <v>42767.333333333328</v>
      </c>
      <c r="U94">
        <f t="shared" si="16"/>
        <v>43</v>
      </c>
      <c r="V94" t="b">
        <f t="shared" si="17"/>
        <v>0</v>
      </c>
      <c r="W94">
        <f t="shared" si="18"/>
        <v>43</v>
      </c>
      <c r="X94" t="b">
        <f t="shared" si="19"/>
        <v>0</v>
      </c>
    </row>
    <row r="95" spans="1:24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8265</v>
      </c>
      <c r="O95">
        <f t="shared" si="10"/>
        <v>111</v>
      </c>
      <c r="P95" s="7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11">
        <f t="shared" si="14"/>
        <v>41065.858067129629</v>
      </c>
      <c r="T95" s="11">
        <f t="shared" si="15"/>
        <v>41093.875</v>
      </c>
      <c r="U95">
        <f t="shared" si="16"/>
        <v>15</v>
      </c>
      <c r="V95" t="b">
        <f t="shared" si="17"/>
        <v>0</v>
      </c>
      <c r="W95">
        <f t="shared" si="18"/>
        <v>15</v>
      </c>
      <c r="X95" t="b">
        <f t="shared" si="19"/>
        <v>0</v>
      </c>
    </row>
    <row r="96" spans="1:24" ht="47.2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8265</v>
      </c>
      <c r="O96">
        <f t="shared" si="10"/>
        <v>104</v>
      </c>
      <c r="P96" s="7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11">
        <f t="shared" si="14"/>
        <v>41716.717847222222</v>
      </c>
      <c r="T96" s="11">
        <f t="shared" si="15"/>
        <v>41736.717847222222</v>
      </c>
      <c r="U96">
        <f t="shared" si="16"/>
        <v>12</v>
      </c>
      <c r="V96" t="b">
        <f t="shared" si="17"/>
        <v>0</v>
      </c>
      <c r="W96">
        <f t="shared" si="18"/>
        <v>12</v>
      </c>
      <c r="X96" t="b">
        <f t="shared" si="19"/>
        <v>0</v>
      </c>
    </row>
    <row r="97" spans="1:24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8265</v>
      </c>
      <c r="O97">
        <f t="shared" si="10"/>
        <v>131</v>
      </c>
      <c r="P97" s="7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11">
        <f t="shared" si="14"/>
        <v>40935.005104166667</v>
      </c>
      <c r="T97" s="11">
        <f t="shared" si="15"/>
        <v>40965.005104166667</v>
      </c>
      <c r="U97">
        <f t="shared" si="16"/>
        <v>21</v>
      </c>
      <c r="V97" t="b">
        <f t="shared" si="17"/>
        <v>0</v>
      </c>
      <c r="W97">
        <f t="shared" si="18"/>
        <v>21</v>
      </c>
      <c r="X97" t="b">
        <f t="shared" si="19"/>
        <v>0</v>
      </c>
    </row>
    <row r="98" spans="1:24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8265</v>
      </c>
      <c r="O98">
        <f t="shared" si="10"/>
        <v>115</v>
      </c>
      <c r="P98" s="7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11">
        <f t="shared" si="14"/>
        <v>40324.662511574075</v>
      </c>
      <c r="T98" s="11">
        <f t="shared" si="15"/>
        <v>40391.125</v>
      </c>
      <c r="U98">
        <f t="shared" si="16"/>
        <v>34</v>
      </c>
      <c r="V98" t="b">
        <f t="shared" si="17"/>
        <v>0</v>
      </c>
      <c r="W98">
        <f t="shared" si="18"/>
        <v>34</v>
      </c>
      <c r="X98" t="b">
        <f t="shared" si="19"/>
        <v>0</v>
      </c>
    </row>
    <row r="99" spans="1:24" ht="47.2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8265</v>
      </c>
      <c r="O99">
        <f t="shared" si="10"/>
        <v>106</v>
      </c>
      <c r="P99" s="7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11">
        <f t="shared" si="14"/>
        <v>40706.135208333333</v>
      </c>
      <c r="T99" s="11">
        <f t="shared" si="15"/>
        <v>40736.135208333333</v>
      </c>
      <c r="U99">
        <f t="shared" si="16"/>
        <v>8</v>
      </c>
      <c r="V99" t="b">
        <f t="shared" si="17"/>
        <v>0</v>
      </c>
      <c r="W99">
        <f t="shared" si="18"/>
        <v>8</v>
      </c>
      <c r="X99" t="b">
        <f t="shared" si="19"/>
        <v>0</v>
      </c>
    </row>
    <row r="100" spans="1:24" ht="47.2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8265</v>
      </c>
      <c r="O100">
        <f t="shared" si="10"/>
        <v>106</v>
      </c>
      <c r="P100" s="7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11">
        <f t="shared" si="14"/>
        <v>41214.79483796296</v>
      </c>
      <c r="T100" s="11">
        <f t="shared" si="15"/>
        <v>41250.979166666664</v>
      </c>
      <c r="U100">
        <f t="shared" si="16"/>
        <v>60</v>
      </c>
      <c r="V100" t="b">
        <f t="shared" si="17"/>
        <v>0</v>
      </c>
      <c r="W100">
        <f t="shared" si="18"/>
        <v>60</v>
      </c>
      <c r="X100" t="b">
        <f t="shared" si="19"/>
        <v>0</v>
      </c>
    </row>
    <row r="101" spans="1:24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8265</v>
      </c>
      <c r="O101">
        <f t="shared" si="10"/>
        <v>106</v>
      </c>
      <c r="P101" s="7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11">
        <f t="shared" si="14"/>
        <v>41631.902766203704</v>
      </c>
      <c r="T101" s="11">
        <f t="shared" si="15"/>
        <v>41661.902766203704</v>
      </c>
      <c r="U101">
        <f t="shared" si="16"/>
        <v>39</v>
      </c>
      <c r="V101" t="b">
        <f t="shared" si="17"/>
        <v>0</v>
      </c>
      <c r="W101">
        <f t="shared" si="18"/>
        <v>39</v>
      </c>
      <c r="X101" t="b">
        <f t="shared" si="19"/>
        <v>0</v>
      </c>
    </row>
    <row r="102" spans="1:24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8265</v>
      </c>
      <c r="O102">
        <f t="shared" si="10"/>
        <v>100</v>
      </c>
      <c r="P102" s="7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11">
        <f t="shared" si="14"/>
        <v>41197.753310185188</v>
      </c>
      <c r="T102" s="11">
        <f t="shared" si="15"/>
        <v>41217.794976851852</v>
      </c>
      <c r="U102">
        <f t="shared" si="16"/>
        <v>26</v>
      </c>
      <c r="V102" t="b">
        <f t="shared" si="17"/>
        <v>0</v>
      </c>
      <c r="W102">
        <f t="shared" si="18"/>
        <v>26</v>
      </c>
      <c r="X102" t="b">
        <f t="shared" si="19"/>
        <v>0</v>
      </c>
    </row>
    <row r="103" spans="1:24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8265</v>
      </c>
      <c r="O103">
        <f t="shared" si="10"/>
        <v>100</v>
      </c>
      <c r="P103" s="7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1">
        <f t="shared" si="14"/>
        <v>41274.776736111111</v>
      </c>
      <c r="T103" s="11">
        <f t="shared" si="15"/>
        <v>41298.776736111111</v>
      </c>
      <c r="U103">
        <f t="shared" si="16"/>
        <v>35</v>
      </c>
      <c r="V103" t="b">
        <f t="shared" si="17"/>
        <v>0</v>
      </c>
      <c r="W103">
        <f t="shared" si="18"/>
        <v>35</v>
      </c>
      <c r="X103" t="b">
        <f t="shared" si="19"/>
        <v>0</v>
      </c>
    </row>
    <row r="104" spans="1:24" ht="47.25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8265</v>
      </c>
      <c r="O104">
        <f t="shared" si="10"/>
        <v>128</v>
      </c>
      <c r="P104" s="7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11">
        <f t="shared" si="14"/>
        <v>40505.131168981483</v>
      </c>
      <c r="T104" s="11">
        <f t="shared" si="15"/>
        <v>40535.131168981483</v>
      </c>
      <c r="U104">
        <f t="shared" si="16"/>
        <v>65</v>
      </c>
      <c r="V104" t="b">
        <f t="shared" si="17"/>
        <v>0</v>
      </c>
      <c r="W104">
        <f t="shared" si="18"/>
        <v>65</v>
      </c>
      <c r="X104" t="b">
        <f t="shared" si="19"/>
        <v>0</v>
      </c>
    </row>
    <row r="105" spans="1:24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8265</v>
      </c>
      <c r="O105">
        <f t="shared" si="10"/>
        <v>105</v>
      </c>
      <c r="P105" s="7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11">
        <f t="shared" si="14"/>
        <v>41682.805902777778</v>
      </c>
      <c r="T105" s="11">
        <f t="shared" si="15"/>
        <v>41705.805902777778</v>
      </c>
      <c r="U105">
        <f t="shared" si="16"/>
        <v>49</v>
      </c>
      <c r="V105" t="b">
        <f t="shared" si="17"/>
        <v>0</v>
      </c>
      <c r="W105">
        <f t="shared" si="18"/>
        <v>49</v>
      </c>
      <c r="X105" t="b">
        <f t="shared" si="19"/>
        <v>0</v>
      </c>
    </row>
    <row r="106" spans="1:24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8265</v>
      </c>
      <c r="O106">
        <f t="shared" si="10"/>
        <v>120</v>
      </c>
      <c r="P106" s="7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1">
        <f t="shared" si="14"/>
        <v>40612.695208333331</v>
      </c>
      <c r="T106" s="11">
        <f t="shared" si="15"/>
        <v>40636.041666666664</v>
      </c>
      <c r="U106">
        <f t="shared" si="16"/>
        <v>10</v>
      </c>
      <c r="V106" t="b">
        <f t="shared" si="17"/>
        <v>0</v>
      </c>
      <c r="W106">
        <f t="shared" si="18"/>
        <v>10</v>
      </c>
      <c r="X106" t="b">
        <f t="shared" si="19"/>
        <v>0</v>
      </c>
    </row>
    <row r="107" spans="1:24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8265</v>
      </c>
      <c r="O107">
        <f t="shared" si="10"/>
        <v>107</v>
      </c>
      <c r="P107" s="7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11">
        <f t="shared" si="14"/>
        <v>42485.724768518514</v>
      </c>
      <c r="T107" s="11">
        <f t="shared" si="15"/>
        <v>42504</v>
      </c>
      <c r="U107">
        <f t="shared" si="16"/>
        <v>60</v>
      </c>
      <c r="V107" t="b">
        <f t="shared" si="17"/>
        <v>0</v>
      </c>
      <c r="W107">
        <f t="shared" si="18"/>
        <v>60</v>
      </c>
      <c r="X107" t="b">
        <f t="shared" si="19"/>
        <v>0</v>
      </c>
    </row>
    <row r="108" spans="1:24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8265</v>
      </c>
      <c r="O108">
        <f t="shared" si="10"/>
        <v>101</v>
      </c>
      <c r="P108" s="7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11">
        <f t="shared" si="14"/>
        <v>40987.776631944449</v>
      </c>
      <c r="T108" s="11">
        <f t="shared" si="15"/>
        <v>41001.776631944449</v>
      </c>
      <c r="U108">
        <f t="shared" si="16"/>
        <v>27</v>
      </c>
      <c r="V108" t="b">
        <f t="shared" si="17"/>
        <v>0</v>
      </c>
      <c r="W108">
        <f t="shared" si="18"/>
        <v>27</v>
      </c>
      <c r="X108" t="b">
        <f t="shared" si="19"/>
        <v>0</v>
      </c>
    </row>
    <row r="109" spans="1:24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8265</v>
      </c>
      <c r="O109">
        <f t="shared" si="10"/>
        <v>102</v>
      </c>
      <c r="P109" s="7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11">
        <f t="shared" si="14"/>
        <v>40635.982488425929</v>
      </c>
      <c r="T109" s="11">
        <f t="shared" si="15"/>
        <v>40657.982488425929</v>
      </c>
      <c r="U109">
        <f t="shared" si="16"/>
        <v>69</v>
      </c>
      <c r="V109" t="b">
        <f t="shared" si="17"/>
        <v>0</v>
      </c>
      <c r="W109">
        <f t="shared" si="18"/>
        <v>69</v>
      </c>
      <c r="X109" t="b">
        <f t="shared" si="19"/>
        <v>0</v>
      </c>
    </row>
    <row r="110" spans="1:24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8265</v>
      </c>
      <c r="O110">
        <f t="shared" si="10"/>
        <v>247</v>
      </c>
      <c r="P110" s="7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11">
        <f t="shared" si="14"/>
        <v>41365.613078703704</v>
      </c>
      <c r="T110" s="11">
        <f t="shared" si="15"/>
        <v>41425.613078703704</v>
      </c>
      <c r="U110">
        <f t="shared" si="16"/>
        <v>47</v>
      </c>
      <c r="V110" t="b">
        <f t="shared" si="17"/>
        <v>0</v>
      </c>
      <c r="W110">
        <f t="shared" si="18"/>
        <v>47</v>
      </c>
      <c r="X110" t="b">
        <f t="shared" si="19"/>
        <v>0</v>
      </c>
    </row>
    <row r="111" spans="1:24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8265</v>
      </c>
      <c r="O111">
        <f t="shared" si="10"/>
        <v>220</v>
      </c>
      <c r="P111" s="7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11">
        <f t="shared" si="14"/>
        <v>40570.025810185187</v>
      </c>
      <c r="T111" s="11">
        <f t="shared" si="15"/>
        <v>40600.025810185187</v>
      </c>
      <c r="U111">
        <f t="shared" si="16"/>
        <v>47</v>
      </c>
      <c r="V111" t="b">
        <f t="shared" si="17"/>
        <v>0</v>
      </c>
      <c r="W111">
        <f t="shared" si="18"/>
        <v>47</v>
      </c>
      <c r="X111" t="b">
        <f t="shared" si="19"/>
        <v>0</v>
      </c>
    </row>
    <row r="112" spans="1:24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8265</v>
      </c>
      <c r="O112">
        <f t="shared" si="10"/>
        <v>131</v>
      </c>
      <c r="P112" s="7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11">
        <f t="shared" si="14"/>
        <v>41557.949687500004</v>
      </c>
      <c r="T112" s="11">
        <f t="shared" si="15"/>
        <v>41592.249305555553</v>
      </c>
      <c r="U112">
        <f t="shared" si="16"/>
        <v>26</v>
      </c>
      <c r="V112" t="b">
        <f t="shared" si="17"/>
        <v>0</v>
      </c>
      <c r="W112">
        <f t="shared" si="18"/>
        <v>26</v>
      </c>
      <c r="X112" t="b">
        <f t="shared" si="19"/>
        <v>0</v>
      </c>
    </row>
    <row r="113" spans="1:24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8265</v>
      </c>
      <c r="O113">
        <f t="shared" si="10"/>
        <v>155</v>
      </c>
      <c r="P113" s="7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11">
        <f t="shared" si="14"/>
        <v>42125.333182870367</v>
      </c>
      <c r="T113" s="11">
        <f t="shared" si="15"/>
        <v>42155.333182870367</v>
      </c>
      <c r="U113">
        <f t="shared" si="16"/>
        <v>53</v>
      </c>
      <c r="V113" t="b">
        <f t="shared" si="17"/>
        <v>0</v>
      </c>
      <c r="W113">
        <f t="shared" si="18"/>
        <v>53</v>
      </c>
      <c r="X113" t="b">
        <f t="shared" si="19"/>
        <v>0</v>
      </c>
    </row>
    <row r="114" spans="1:24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8265</v>
      </c>
      <c r="O114">
        <f t="shared" si="10"/>
        <v>104</v>
      </c>
      <c r="P114" s="7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11">
        <f t="shared" si="14"/>
        <v>41718.043032407404</v>
      </c>
      <c r="T114" s="11">
        <f t="shared" si="15"/>
        <v>41742.083333333336</v>
      </c>
      <c r="U114">
        <f t="shared" si="16"/>
        <v>81</v>
      </c>
      <c r="V114" t="b">
        <f t="shared" si="17"/>
        <v>0</v>
      </c>
      <c r="W114">
        <f t="shared" si="18"/>
        <v>81</v>
      </c>
      <c r="X114" t="b">
        <f t="shared" si="19"/>
        <v>0</v>
      </c>
    </row>
    <row r="115" spans="1:24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8265</v>
      </c>
      <c r="O115">
        <f t="shared" si="10"/>
        <v>141</v>
      </c>
      <c r="P115" s="7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11">
        <f t="shared" si="14"/>
        <v>40753.758425925924</v>
      </c>
      <c r="T115" s="11">
        <f t="shared" si="15"/>
        <v>40761.625</v>
      </c>
      <c r="U115">
        <f t="shared" si="16"/>
        <v>78</v>
      </c>
      <c r="V115" t="b">
        <f t="shared" si="17"/>
        <v>0</v>
      </c>
      <c r="W115">
        <f t="shared" si="18"/>
        <v>78</v>
      </c>
      <c r="X115" t="b">
        <f t="shared" si="19"/>
        <v>0</v>
      </c>
    </row>
    <row r="116" spans="1:24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8265</v>
      </c>
      <c r="O116">
        <f t="shared" si="10"/>
        <v>103</v>
      </c>
      <c r="P116" s="7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11">
        <f t="shared" si="14"/>
        <v>40861.27416666667</v>
      </c>
      <c r="T116" s="11">
        <f t="shared" si="15"/>
        <v>40921.27416666667</v>
      </c>
      <c r="U116">
        <f t="shared" si="16"/>
        <v>35</v>
      </c>
      <c r="V116" t="b">
        <f t="shared" si="17"/>
        <v>0</v>
      </c>
      <c r="W116">
        <f t="shared" si="18"/>
        <v>35</v>
      </c>
      <c r="X116" t="b">
        <f t="shared" si="19"/>
        <v>0</v>
      </c>
    </row>
    <row r="117" spans="1:24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8265</v>
      </c>
      <c r="O117">
        <f t="shared" si="10"/>
        <v>140</v>
      </c>
      <c r="P117" s="7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11">
        <f t="shared" si="14"/>
        <v>40918.738935185182</v>
      </c>
      <c r="T117" s="11">
        <f t="shared" si="15"/>
        <v>40943.738935185182</v>
      </c>
      <c r="U117">
        <f t="shared" si="16"/>
        <v>22</v>
      </c>
      <c r="V117" t="b">
        <f t="shared" si="17"/>
        <v>0</v>
      </c>
      <c r="W117">
        <f t="shared" si="18"/>
        <v>22</v>
      </c>
      <c r="X117" t="b">
        <f t="shared" si="19"/>
        <v>0</v>
      </c>
    </row>
    <row r="118" spans="1:24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8265</v>
      </c>
      <c r="O118">
        <f t="shared" si="10"/>
        <v>114</v>
      </c>
      <c r="P118" s="7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11">
        <f t="shared" si="14"/>
        <v>40595.497164351851</v>
      </c>
      <c r="T118" s="11">
        <f t="shared" si="15"/>
        <v>40641.455497685187</v>
      </c>
      <c r="U118">
        <f t="shared" si="16"/>
        <v>57</v>
      </c>
      <c r="V118" t="b">
        <f t="shared" si="17"/>
        <v>0</v>
      </c>
      <c r="W118">
        <f t="shared" si="18"/>
        <v>57</v>
      </c>
      <c r="X118" t="b">
        <f t="shared" si="19"/>
        <v>0</v>
      </c>
    </row>
    <row r="119" spans="1:24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8265</v>
      </c>
      <c r="O119">
        <f t="shared" si="10"/>
        <v>100</v>
      </c>
      <c r="P119" s="7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11">
        <f t="shared" si="14"/>
        <v>40248.834999999999</v>
      </c>
      <c r="T119" s="11">
        <f t="shared" si="15"/>
        <v>40338.791666666664</v>
      </c>
      <c r="U119">
        <f t="shared" si="16"/>
        <v>27</v>
      </c>
      <c r="V119" t="b">
        <f t="shared" si="17"/>
        <v>0</v>
      </c>
      <c r="W119">
        <f t="shared" si="18"/>
        <v>27</v>
      </c>
      <c r="X119" t="b">
        <f t="shared" si="19"/>
        <v>0</v>
      </c>
    </row>
    <row r="120" spans="1:24" ht="31.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8265</v>
      </c>
      <c r="O120">
        <f t="shared" si="10"/>
        <v>113</v>
      </c>
      <c r="P120" s="7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11">
        <f t="shared" si="14"/>
        <v>40723.053657407407</v>
      </c>
      <c r="T120" s="11">
        <f t="shared" si="15"/>
        <v>40753.053657407407</v>
      </c>
      <c r="U120">
        <f t="shared" si="16"/>
        <v>39</v>
      </c>
      <c r="V120" t="b">
        <f t="shared" si="17"/>
        <v>0</v>
      </c>
      <c r="W120">
        <f t="shared" si="18"/>
        <v>39</v>
      </c>
      <c r="X120" t="b">
        <f t="shared" si="19"/>
        <v>0</v>
      </c>
    </row>
    <row r="121" spans="1:24" ht="47.25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8265</v>
      </c>
      <c r="O121">
        <f t="shared" si="10"/>
        <v>105</v>
      </c>
      <c r="P121" s="7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11">
        <f t="shared" si="14"/>
        <v>40739.069282407407</v>
      </c>
      <c r="T121" s="11">
        <f t="shared" si="15"/>
        <v>40768.958333333336</v>
      </c>
      <c r="U121">
        <f t="shared" si="16"/>
        <v>37</v>
      </c>
      <c r="V121" t="b">
        <f t="shared" si="17"/>
        <v>0</v>
      </c>
      <c r="W121">
        <f t="shared" si="18"/>
        <v>37</v>
      </c>
      <c r="X121" t="b">
        <f t="shared" si="19"/>
        <v>0</v>
      </c>
    </row>
    <row r="122" spans="1:24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8266</v>
      </c>
      <c r="O122">
        <f t="shared" si="10"/>
        <v>0</v>
      </c>
      <c r="P122" s="7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1">
        <f t="shared" si="14"/>
        <v>42616.049849537041</v>
      </c>
      <c r="T122" s="11">
        <f t="shared" si="15"/>
        <v>42646.049849537041</v>
      </c>
      <c r="U122" t="b">
        <f t="shared" si="16"/>
        <v>0</v>
      </c>
      <c r="V122">
        <f t="shared" si="17"/>
        <v>1</v>
      </c>
      <c r="W122" t="b">
        <f t="shared" si="18"/>
        <v>0</v>
      </c>
      <c r="X122">
        <f t="shared" si="19"/>
        <v>1</v>
      </c>
    </row>
    <row r="123" spans="1:24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8266</v>
      </c>
      <c r="O123">
        <f t="shared" si="10"/>
        <v>0</v>
      </c>
      <c r="P123" s="7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1">
        <f t="shared" si="14"/>
        <v>42096.704976851848</v>
      </c>
      <c r="T123" s="11">
        <f t="shared" si="15"/>
        <v>42112.427777777775</v>
      </c>
      <c r="U123" t="b">
        <f t="shared" si="16"/>
        <v>0</v>
      </c>
      <c r="V123">
        <f t="shared" si="17"/>
        <v>1</v>
      </c>
      <c r="W123" t="b">
        <f t="shared" si="18"/>
        <v>0</v>
      </c>
      <c r="X123">
        <f t="shared" si="19"/>
        <v>1</v>
      </c>
    </row>
    <row r="124" spans="1:24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8266</v>
      </c>
      <c r="O124">
        <f t="shared" si="10"/>
        <v>0</v>
      </c>
      <c r="P124" s="7" t="str">
        <f t="shared" si="11"/>
        <v>N/A</v>
      </c>
      <c r="Q124" t="str">
        <f t="shared" si="12"/>
        <v>film &amp; video</v>
      </c>
      <c r="R124" t="str">
        <f t="shared" si="13"/>
        <v>science fiction</v>
      </c>
      <c r="S124" s="11">
        <f t="shared" si="14"/>
        <v>42593.431793981479</v>
      </c>
      <c r="T124" s="11">
        <f t="shared" si="15"/>
        <v>42653.431793981479</v>
      </c>
      <c r="U124" t="b">
        <f t="shared" si="16"/>
        <v>0</v>
      </c>
      <c r="V124">
        <f t="shared" si="17"/>
        <v>0</v>
      </c>
      <c r="W124" t="b">
        <f t="shared" si="18"/>
        <v>0</v>
      </c>
      <c r="X124">
        <f t="shared" si="19"/>
        <v>0</v>
      </c>
    </row>
    <row r="125" spans="1:24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8266</v>
      </c>
      <c r="O125">
        <f t="shared" si="10"/>
        <v>0</v>
      </c>
      <c r="P125" s="7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11">
        <f t="shared" si="14"/>
        <v>41904.781990740739</v>
      </c>
      <c r="T125" s="11">
        <f t="shared" si="15"/>
        <v>41940.916666666664</v>
      </c>
      <c r="U125" t="b">
        <f t="shared" si="16"/>
        <v>0</v>
      </c>
      <c r="V125">
        <f t="shared" si="17"/>
        <v>6</v>
      </c>
      <c r="W125" t="b">
        <f t="shared" si="18"/>
        <v>0</v>
      </c>
      <c r="X125">
        <f t="shared" si="19"/>
        <v>6</v>
      </c>
    </row>
    <row r="126" spans="1:24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8266</v>
      </c>
      <c r="O126">
        <f t="shared" si="10"/>
        <v>0</v>
      </c>
      <c r="P126" s="7" t="str">
        <f t="shared" si="11"/>
        <v>N/A</v>
      </c>
      <c r="Q126" t="str">
        <f t="shared" si="12"/>
        <v>film &amp; video</v>
      </c>
      <c r="R126" t="str">
        <f t="shared" si="13"/>
        <v>science fiction</v>
      </c>
      <c r="S126" s="11">
        <f t="shared" si="14"/>
        <v>42114.928726851853</v>
      </c>
      <c r="T126" s="11">
        <f t="shared" si="15"/>
        <v>42139.928726851853</v>
      </c>
      <c r="U126" t="b">
        <f t="shared" si="16"/>
        <v>0</v>
      </c>
      <c r="V126">
        <f t="shared" si="17"/>
        <v>0</v>
      </c>
      <c r="W126" t="b">
        <f t="shared" si="18"/>
        <v>0</v>
      </c>
      <c r="X126">
        <f t="shared" si="19"/>
        <v>0</v>
      </c>
    </row>
    <row r="127" spans="1:24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8266</v>
      </c>
      <c r="O127">
        <f t="shared" si="10"/>
        <v>14</v>
      </c>
      <c r="P127" s="7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11">
        <f t="shared" si="14"/>
        <v>42709.993981481486</v>
      </c>
      <c r="T127" s="11">
        <f t="shared" si="15"/>
        <v>42769.993981481486</v>
      </c>
      <c r="U127" t="b">
        <f t="shared" si="16"/>
        <v>0</v>
      </c>
      <c r="V127">
        <f t="shared" si="17"/>
        <v>6</v>
      </c>
      <c r="W127" t="b">
        <f t="shared" si="18"/>
        <v>0</v>
      </c>
      <c r="X127">
        <f t="shared" si="19"/>
        <v>6</v>
      </c>
    </row>
    <row r="128" spans="1:24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8266</v>
      </c>
      <c r="O128">
        <f t="shared" si="10"/>
        <v>6</v>
      </c>
      <c r="P128" s="7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11">
        <f t="shared" si="14"/>
        <v>42135.589548611111</v>
      </c>
      <c r="T128" s="11">
        <f t="shared" si="15"/>
        <v>42166.083333333328</v>
      </c>
      <c r="U128" t="b">
        <f t="shared" si="16"/>
        <v>0</v>
      </c>
      <c r="V128">
        <f t="shared" si="17"/>
        <v>13</v>
      </c>
      <c r="W128" t="b">
        <f t="shared" si="18"/>
        <v>0</v>
      </c>
      <c r="X128">
        <f t="shared" si="19"/>
        <v>13</v>
      </c>
    </row>
    <row r="129" spans="1:24" ht="47.25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8266</v>
      </c>
      <c r="O129">
        <f t="shared" si="10"/>
        <v>2</v>
      </c>
      <c r="P129" s="7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1">
        <f t="shared" si="14"/>
        <v>42067.62431712963</v>
      </c>
      <c r="T129" s="11">
        <f t="shared" si="15"/>
        <v>42097.582650462966</v>
      </c>
      <c r="U129" t="b">
        <f t="shared" si="16"/>
        <v>0</v>
      </c>
      <c r="V129">
        <f t="shared" si="17"/>
        <v>4</v>
      </c>
      <c r="W129" t="b">
        <f t="shared" si="18"/>
        <v>0</v>
      </c>
      <c r="X129">
        <f t="shared" si="19"/>
        <v>4</v>
      </c>
    </row>
    <row r="130" spans="1:24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8266</v>
      </c>
      <c r="O130">
        <f t="shared" si="10"/>
        <v>2</v>
      </c>
      <c r="P130" s="7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11">
        <f t="shared" si="14"/>
        <v>42628.22792824074</v>
      </c>
      <c r="T130" s="11">
        <f t="shared" si="15"/>
        <v>42663.22792824074</v>
      </c>
      <c r="U130" t="b">
        <f t="shared" si="16"/>
        <v>0</v>
      </c>
      <c r="V130">
        <f t="shared" si="17"/>
        <v>6</v>
      </c>
      <c r="W130" t="b">
        <f t="shared" si="18"/>
        <v>0</v>
      </c>
      <c r="X130">
        <f t="shared" si="19"/>
        <v>6</v>
      </c>
    </row>
    <row r="131" spans="1:24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8266</v>
      </c>
      <c r="O131">
        <f t="shared" ref="O131:O194" si="20">ROUND(((E131/D131)*100), 0)</f>
        <v>0</v>
      </c>
      <c r="P131" s="7" t="str">
        <f t="shared" ref="P131:P194" si="21">IFERROR((E131/L131), "N/A")</f>
        <v>N/A</v>
      </c>
      <c r="Q131" t="str">
        <f t="shared" ref="Q131:Q194" si="22">(LEFT(N131,SEARCH("/",N131,1)-1))</f>
        <v>film &amp; video</v>
      </c>
      <c r="R131" t="str">
        <f t="shared" ref="R131:R194" si="23">RIGHT(N131, LEN(N131)-SEARCH("/",N131))</f>
        <v>science fiction</v>
      </c>
      <c r="S131" s="11">
        <f t="shared" ref="S131:S194" si="24">(((J131/60)/60)/24)+DATE(1970,1,1)</f>
        <v>41882.937303240738</v>
      </c>
      <c r="T131" s="11">
        <f t="shared" ref="T131:T194" si="25">(((I131/60)/60)/24)+DATE(1970,1,1)</f>
        <v>41942.937303240738</v>
      </c>
      <c r="U131" t="b">
        <f t="shared" ref="U131:U194" si="26">IF(OR(F131="successful", F131="live"), L131)</f>
        <v>0</v>
      </c>
      <c r="V131">
        <f t="shared" ref="V131:V194" si="27">IF(OR(F131="unsuccessful", F131="canceled"), L131)</f>
        <v>0</v>
      </c>
      <c r="W131" t="b">
        <f t="shared" ref="W131:W194" si="28">IF((O131&gt;=30), L131)</f>
        <v>0</v>
      </c>
      <c r="X131">
        <f t="shared" ref="X131:X194" si="29">IF((O131&lt;30), L131)</f>
        <v>0</v>
      </c>
    </row>
    <row r="132" spans="1:24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8266</v>
      </c>
      <c r="O132">
        <f t="shared" si="20"/>
        <v>0</v>
      </c>
      <c r="P132" s="7" t="str">
        <f t="shared" si="21"/>
        <v>N/A</v>
      </c>
      <c r="Q132" t="str">
        <f t="shared" si="22"/>
        <v>film &amp; video</v>
      </c>
      <c r="R132" t="str">
        <f t="shared" si="23"/>
        <v>science fiction</v>
      </c>
      <c r="S132" s="11">
        <f t="shared" si="24"/>
        <v>41778.915416666663</v>
      </c>
      <c r="T132" s="11">
        <f t="shared" si="25"/>
        <v>41806.844444444447</v>
      </c>
      <c r="U132" t="b">
        <f t="shared" si="26"/>
        <v>0</v>
      </c>
      <c r="V132">
        <f t="shared" si="27"/>
        <v>0</v>
      </c>
      <c r="W132" t="b">
        <f t="shared" si="28"/>
        <v>0</v>
      </c>
      <c r="X132">
        <f t="shared" si="29"/>
        <v>0</v>
      </c>
    </row>
    <row r="133" spans="1:24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8266</v>
      </c>
      <c r="O133">
        <f t="shared" si="20"/>
        <v>0</v>
      </c>
      <c r="P133" s="7" t="str">
        <f t="shared" si="21"/>
        <v>N/A</v>
      </c>
      <c r="Q133" t="str">
        <f t="shared" si="22"/>
        <v>film &amp; video</v>
      </c>
      <c r="R133" t="str">
        <f t="shared" si="23"/>
        <v>science fiction</v>
      </c>
      <c r="S133" s="11">
        <f t="shared" si="24"/>
        <v>42541.837511574078</v>
      </c>
      <c r="T133" s="11">
        <f t="shared" si="25"/>
        <v>42557</v>
      </c>
      <c r="U133" t="b">
        <f t="shared" si="26"/>
        <v>0</v>
      </c>
      <c r="V133">
        <f t="shared" si="27"/>
        <v>0</v>
      </c>
      <c r="W133" t="b">
        <f t="shared" si="28"/>
        <v>0</v>
      </c>
      <c r="X133">
        <f t="shared" si="29"/>
        <v>0</v>
      </c>
    </row>
    <row r="134" spans="1:24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8266</v>
      </c>
      <c r="O134">
        <f t="shared" si="20"/>
        <v>10</v>
      </c>
      <c r="P134" s="7">
        <f t="shared" si="21"/>
        <v>94.506172839506178</v>
      </c>
      <c r="Q134" t="str">
        <f t="shared" si="22"/>
        <v>film &amp; video</v>
      </c>
      <c r="R134" t="str">
        <f t="shared" si="23"/>
        <v>science fiction</v>
      </c>
      <c r="S134" s="11">
        <f t="shared" si="24"/>
        <v>41905.812581018516</v>
      </c>
      <c r="T134" s="11">
        <f t="shared" si="25"/>
        <v>41950.854247685187</v>
      </c>
      <c r="U134" t="b">
        <f t="shared" si="26"/>
        <v>0</v>
      </c>
      <c r="V134">
        <f t="shared" si="27"/>
        <v>81</v>
      </c>
      <c r="W134" t="b">
        <f t="shared" si="28"/>
        <v>0</v>
      </c>
      <c r="X134">
        <f t="shared" si="29"/>
        <v>81</v>
      </c>
    </row>
    <row r="135" spans="1:24" ht="31.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8266</v>
      </c>
      <c r="O135">
        <f t="shared" si="20"/>
        <v>0</v>
      </c>
      <c r="P135" s="7" t="str">
        <f t="shared" si="21"/>
        <v>N/A</v>
      </c>
      <c r="Q135" t="str">
        <f t="shared" si="22"/>
        <v>film &amp; video</v>
      </c>
      <c r="R135" t="str">
        <f t="shared" si="23"/>
        <v>science fiction</v>
      </c>
      <c r="S135" s="11">
        <f t="shared" si="24"/>
        <v>42491.80768518518</v>
      </c>
      <c r="T135" s="11">
        <f t="shared" si="25"/>
        <v>42521.729861111111</v>
      </c>
      <c r="U135" t="b">
        <f t="shared" si="26"/>
        <v>0</v>
      </c>
      <c r="V135">
        <f t="shared" si="27"/>
        <v>0</v>
      </c>
      <c r="W135" t="b">
        <f t="shared" si="28"/>
        <v>0</v>
      </c>
      <c r="X135">
        <f t="shared" si="29"/>
        <v>0</v>
      </c>
    </row>
    <row r="136" spans="1:24" ht="47.2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8266</v>
      </c>
      <c r="O136">
        <f t="shared" si="20"/>
        <v>0</v>
      </c>
      <c r="P136" s="7" t="str">
        <f t="shared" si="21"/>
        <v>N/A</v>
      </c>
      <c r="Q136" t="str">
        <f t="shared" si="22"/>
        <v>film &amp; video</v>
      </c>
      <c r="R136" t="str">
        <f t="shared" si="23"/>
        <v>science fiction</v>
      </c>
      <c r="S136" s="11">
        <f t="shared" si="24"/>
        <v>42221.909930555557</v>
      </c>
      <c r="T136" s="11">
        <f t="shared" si="25"/>
        <v>42251.708333333328</v>
      </c>
      <c r="U136" t="b">
        <f t="shared" si="26"/>
        <v>0</v>
      </c>
      <c r="V136">
        <f t="shared" si="27"/>
        <v>0</v>
      </c>
      <c r="W136" t="b">
        <f t="shared" si="28"/>
        <v>0</v>
      </c>
      <c r="X136">
        <f t="shared" si="29"/>
        <v>0</v>
      </c>
    </row>
    <row r="137" spans="1:24" ht="47.2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8266</v>
      </c>
      <c r="O137">
        <f t="shared" si="20"/>
        <v>13</v>
      </c>
      <c r="P137" s="7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11">
        <f t="shared" si="24"/>
        <v>41788.381909722222</v>
      </c>
      <c r="T137" s="11">
        <f t="shared" si="25"/>
        <v>41821.791666666664</v>
      </c>
      <c r="U137" t="b">
        <f t="shared" si="26"/>
        <v>0</v>
      </c>
      <c r="V137">
        <f t="shared" si="27"/>
        <v>5</v>
      </c>
      <c r="W137" t="b">
        <f t="shared" si="28"/>
        <v>0</v>
      </c>
      <c r="X137">
        <f t="shared" si="29"/>
        <v>5</v>
      </c>
    </row>
    <row r="138" spans="1:24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8266</v>
      </c>
      <c r="O138">
        <f t="shared" si="20"/>
        <v>0</v>
      </c>
      <c r="P138" s="7" t="str">
        <f t="shared" si="21"/>
        <v>N/A</v>
      </c>
      <c r="Q138" t="str">
        <f t="shared" si="22"/>
        <v>film &amp; video</v>
      </c>
      <c r="R138" t="str">
        <f t="shared" si="23"/>
        <v>science fiction</v>
      </c>
      <c r="S138" s="11">
        <f t="shared" si="24"/>
        <v>42096.410115740742</v>
      </c>
      <c r="T138" s="11">
        <f t="shared" si="25"/>
        <v>42140.427777777775</v>
      </c>
      <c r="U138" t="b">
        <f t="shared" si="26"/>
        <v>0</v>
      </c>
      <c r="V138">
        <f t="shared" si="27"/>
        <v>0</v>
      </c>
      <c r="W138" t="b">
        <f t="shared" si="28"/>
        <v>0</v>
      </c>
      <c r="X138">
        <f t="shared" si="29"/>
        <v>0</v>
      </c>
    </row>
    <row r="139" spans="1:24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8266</v>
      </c>
      <c r="O139">
        <f t="shared" si="20"/>
        <v>0</v>
      </c>
      <c r="P139" s="7" t="str">
        <f t="shared" si="21"/>
        <v>N/A</v>
      </c>
      <c r="Q139" t="str">
        <f t="shared" si="22"/>
        <v>film &amp; video</v>
      </c>
      <c r="R139" t="str">
        <f t="shared" si="23"/>
        <v>science fiction</v>
      </c>
      <c r="S139" s="11">
        <f t="shared" si="24"/>
        <v>42239.573993055557</v>
      </c>
      <c r="T139" s="11">
        <f t="shared" si="25"/>
        <v>42289.573993055557</v>
      </c>
      <c r="U139" t="b">
        <f t="shared" si="26"/>
        <v>0</v>
      </c>
      <c r="V139">
        <f t="shared" si="27"/>
        <v>0</v>
      </c>
      <c r="W139" t="b">
        <f t="shared" si="28"/>
        <v>0</v>
      </c>
      <c r="X139">
        <f t="shared" si="29"/>
        <v>0</v>
      </c>
    </row>
    <row r="140" spans="1:24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8266</v>
      </c>
      <c r="O140">
        <f t="shared" si="20"/>
        <v>3</v>
      </c>
      <c r="P140" s="7">
        <f t="shared" si="21"/>
        <v>81.241379310344826</v>
      </c>
      <c r="Q140" t="str">
        <f t="shared" si="22"/>
        <v>film &amp; video</v>
      </c>
      <c r="R140" t="str">
        <f t="shared" si="23"/>
        <v>science fiction</v>
      </c>
      <c r="S140" s="11">
        <f t="shared" si="24"/>
        <v>42186.257418981477</v>
      </c>
      <c r="T140" s="11">
        <f t="shared" si="25"/>
        <v>42217.207638888889</v>
      </c>
      <c r="U140" t="b">
        <f t="shared" si="26"/>
        <v>0</v>
      </c>
      <c r="V140">
        <f t="shared" si="27"/>
        <v>58</v>
      </c>
      <c r="W140" t="b">
        <f t="shared" si="28"/>
        <v>0</v>
      </c>
      <c r="X140">
        <f t="shared" si="29"/>
        <v>58</v>
      </c>
    </row>
    <row r="141" spans="1:24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8266</v>
      </c>
      <c r="O141">
        <f t="shared" si="20"/>
        <v>100</v>
      </c>
      <c r="P141" s="7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11">
        <f t="shared" si="24"/>
        <v>42187.920972222222</v>
      </c>
      <c r="T141" s="11">
        <f t="shared" si="25"/>
        <v>42197.920972222222</v>
      </c>
      <c r="U141" t="b">
        <f t="shared" si="26"/>
        <v>0</v>
      </c>
      <c r="V141">
        <f t="shared" si="27"/>
        <v>1</v>
      </c>
      <c r="W141">
        <f t="shared" si="28"/>
        <v>1</v>
      </c>
      <c r="X141" t="b">
        <f t="shared" si="29"/>
        <v>0</v>
      </c>
    </row>
    <row r="142" spans="1:24" ht="47.25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8266</v>
      </c>
      <c r="O142">
        <f t="shared" si="20"/>
        <v>0</v>
      </c>
      <c r="P142" s="7" t="str">
        <f t="shared" si="21"/>
        <v>N/A</v>
      </c>
      <c r="Q142" t="str">
        <f t="shared" si="22"/>
        <v>film &amp; video</v>
      </c>
      <c r="R142" t="str">
        <f t="shared" si="23"/>
        <v>science fiction</v>
      </c>
      <c r="S142" s="11">
        <f t="shared" si="24"/>
        <v>42053.198287037041</v>
      </c>
      <c r="T142" s="11">
        <f t="shared" si="25"/>
        <v>42083.15662037037</v>
      </c>
      <c r="U142" t="b">
        <f t="shared" si="26"/>
        <v>0</v>
      </c>
      <c r="V142">
        <f t="shared" si="27"/>
        <v>0</v>
      </c>
      <c r="W142" t="b">
        <f t="shared" si="28"/>
        <v>0</v>
      </c>
      <c r="X142">
        <f t="shared" si="29"/>
        <v>0</v>
      </c>
    </row>
    <row r="143" spans="1:24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8266</v>
      </c>
      <c r="O143">
        <f t="shared" si="20"/>
        <v>11</v>
      </c>
      <c r="P143" s="7">
        <f t="shared" si="21"/>
        <v>46.178571428571431</v>
      </c>
      <c r="Q143" t="str">
        <f t="shared" si="22"/>
        <v>film &amp; video</v>
      </c>
      <c r="R143" t="str">
        <f t="shared" si="23"/>
        <v>science fiction</v>
      </c>
      <c r="S143" s="11">
        <f t="shared" si="24"/>
        <v>42110.153043981481</v>
      </c>
      <c r="T143" s="11">
        <f t="shared" si="25"/>
        <v>42155.153043981481</v>
      </c>
      <c r="U143" t="b">
        <f t="shared" si="26"/>
        <v>0</v>
      </c>
      <c r="V143">
        <f t="shared" si="27"/>
        <v>28</v>
      </c>
      <c r="W143" t="b">
        <f t="shared" si="28"/>
        <v>0</v>
      </c>
      <c r="X143">
        <f t="shared" si="29"/>
        <v>28</v>
      </c>
    </row>
    <row r="144" spans="1:24" ht="47.25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8266</v>
      </c>
      <c r="O144">
        <f t="shared" si="20"/>
        <v>0</v>
      </c>
      <c r="P144" s="7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11">
        <f t="shared" si="24"/>
        <v>41938.893263888887</v>
      </c>
      <c r="T144" s="11">
        <f t="shared" si="25"/>
        <v>41959.934930555552</v>
      </c>
      <c r="U144" t="b">
        <f t="shared" si="26"/>
        <v>0</v>
      </c>
      <c r="V144">
        <f t="shared" si="27"/>
        <v>1</v>
      </c>
      <c r="W144" t="b">
        <f t="shared" si="28"/>
        <v>0</v>
      </c>
      <c r="X144">
        <f t="shared" si="29"/>
        <v>1</v>
      </c>
    </row>
    <row r="145" spans="1:24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8266</v>
      </c>
      <c r="O145">
        <f t="shared" si="20"/>
        <v>0</v>
      </c>
      <c r="P145" s="7" t="str">
        <f t="shared" si="21"/>
        <v>N/A</v>
      </c>
      <c r="Q145" t="str">
        <f t="shared" si="22"/>
        <v>film &amp; video</v>
      </c>
      <c r="R145" t="str">
        <f t="shared" si="23"/>
        <v>science fiction</v>
      </c>
      <c r="S145" s="11">
        <f t="shared" si="24"/>
        <v>42559.064143518524</v>
      </c>
      <c r="T145" s="11">
        <f t="shared" si="25"/>
        <v>42616.246527777781</v>
      </c>
      <c r="U145" t="b">
        <f t="shared" si="26"/>
        <v>0</v>
      </c>
      <c r="V145">
        <f t="shared" si="27"/>
        <v>0</v>
      </c>
      <c r="W145" t="b">
        <f t="shared" si="28"/>
        <v>0</v>
      </c>
      <c r="X145">
        <f t="shared" si="29"/>
        <v>0</v>
      </c>
    </row>
    <row r="146" spans="1:24" ht="47.2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8266</v>
      </c>
      <c r="O146">
        <f t="shared" si="20"/>
        <v>28</v>
      </c>
      <c r="P146" s="7">
        <f t="shared" si="21"/>
        <v>55.945945945945944</v>
      </c>
      <c r="Q146" t="str">
        <f t="shared" si="22"/>
        <v>film &amp; video</v>
      </c>
      <c r="R146" t="str">
        <f t="shared" si="23"/>
        <v>science fiction</v>
      </c>
      <c r="S146" s="11">
        <f t="shared" si="24"/>
        <v>42047.762407407412</v>
      </c>
      <c r="T146" s="11">
        <f t="shared" si="25"/>
        <v>42107.72074074074</v>
      </c>
      <c r="U146" t="b">
        <f t="shared" si="26"/>
        <v>0</v>
      </c>
      <c r="V146">
        <f t="shared" si="27"/>
        <v>37</v>
      </c>
      <c r="W146" t="b">
        <f t="shared" si="28"/>
        <v>0</v>
      </c>
      <c r="X146">
        <f t="shared" si="29"/>
        <v>37</v>
      </c>
    </row>
    <row r="147" spans="1:24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8266</v>
      </c>
      <c r="O147">
        <f t="shared" si="20"/>
        <v>8</v>
      </c>
      <c r="P147" s="7">
        <f t="shared" si="21"/>
        <v>37.555555555555557</v>
      </c>
      <c r="Q147" t="str">
        <f t="shared" si="22"/>
        <v>film &amp; video</v>
      </c>
      <c r="R147" t="str">
        <f t="shared" si="23"/>
        <v>science fiction</v>
      </c>
      <c r="S147" s="11">
        <f t="shared" si="24"/>
        <v>42200.542268518519</v>
      </c>
      <c r="T147" s="11">
        <f t="shared" si="25"/>
        <v>42227.542268518519</v>
      </c>
      <c r="U147" t="b">
        <f t="shared" si="26"/>
        <v>0</v>
      </c>
      <c r="V147">
        <f t="shared" si="27"/>
        <v>9</v>
      </c>
      <c r="W147" t="b">
        <f t="shared" si="28"/>
        <v>0</v>
      </c>
      <c r="X147">
        <f t="shared" si="29"/>
        <v>9</v>
      </c>
    </row>
    <row r="148" spans="1:24" ht="47.25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8266</v>
      </c>
      <c r="O148">
        <f t="shared" si="20"/>
        <v>1</v>
      </c>
      <c r="P148" s="7">
        <f t="shared" si="21"/>
        <v>38.333333333333336</v>
      </c>
      <c r="Q148" t="str">
        <f t="shared" si="22"/>
        <v>film &amp; video</v>
      </c>
      <c r="R148" t="str">
        <f t="shared" si="23"/>
        <v>science fiction</v>
      </c>
      <c r="S148" s="11">
        <f t="shared" si="24"/>
        <v>42693.016180555554</v>
      </c>
      <c r="T148" s="11">
        <f t="shared" si="25"/>
        <v>42753.016180555554</v>
      </c>
      <c r="U148" t="b">
        <f t="shared" si="26"/>
        <v>0</v>
      </c>
      <c r="V148">
        <f t="shared" si="27"/>
        <v>3</v>
      </c>
      <c r="W148" t="b">
        <f t="shared" si="28"/>
        <v>0</v>
      </c>
      <c r="X148">
        <f t="shared" si="29"/>
        <v>3</v>
      </c>
    </row>
    <row r="149" spans="1:24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8266</v>
      </c>
      <c r="O149">
        <f t="shared" si="20"/>
        <v>0</v>
      </c>
      <c r="P149" s="7" t="str">
        <f t="shared" si="21"/>
        <v>N/A</v>
      </c>
      <c r="Q149" t="str">
        <f t="shared" si="22"/>
        <v>film &amp; video</v>
      </c>
      <c r="R149" t="str">
        <f t="shared" si="23"/>
        <v>science fiction</v>
      </c>
      <c r="S149" s="11">
        <f t="shared" si="24"/>
        <v>41969.767824074079</v>
      </c>
      <c r="T149" s="11">
        <f t="shared" si="25"/>
        <v>42012.762499999997</v>
      </c>
      <c r="U149" t="b">
        <f t="shared" si="26"/>
        <v>0</v>
      </c>
      <c r="V149">
        <f t="shared" si="27"/>
        <v>0</v>
      </c>
      <c r="W149" t="b">
        <f t="shared" si="28"/>
        <v>0</v>
      </c>
      <c r="X149">
        <f t="shared" si="29"/>
        <v>0</v>
      </c>
    </row>
    <row r="150" spans="1:24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8266</v>
      </c>
      <c r="O150">
        <f t="shared" si="20"/>
        <v>0</v>
      </c>
      <c r="P150" s="7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11">
        <f t="shared" si="24"/>
        <v>42397.281666666662</v>
      </c>
      <c r="T150" s="11">
        <f t="shared" si="25"/>
        <v>42427.281666666662</v>
      </c>
      <c r="U150" t="b">
        <f t="shared" si="26"/>
        <v>0</v>
      </c>
      <c r="V150">
        <f t="shared" si="27"/>
        <v>2</v>
      </c>
      <c r="W150" t="b">
        <f t="shared" si="28"/>
        <v>0</v>
      </c>
      <c r="X150">
        <f t="shared" si="29"/>
        <v>2</v>
      </c>
    </row>
    <row r="151" spans="1:24" ht="47.25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8266</v>
      </c>
      <c r="O151">
        <f t="shared" si="20"/>
        <v>1</v>
      </c>
      <c r="P151" s="7">
        <f t="shared" si="21"/>
        <v>15.333333333333334</v>
      </c>
      <c r="Q151" t="str">
        <f t="shared" si="22"/>
        <v>film &amp; video</v>
      </c>
      <c r="R151" t="str">
        <f t="shared" si="23"/>
        <v>science fiction</v>
      </c>
      <c r="S151" s="11">
        <f t="shared" si="24"/>
        <v>41968.172106481477</v>
      </c>
      <c r="T151" s="11">
        <f t="shared" si="25"/>
        <v>41998.333333333328</v>
      </c>
      <c r="U151" t="b">
        <f t="shared" si="26"/>
        <v>0</v>
      </c>
      <c r="V151">
        <f t="shared" si="27"/>
        <v>6</v>
      </c>
      <c r="W151" t="b">
        <f t="shared" si="28"/>
        <v>0</v>
      </c>
      <c r="X151">
        <f t="shared" si="29"/>
        <v>6</v>
      </c>
    </row>
    <row r="152" spans="1:24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8266</v>
      </c>
      <c r="O152">
        <f t="shared" si="20"/>
        <v>23</v>
      </c>
      <c r="P152" s="7">
        <f t="shared" si="21"/>
        <v>449.43283582089555</v>
      </c>
      <c r="Q152" t="str">
        <f t="shared" si="22"/>
        <v>film &amp; video</v>
      </c>
      <c r="R152" t="str">
        <f t="shared" si="23"/>
        <v>science fiction</v>
      </c>
      <c r="S152" s="11">
        <f t="shared" si="24"/>
        <v>42090.161828703705</v>
      </c>
      <c r="T152" s="11">
        <f t="shared" si="25"/>
        <v>42150.161828703705</v>
      </c>
      <c r="U152" t="b">
        <f t="shared" si="26"/>
        <v>0</v>
      </c>
      <c r="V152">
        <f t="shared" si="27"/>
        <v>67</v>
      </c>
      <c r="W152" t="b">
        <f t="shared" si="28"/>
        <v>0</v>
      </c>
      <c r="X152">
        <f t="shared" si="29"/>
        <v>67</v>
      </c>
    </row>
    <row r="153" spans="1:24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8266</v>
      </c>
      <c r="O153">
        <f t="shared" si="20"/>
        <v>0</v>
      </c>
      <c r="P153" s="7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11">
        <f t="shared" si="24"/>
        <v>42113.550821759258</v>
      </c>
      <c r="T153" s="11">
        <f t="shared" si="25"/>
        <v>42173.550821759258</v>
      </c>
      <c r="U153" t="b">
        <f t="shared" si="26"/>
        <v>0</v>
      </c>
      <c r="V153">
        <f t="shared" si="27"/>
        <v>5</v>
      </c>
      <c r="W153" t="b">
        <f t="shared" si="28"/>
        <v>0</v>
      </c>
      <c r="X153">
        <f t="shared" si="29"/>
        <v>5</v>
      </c>
    </row>
    <row r="154" spans="1:24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8266</v>
      </c>
      <c r="O154">
        <f t="shared" si="20"/>
        <v>0</v>
      </c>
      <c r="P154" s="7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11">
        <f t="shared" si="24"/>
        <v>41875.077546296299</v>
      </c>
      <c r="T154" s="11">
        <f t="shared" si="25"/>
        <v>41905.077546296299</v>
      </c>
      <c r="U154" t="b">
        <f t="shared" si="26"/>
        <v>0</v>
      </c>
      <c r="V154">
        <f t="shared" si="27"/>
        <v>2</v>
      </c>
      <c r="W154" t="b">
        <f t="shared" si="28"/>
        <v>0</v>
      </c>
      <c r="X154">
        <f t="shared" si="29"/>
        <v>2</v>
      </c>
    </row>
    <row r="155" spans="1:24" ht="47.2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8266</v>
      </c>
      <c r="O155">
        <f t="shared" si="20"/>
        <v>1</v>
      </c>
      <c r="P155" s="7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11">
        <f t="shared" si="24"/>
        <v>41933.586157407408</v>
      </c>
      <c r="T155" s="11">
        <f t="shared" si="25"/>
        <v>41975.627824074079</v>
      </c>
      <c r="U155" t="b">
        <f t="shared" si="26"/>
        <v>0</v>
      </c>
      <c r="V155">
        <f t="shared" si="27"/>
        <v>10</v>
      </c>
      <c r="W155" t="b">
        <f t="shared" si="28"/>
        <v>0</v>
      </c>
      <c r="X155">
        <f t="shared" si="29"/>
        <v>10</v>
      </c>
    </row>
    <row r="156" spans="1:24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8266</v>
      </c>
      <c r="O156">
        <f t="shared" si="20"/>
        <v>3</v>
      </c>
      <c r="P156" s="7">
        <f t="shared" si="21"/>
        <v>13.333333333333334</v>
      </c>
      <c r="Q156" t="str">
        <f t="shared" si="22"/>
        <v>film &amp; video</v>
      </c>
      <c r="R156" t="str">
        <f t="shared" si="23"/>
        <v>science fiction</v>
      </c>
      <c r="S156" s="11">
        <f t="shared" si="24"/>
        <v>42115.547395833331</v>
      </c>
      <c r="T156" s="11">
        <f t="shared" si="25"/>
        <v>42158.547395833331</v>
      </c>
      <c r="U156" t="b">
        <f t="shared" si="26"/>
        <v>0</v>
      </c>
      <c r="V156">
        <f t="shared" si="27"/>
        <v>3</v>
      </c>
      <c r="W156" t="b">
        <f t="shared" si="28"/>
        <v>0</v>
      </c>
      <c r="X156">
        <f t="shared" si="29"/>
        <v>3</v>
      </c>
    </row>
    <row r="157" spans="1:24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8266</v>
      </c>
      <c r="O157">
        <f t="shared" si="20"/>
        <v>0</v>
      </c>
      <c r="P157" s="7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11">
        <f t="shared" si="24"/>
        <v>42168.559432870374</v>
      </c>
      <c r="T157" s="11">
        <f t="shared" si="25"/>
        <v>42208.559432870374</v>
      </c>
      <c r="U157" t="b">
        <f t="shared" si="26"/>
        <v>0</v>
      </c>
      <c r="V157">
        <f t="shared" si="27"/>
        <v>4</v>
      </c>
      <c r="W157" t="b">
        <f t="shared" si="28"/>
        <v>0</v>
      </c>
      <c r="X157">
        <f t="shared" si="29"/>
        <v>4</v>
      </c>
    </row>
    <row r="158" spans="1:24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8266</v>
      </c>
      <c r="O158">
        <f t="shared" si="20"/>
        <v>5</v>
      </c>
      <c r="P158" s="7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11">
        <f t="shared" si="24"/>
        <v>41794.124953703707</v>
      </c>
      <c r="T158" s="11">
        <f t="shared" si="25"/>
        <v>41854.124953703707</v>
      </c>
      <c r="U158" t="b">
        <f t="shared" si="26"/>
        <v>0</v>
      </c>
      <c r="V158">
        <f t="shared" si="27"/>
        <v>15</v>
      </c>
      <c r="W158" t="b">
        <f t="shared" si="28"/>
        <v>0</v>
      </c>
      <c r="X158">
        <f t="shared" si="29"/>
        <v>15</v>
      </c>
    </row>
    <row r="159" spans="1:24" ht="47.2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8266</v>
      </c>
      <c r="O159">
        <f t="shared" si="20"/>
        <v>0</v>
      </c>
      <c r="P159" s="7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11">
        <f t="shared" si="24"/>
        <v>42396.911712962959</v>
      </c>
      <c r="T159" s="11">
        <f t="shared" si="25"/>
        <v>42426.911712962959</v>
      </c>
      <c r="U159" t="b">
        <f t="shared" si="26"/>
        <v>0</v>
      </c>
      <c r="V159">
        <f t="shared" si="27"/>
        <v>2</v>
      </c>
      <c r="W159" t="b">
        <f t="shared" si="28"/>
        <v>0</v>
      </c>
      <c r="X159">
        <f t="shared" si="29"/>
        <v>2</v>
      </c>
    </row>
    <row r="160" spans="1:24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8266</v>
      </c>
      <c r="O160">
        <f t="shared" si="20"/>
        <v>0</v>
      </c>
      <c r="P160" s="7" t="str">
        <f t="shared" si="21"/>
        <v>N/A</v>
      </c>
      <c r="Q160" t="str">
        <f t="shared" si="22"/>
        <v>film &amp; video</v>
      </c>
      <c r="R160" t="str">
        <f t="shared" si="23"/>
        <v>science fiction</v>
      </c>
      <c r="S160" s="11">
        <f t="shared" si="24"/>
        <v>41904.07671296296</v>
      </c>
      <c r="T160" s="11">
        <f t="shared" si="25"/>
        <v>41934.07671296296</v>
      </c>
      <c r="U160" t="b">
        <f t="shared" si="26"/>
        <v>0</v>
      </c>
      <c r="V160">
        <f t="shared" si="27"/>
        <v>0</v>
      </c>
      <c r="W160" t="b">
        <f t="shared" si="28"/>
        <v>0</v>
      </c>
      <c r="X160">
        <f t="shared" si="29"/>
        <v>0</v>
      </c>
    </row>
    <row r="161" spans="1:24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8266</v>
      </c>
      <c r="O161">
        <f t="shared" si="20"/>
        <v>0</v>
      </c>
      <c r="P161" s="7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11">
        <f t="shared" si="24"/>
        <v>42514.434548611112</v>
      </c>
      <c r="T161" s="11">
        <f t="shared" si="25"/>
        <v>42554.434548611112</v>
      </c>
      <c r="U161" t="b">
        <f t="shared" si="26"/>
        <v>0</v>
      </c>
      <c r="V161">
        <f t="shared" si="27"/>
        <v>1</v>
      </c>
      <c r="W161" t="b">
        <f t="shared" si="28"/>
        <v>0</v>
      </c>
      <c r="X161">
        <f t="shared" si="29"/>
        <v>1</v>
      </c>
    </row>
    <row r="162" spans="1:24" ht="47.25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8267</v>
      </c>
      <c r="O162">
        <f t="shared" si="20"/>
        <v>0</v>
      </c>
      <c r="P162" s="7" t="str">
        <f t="shared" si="21"/>
        <v>N/A</v>
      </c>
      <c r="Q162" t="str">
        <f t="shared" si="22"/>
        <v>film &amp; video</v>
      </c>
      <c r="R162" t="str">
        <f t="shared" si="23"/>
        <v>drama</v>
      </c>
      <c r="S162" s="11">
        <f t="shared" si="24"/>
        <v>42171.913090277783</v>
      </c>
      <c r="T162" s="11">
        <f t="shared" si="25"/>
        <v>42231.913090277783</v>
      </c>
      <c r="U162" t="b">
        <f t="shared" si="26"/>
        <v>0</v>
      </c>
      <c r="V162" t="b">
        <f t="shared" si="27"/>
        <v>0</v>
      </c>
      <c r="W162" t="b">
        <f t="shared" si="28"/>
        <v>0</v>
      </c>
      <c r="X162">
        <f t="shared" si="29"/>
        <v>0</v>
      </c>
    </row>
    <row r="163" spans="1:24" ht="47.25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8267</v>
      </c>
      <c r="O163">
        <f t="shared" si="20"/>
        <v>0</v>
      </c>
      <c r="P163" s="7">
        <f t="shared" si="21"/>
        <v>5</v>
      </c>
      <c r="Q163" t="str">
        <f t="shared" si="22"/>
        <v>film &amp; video</v>
      </c>
      <c r="R163" t="str">
        <f t="shared" si="23"/>
        <v>drama</v>
      </c>
      <c r="S163" s="11">
        <f t="shared" si="24"/>
        <v>41792.687442129631</v>
      </c>
      <c r="T163" s="11">
        <f t="shared" si="25"/>
        <v>41822.687442129631</v>
      </c>
      <c r="U163" t="b">
        <f t="shared" si="26"/>
        <v>0</v>
      </c>
      <c r="V163" t="b">
        <f t="shared" si="27"/>
        <v>0</v>
      </c>
      <c r="W163" t="b">
        <f t="shared" si="28"/>
        <v>0</v>
      </c>
      <c r="X163">
        <f t="shared" si="29"/>
        <v>1</v>
      </c>
    </row>
    <row r="164" spans="1:24" ht="47.2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8267</v>
      </c>
      <c r="O164">
        <f t="shared" si="20"/>
        <v>16</v>
      </c>
      <c r="P164" s="7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11">
        <f t="shared" si="24"/>
        <v>41835.126805555556</v>
      </c>
      <c r="T164" s="11">
        <f t="shared" si="25"/>
        <v>41867.987500000003</v>
      </c>
      <c r="U164" t="b">
        <f t="shared" si="26"/>
        <v>0</v>
      </c>
      <c r="V164" t="b">
        <f t="shared" si="27"/>
        <v>0</v>
      </c>
      <c r="W164" t="b">
        <f t="shared" si="28"/>
        <v>0</v>
      </c>
      <c r="X164">
        <f t="shared" si="29"/>
        <v>10</v>
      </c>
    </row>
    <row r="165" spans="1:24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8267</v>
      </c>
      <c r="O165">
        <f t="shared" si="20"/>
        <v>0</v>
      </c>
      <c r="P165" s="7" t="str">
        <f t="shared" si="21"/>
        <v>N/A</v>
      </c>
      <c r="Q165" t="str">
        <f t="shared" si="22"/>
        <v>film &amp; video</v>
      </c>
      <c r="R165" t="str">
        <f t="shared" si="23"/>
        <v>drama</v>
      </c>
      <c r="S165" s="11">
        <f t="shared" si="24"/>
        <v>42243.961273148147</v>
      </c>
      <c r="T165" s="11">
        <f t="shared" si="25"/>
        <v>42278</v>
      </c>
      <c r="U165" t="b">
        <f t="shared" si="26"/>
        <v>0</v>
      </c>
      <c r="V165" t="b">
        <f t="shared" si="27"/>
        <v>0</v>
      </c>
      <c r="W165" t="b">
        <f t="shared" si="28"/>
        <v>0</v>
      </c>
      <c r="X165">
        <f t="shared" si="29"/>
        <v>0</v>
      </c>
    </row>
    <row r="166" spans="1:24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8267</v>
      </c>
      <c r="O166">
        <f t="shared" si="20"/>
        <v>1</v>
      </c>
      <c r="P166" s="7">
        <f t="shared" si="21"/>
        <v>91.428571428571431</v>
      </c>
      <c r="Q166" t="str">
        <f t="shared" si="22"/>
        <v>film &amp; video</v>
      </c>
      <c r="R166" t="str">
        <f t="shared" si="23"/>
        <v>drama</v>
      </c>
      <c r="S166" s="11">
        <f t="shared" si="24"/>
        <v>41841.762743055559</v>
      </c>
      <c r="T166" s="11">
        <f t="shared" si="25"/>
        <v>41901.762743055559</v>
      </c>
      <c r="U166" t="b">
        <f t="shared" si="26"/>
        <v>0</v>
      </c>
      <c r="V166" t="b">
        <f t="shared" si="27"/>
        <v>0</v>
      </c>
      <c r="W166" t="b">
        <f t="shared" si="28"/>
        <v>0</v>
      </c>
      <c r="X166">
        <f t="shared" si="29"/>
        <v>7</v>
      </c>
    </row>
    <row r="167" spans="1:24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8267</v>
      </c>
      <c r="O167">
        <f t="shared" si="20"/>
        <v>0</v>
      </c>
      <c r="P167" s="7" t="str">
        <f t="shared" si="21"/>
        <v>N/A</v>
      </c>
      <c r="Q167" t="str">
        <f t="shared" si="22"/>
        <v>film &amp; video</v>
      </c>
      <c r="R167" t="str">
        <f t="shared" si="23"/>
        <v>drama</v>
      </c>
      <c r="S167" s="11">
        <f t="shared" si="24"/>
        <v>42351.658842592587</v>
      </c>
      <c r="T167" s="11">
        <f t="shared" si="25"/>
        <v>42381.658842592587</v>
      </c>
      <c r="U167" t="b">
        <f t="shared" si="26"/>
        <v>0</v>
      </c>
      <c r="V167" t="b">
        <f t="shared" si="27"/>
        <v>0</v>
      </c>
      <c r="W167" t="b">
        <f t="shared" si="28"/>
        <v>0</v>
      </c>
      <c r="X167">
        <f t="shared" si="29"/>
        <v>0</v>
      </c>
    </row>
    <row r="168" spans="1:24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8267</v>
      </c>
      <c r="O168">
        <f t="shared" si="20"/>
        <v>60</v>
      </c>
      <c r="P168" s="7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11">
        <f t="shared" si="24"/>
        <v>42721.075949074075</v>
      </c>
      <c r="T168" s="11">
        <f t="shared" si="25"/>
        <v>42751.075949074075</v>
      </c>
      <c r="U168" t="b">
        <f t="shared" si="26"/>
        <v>0</v>
      </c>
      <c r="V168" t="b">
        <f t="shared" si="27"/>
        <v>0</v>
      </c>
      <c r="W168">
        <f t="shared" si="28"/>
        <v>1</v>
      </c>
      <c r="X168" t="b">
        <f t="shared" si="29"/>
        <v>0</v>
      </c>
    </row>
    <row r="169" spans="1:24" ht="47.2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8267</v>
      </c>
      <c r="O169">
        <f t="shared" si="20"/>
        <v>0</v>
      </c>
      <c r="P169" s="7">
        <f t="shared" si="21"/>
        <v>5.5</v>
      </c>
      <c r="Q169" t="str">
        <f t="shared" si="22"/>
        <v>film &amp; video</v>
      </c>
      <c r="R169" t="str">
        <f t="shared" si="23"/>
        <v>drama</v>
      </c>
      <c r="S169" s="11">
        <f t="shared" si="24"/>
        <v>42160.927488425921</v>
      </c>
      <c r="T169" s="11">
        <f t="shared" si="25"/>
        <v>42220.927488425921</v>
      </c>
      <c r="U169" t="b">
        <f t="shared" si="26"/>
        <v>0</v>
      </c>
      <c r="V169" t="b">
        <f t="shared" si="27"/>
        <v>0</v>
      </c>
      <c r="W169" t="b">
        <f t="shared" si="28"/>
        <v>0</v>
      </c>
      <c r="X169">
        <f t="shared" si="29"/>
        <v>2</v>
      </c>
    </row>
    <row r="170" spans="1:24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8267</v>
      </c>
      <c r="O170">
        <f t="shared" si="20"/>
        <v>4</v>
      </c>
      <c r="P170" s="7">
        <f t="shared" si="21"/>
        <v>108.33333333333333</v>
      </c>
      <c r="Q170" t="str">
        <f t="shared" si="22"/>
        <v>film &amp; video</v>
      </c>
      <c r="R170" t="str">
        <f t="shared" si="23"/>
        <v>drama</v>
      </c>
      <c r="S170" s="11">
        <f t="shared" si="24"/>
        <v>42052.83530092593</v>
      </c>
      <c r="T170" s="11">
        <f t="shared" si="25"/>
        <v>42082.793634259258</v>
      </c>
      <c r="U170" t="b">
        <f t="shared" si="26"/>
        <v>0</v>
      </c>
      <c r="V170" t="b">
        <f t="shared" si="27"/>
        <v>0</v>
      </c>
      <c r="W170" t="b">
        <f t="shared" si="28"/>
        <v>0</v>
      </c>
      <c r="X170">
        <f t="shared" si="29"/>
        <v>3</v>
      </c>
    </row>
    <row r="171" spans="1:24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8267</v>
      </c>
      <c r="O171">
        <f t="shared" si="20"/>
        <v>22</v>
      </c>
      <c r="P171" s="7">
        <f t="shared" si="21"/>
        <v>56</v>
      </c>
      <c r="Q171" t="str">
        <f t="shared" si="22"/>
        <v>film &amp; video</v>
      </c>
      <c r="R171" t="str">
        <f t="shared" si="23"/>
        <v>drama</v>
      </c>
      <c r="S171" s="11">
        <f t="shared" si="24"/>
        <v>41900.505312499998</v>
      </c>
      <c r="T171" s="11">
        <f t="shared" si="25"/>
        <v>41930.505312499998</v>
      </c>
      <c r="U171" t="b">
        <f t="shared" si="26"/>
        <v>0</v>
      </c>
      <c r="V171" t="b">
        <f t="shared" si="27"/>
        <v>0</v>
      </c>
      <c r="W171" t="b">
        <f t="shared" si="28"/>
        <v>0</v>
      </c>
      <c r="X171">
        <f t="shared" si="29"/>
        <v>10</v>
      </c>
    </row>
    <row r="172" spans="1:24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8267</v>
      </c>
      <c r="O172">
        <f t="shared" si="20"/>
        <v>3</v>
      </c>
      <c r="P172" s="7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11">
        <f t="shared" si="24"/>
        <v>42216.977812500001</v>
      </c>
      <c r="T172" s="11">
        <f t="shared" si="25"/>
        <v>42246.227777777778</v>
      </c>
      <c r="U172" t="b">
        <f t="shared" si="26"/>
        <v>0</v>
      </c>
      <c r="V172" t="b">
        <f t="shared" si="27"/>
        <v>0</v>
      </c>
      <c r="W172" t="b">
        <f t="shared" si="28"/>
        <v>0</v>
      </c>
      <c r="X172">
        <f t="shared" si="29"/>
        <v>10</v>
      </c>
    </row>
    <row r="173" spans="1:24" ht="47.2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8267</v>
      </c>
      <c r="O173">
        <f t="shared" si="20"/>
        <v>0</v>
      </c>
      <c r="P173" s="7">
        <f t="shared" si="21"/>
        <v>1</v>
      </c>
      <c r="Q173" t="str">
        <f t="shared" si="22"/>
        <v>film &amp; video</v>
      </c>
      <c r="R173" t="str">
        <f t="shared" si="23"/>
        <v>drama</v>
      </c>
      <c r="S173" s="11">
        <f t="shared" si="24"/>
        <v>42534.180717592593</v>
      </c>
      <c r="T173" s="11">
        <f t="shared" si="25"/>
        <v>42594.180717592593</v>
      </c>
      <c r="U173" t="b">
        <f t="shared" si="26"/>
        <v>0</v>
      </c>
      <c r="V173" t="b">
        <f t="shared" si="27"/>
        <v>0</v>
      </c>
      <c r="W173" t="b">
        <f t="shared" si="28"/>
        <v>0</v>
      </c>
      <c r="X173">
        <f t="shared" si="29"/>
        <v>1</v>
      </c>
    </row>
    <row r="174" spans="1:24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8267</v>
      </c>
      <c r="O174">
        <f t="shared" si="20"/>
        <v>0</v>
      </c>
      <c r="P174" s="7" t="str">
        <f t="shared" si="21"/>
        <v>N/A</v>
      </c>
      <c r="Q174" t="str">
        <f t="shared" si="22"/>
        <v>film &amp; video</v>
      </c>
      <c r="R174" t="str">
        <f t="shared" si="23"/>
        <v>drama</v>
      </c>
      <c r="S174" s="11">
        <f t="shared" si="24"/>
        <v>42047.394942129627</v>
      </c>
      <c r="T174" s="11">
        <f t="shared" si="25"/>
        <v>42082.353275462956</v>
      </c>
      <c r="U174" t="b">
        <f t="shared" si="26"/>
        <v>0</v>
      </c>
      <c r="V174" t="b">
        <f t="shared" si="27"/>
        <v>0</v>
      </c>
      <c r="W174" t="b">
        <f t="shared" si="28"/>
        <v>0</v>
      </c>
      <c r="X174">
        <f t="shared" si="29"/>
        <v>0</v>
      </c>
    </row>
    <row r="175" spans="1:24" ht="47.2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8267</v>
      </c>
      <c r="O175">
        <f t="shared" si="20"/>
        <v>0</v>
      </c>
      <c r="P175" s="7" t="str">
        <f t="shared" si="21"/>
        <v>N/A</v>
      </c>
      <c r="Q175" t="str">
        <f t="shared" si="22"/>
        <v>film &amp; video</v>
      </c>
      <c r="R175" t="str">
        <f t="shared" si="23"/>
        <v>drama</v>
      </c>
      <c r="S175" s="11">
        <f t="shared" si="24"/>
        <v>42033.573009259257</v>
      </c>
      <c r="T175" s="11">
        <f t="shared" si="25"/>
        <v>42063.573009259257</v>
      </c>
      <c r="U175" t="b">
        <f t="shared" si="26"/>
        <v>0</v>
      </c>
      <c r="V175" t="b">
        <f t="shared" si="27"/>
        <v>0</v>
      </c>
      <c r="W175" t="b">
        <f t="shared" si="28"/>
        <v>0</v>
      </c>
      <c r="X175">
        <f t="shared" si="29"/>
        <v>0</v>
      </c>
    </row>
    <row r="176" spans="1:24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8267</v>
      </c>
      <c r="O176">
        <f t="shared" si="20"/>
        <v>0</v>
      </c>
      <c r="P176" s="7" t="str">
        <f t="shared" si="21"/>
        <v>N/A</v>
      </c>
      <c r="Q176" t="str">
        <f t="shared" si="22"/>
        <v>film &amp; video</v>
      </c>
      <c r="R176" t="str">
        <f t="shared" si="23"/>
        <v>drama</v>
      </c>
      <c r="S176" s="11">
        <f t="shared" si="24"/>
        <v>42072.758981481486</v>
      </c>
      <c r="T176" s="11">
        <f t="shared" si="25"/>
        <v>42132.758981481486</v>
      </c>
      <c r="U176" t="b">
        <f t="shared" si="26"/>
        <v>0</v>
      </c>
      <c r="V176" t="b">
        <f t="shared" si="27"/>
        <v>0</v>
      </c>
      <c r="W176" t="b">
        <f t="shared" si="28"/>
        <v>0</v>
      </c>
      <c r="X176">
        <f t="shared" si="29"/>
        <v>0</v>
      </c>
    </row>
    <row r="177" spans="1:24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8267</v>
      </c>
      <c r="O177">
        <f t="shared" si="20"/>
        <v>6</v>
      </c>
      <c r="P177" s="7">
        <f t="shared" si="21"/>
        <v>49.884615384615387</v>
      </c>
      <c r="Q177" t="str">
        <f t="shared" si="22"/>
        <v>film &amp; video</v>
      </c>
      <c r="R177" t="str">
        <f t="shared" si="23"/>
        <v>drama</v>
      </c>
      <c r="S177" s="11">
        <f t="shared" si="24"/>
        <v>41855.777905092589</v>
      </c>
      <c r="T177" s="11">
        <f t="shared" si="25"/>
        <v>41880.777905092589</v>
      </c>
      <c r="U177" t="b">
        <f t="shared" si="26"/>
        <v>0</v>
      </c>
      <c r="V177" t="b">
        <f t="shared" si="27"/>
        <v>0</v>
      </c>
      <c r="W177" t="b">
        <f t="shared" si="28"/>
        <v>0</v>
      </c>
      <c r="X177">
        <f t="shared" si="29"/>
        <v>26</v>
      </c>
    </row>
    <row r="178" spans="1:24" ht="47.25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8267</v>
      </c>
      <c r="O178">
        <f t="shared" si="20"/>
        <v>0</v>
      </c>
      <c r="P178" s="7" t="str">
        <f t="shared" si="21"/>
        <v>N/A</v>
      </c>
      <c r="Q178" t="str">
        <f t="shared" si="22"/>
        <v>film &amp; video</v>
      </c>
      <c r="R178" t="str">
        <f t="shared" si="23"/>
        <v>drama</v>
      </c>
      <c r="S178" s="11">
        <f t="shared" si="24"/>
        <v>42191.824062500003</v>
      </c>
      <c r="T178" s="11">
        <f t="shared" si="25"/>
        <v>42221.824062500003</v>
      </c>
      <c r="U178" t="b">
        <f t="shared" si="26"/>
        <v>0</v>
      </c>
      <c r="V178" t="b">
        <f t="shared" si="27"/>
        <v>0</v>
      </c>
      <c r="W178" t="b">
        <f t="shared" si="28"/>
        <v>0</v>
      </c>
      <c r="X178">
        <f t="shared" si="29"/>
        <v>0</v>
      </c>
    </row>
    <row r="179" spans="1:24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8267</v>
      </c>
      <c r="O179">
        <f t="shared" si="20"/>
        <v>40</v>
      </c>
      <c r="P179" s="7">
        <f t="shared" si="21"/>
        <v>25.714285714285715</v>
      </c>
      <c r="Q179" t="str">
        <f t="shared" si="22"/>
        <v>film &amp; video</v>
      </c>
      <c r="R179" t="str">
        <f t="shared" si="23"/>
        <v>drama</v>
      </c>
      <c r="S179" s="11">
        <f t="shared" si="24"/>
        <v>42070.047754629632</v>
      </c>
      <c r="T179" s="11">
        <f t="shared" si="25"/>
        <v>42087.00608796296</v>
      </c>
      <c r="U179" t="b">
        <f t="shared" si="26"/>
        <v>0</v>
      </c>
      <c r="V179" t="b">
        <f t="shared" si="27"/>
        <v>0</v>
      </c>
      <c r="W179">
        <f t="shared" si="28"/>
        <v>7</v>
      </c>
      <c r="X179" t="b">
        <f t="shared" si="29"/>
        <v>0</v>
      </c>
    </row>
    <row r="180" spans="1:24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8267</v>
      </c>
      <c r="O180">
        <f t="shared" si="20"/>
        <v>0</v>
      </c>
      <c r="P180" s="7" t="str">
        <f t="shared" si="21"/>
        <v>N/A</v>
      </c>
      <c r="Q180" t="str">
        <f t="shared" si="22"/>
        <v>film &amp; video</v>
      </c>
      <c r="R180" t="str">
        <f t="shared" si="23"/>
        <v>drama</v>
      </c>
      <c r="S180" s="11">
        <f t="shared" si="24"/>
        <v>42304.955381944441</v>
      </c>
      <c r="T180" s="11">
        <f t="shared" si="25"/>
        <v>42334.997048611112</v>
      </c>
      <c r="U180" t="b">
        <f t="shared" si="26"/>
        <v>0</v>
      </c>
      <c r="V180" t="b">
        <f t="shared" si="27"/>
        <v>0</v>
      </c>
      <c r="W180" t="b">
        <f t="shared" si="28"/>
        <v>0</v>
      </c>
      <c r="X180">
        <f t="shared" si="29"/>
        <v>0</v>
      </c>
    </row>
    <row r="181" spans="1:24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8267</v>
      </c>
      <c r="O181">
        <f t="shared" si="20"/>
        <v>20</v>
      </c>
      <c r="P181" s="7">
        <f t="shared" si="21"/>
        <v>100</v>
      </c>
      <c r="Q181" t="str">
        <f t="shared" si="22"/>
        <v>film &amp; video</v>
      </c>
      <c r="R181" t="str">
        <f t="shared" si="23"/>
        <v>drama</v>
      </c>
      <c r="S181" s="11">
        <f t="shared" si="24"/>
        <v>42403.080497685187</v>
      </c>
      <c r="T181" s="11">
        <f t="shared" si="25"/>
        <v>42433.080497685187</v>
      </c>
      <c r="U181" t="b">
        <f t="shared" si="26"/>
        <v>0</v>
      </c>
      <c r="V181" t="b">
        <f t="shared" si="27"/>
        <v>0</v>
      </c>
      <c r="W181" t="b">
        <f t="shared" si="28"/>
        <v>0</v>
      </c>
      <c r="X181">
        <f t="shared" si="29"/>
        <v>2</v>
      </c>
    </row>
    <row r="182" spans="1:24" ht="47.2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8267</v>
      </c>
      <c r="O182">
        <f t="shared" si="20"/>
        <v>33</v>
      </c>
      <c r="P182" s="7">
        <f t="shared" si="21"/>
        <v>30.846153846153847</v>
      </c>
      <c r="Q182" t="str">
        <f t="shared" si="22"/>
        <v>film &amp; video</v>
      </c>
      <c r="R182" t="str">
        <f t="shared" si="23"/>
        <v>drama</v>
      </c>
      <c r="S182" s="11">
        <f t="shared" si="24"/>
        <v>42067.991238425922</v>
      </c>
      <c r="T182" s="11">
        <f t="shared" si="25"/>
        <v>42107.791666666672</v>
      </c>
      <c r="U182" t="b">
        <f t="shared" si="26"/>
        <v>0</v>
      </c>
      <c r="V182" t="b">
        <f t="shared" si="27"/>
        <v>0</v>
      </c>
      <c r="W182">
        <f t="shared" si="28"/>
        <v>13</v>
      </c>
      <c r="X182" t="b">
        <f t="shared" si="29"/>
        <v>0</v>
      </c>
    </row>
    <row r="183" spans="1:24" ht="47.25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8267</v>
      </c>
      <c r="O183">
        <f t="shared" si="20"/>
        <v>21</v>
      </c>
      <c r="P183" s="7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11">
        <f t="shared" si="24"/>
        <v>42147.741840277777</v>
      </c>
      <c r="T183" s="11">
        <f t="shared" si="25"/>
        <v>42177.741840277777</v>
      </c>
      <c r="U183" t="b">
        <f t="shared" si="26"/>
        <v>0</v>
      </c>
      <c r="V183" t="b">
        <f t="shared" si="27"/>
        <v>0</v>
      </c>
      <c r="W183" t="b">
        <f t="shared" si="28"/>
        <v>0</v>
      </c>
      <c r="X183">
        <f t="shared" si="29"/>
        <v>4</v>
      </c>
    </row>
    <row r="184" spans="1:24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8267</v>
      </c>
      <c r="O184">
        <f t="shared" si="20"/>
        <v>0</v>
      </c>
      <c r="P184" s="7" t="str">
        <f t="shared" si="21"/>
        <v>N/A</v>
      </c>
      <c r="Q184" t="str">
        <f t="shared" si="22"/>
        <v>film &amp; video</v>
      </c>
      <c r="R184" t="str">
        <f t="shared" si="23"/>
        <v>drama</v>
      </c>
      <c r="S184" s="11">
        <f t="shared" si="24"/>
        <v>42712.011944444443</v>
      </c>
      <c r="T184" s="11">
        <f t="shared" si="25"/>
        <v>42742.011944444443</v>
      </c>
      <c r="U184" t="b">
        <f t="shared" si="26"/>
        <v>0</v>
      </c>
      <c r="V184" t="b">
        <f t="shared" si="27"/>
        <v>0</v>
      </c>
      <c r="W184" t="b">
        <f t="shared" si="28"/>
        <v>0</v>
      </c>
      <c r="X184">
        <f t="shared" si="29"/>
        <v>0</v>
      </c>
    </row>
    <row r="185" spans="1:24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8267</v>
      </c>
      <c r="O185">
        <f t="shared" si="20"/>
        <v>36</v>
      </c>
      <c r="P185" s="7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11">
        <f t="shared" si="24"/>
        <v>41939.810300925928</v>
      </c>
      <c r="T185" s="11">
        <f t="shared" si="25"/>
        <v>41969.851967592593</v>
      </c>
      <c r="U185" t="b">
        <f t="shared" si="26"/>
        <v>0</v>
      </c>
      <c r="V185" t="b">
        <f t="shared" si="27"/>
        <v>0</v>
      </c>
      <c r="W185">
        <f t="shared" si="28"/>
        <v>12</v>
      </c>
      <c r="X185" t="b">
        <f t="shared" si="29"/>
        <v>0</v>
      </c>
    </row>
    <row r="186" spans="1:24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8267</v>
      </c>
      <c r="O186">
        <f t="shared" si="20"/>
        <v>3</v>
      </c>
      <c r="P186" s="7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11">
        <f t="shared" si="24"/>
        <v>41825.791226851856</v>
      </c>
      <c r="T186" s="11">
        <f t="shared" si="25"/>
        <v>41883.165972222225</v>
      </c>
      <c r="U186" t="b">
        <f t="shared" si="26"/>
        <v>0</v>
      </c>
      <c r="V186" t="b">
        <f t="shared" si="27"/>
        <v>0</v>
      </c>
      <c r="W186" t="b">
        <f t="shared" si="28"/>
        <v>0</v>
      </c>
      <c r="X186">
        <f t="shared" si="29"/>
        <v>2</v>
      </c>
    </row>
    <row r="187" spans="1:24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8267</v>
      </c>
      <c r="O187">
        <f t="shared" si="20"/>
        <v>6</v>
      </c>
      <c r="P187" s="7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1">
        <f t="shared" si="24"/>
        <v>42570.91133101852</v>
      </c>
      <c r="T187" s="11">
        <f t="shared" si="25"/>
        <v>42600.91133101852</v>
      </c>
      <c r="U187" t="b">
        <f t="shared" si="26"/>
        <v>0</v>
      </c>
      <c r="V187" t="b">
        <f t="shared" si="27"/>
        <v>0</v>
      </c>
      <c r="W187" t="b">
        <f t="shared" si="28"/>
        <v>0</v>
      </c>
      <c r="X187">
        <f t="shared" si="29"/>
        <v>10</v>
      </c>
    </row>
    <row r="188" spans="1:24" ht="47.25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8267</v>
      </c>
      <c r="O188">
        <f t="shared" si="20"/>
        <v>0</v>
      </c>
      <c r="P188" s="7" t="str">
        <f t="shared" si="21"/>
        <v>N/A</v>
      </c>
      <c r="Q188" t="str">
        <f t="shared" si="22"/>
        <v>film &amp; video</v>
      </c>
      <c r="R188" t="str">
        <f t="shared" si="23"/>
        <v>drama</v>
      </c>
      <c r="S188" s="11">
        <f t="shared" si="24"/>
        <v>42767.812893518523</v>
      </c>
      <c r="T188" s="11">
        <f t="shared" si="25"/>
        <v>42797.833333333328</v>
      </c>
      <c r="U188" t="b">
        <f t="shared" si="26"/>
        <v>0</v>
      </c>
      <c r="V188" t="b">
        <f t="shared" si="27"/>
        <v>0</v>
      </c>
      <c r="W188" t="b">
        <f t="shared" si="28"/>
        <v>0</v>
      </c>
      <c r="X188">
        <f t="shared" si="29"/>
        <v>0</v>
      </c>
    </row>
    <row r="189" spans="1:24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8267</v>
      </c>
      <c r="O189">
        <f t="shared" si="20"/>
        <v>16</v>
      </c>
      <c r="P189" s="7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1">
        <f t="shared" si="24"/>
        <v>42182.234456018516</v>
      </c>
      <c r="T189" s="11">
        <f t="shared" si="25"/>
        <v>42206.290972222225</v>
      </c>
      <c r="U189" t="b">
        <f t="shared" si="26"/>
        <v>0</v>
      </c>
      <c r="V189" t="b">
        <f t="shared" si="27"/>
        <v>0</v>
      </c>
      <c r="W189" t="b">
        <f t="shared" si="28"/>
        <v>0</v>
      </c>
      <c r="X189">
        <f t="shared" si="29"/>
        <v>5</v>
      </c>
    </row>
    <row r="190" spans="1:24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8267</v>
      </c>
      <c r="O190">
        <f t="shared" si="20"/>
        <v>0</v>
      </c>
      <c r="P190" s="7" t="str">
        <f t="shared" si="21"/>
        <v>N/A</v>
      </c>
      <c r="Q190" t="str">
        <f t="shared" si="22"/>
        <v>film &amp; video</v>
      </c>
      <c r="R190" t="str">
        <f t="shared" si="23"/>
        <v>drama</v>
      </c>
      <c r="S190" s="11">
        <f t="shared" si="24"/>
        <v>41857.18304398148</v>
      </c>
      <c r="T190" s="11">
        <f t="shared" si="25"/>
        <v>41887.18304398148</v>
      </c>
      <c r="U190" t="b">
        <f t="shared" si="26"/>
        <v>0</v>
      </c>
      <c r="V190" t="b">
        <f t="shared" si="27"/>
        <v>0</v>
      </c>
      <c r="W190" t="b">
        <f t="shared" si="28"/>
        <v>0</v>
      </c>
      <c r="X190">
        <f t="shared" si="29"/>
        <v>0</v>
      </c>
    </row>
    <row r="191" spans="1:24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8267</v>
      </c>
      <c r="O191">
        <f t="shared" si="20"/>
        <v>0</v>
      </c>
      <c r="P191" s="7">
        <f t="shared" si="21"/>
        <v>69</v>
      </c>
      <c r="Q191" t="str">
        <f t="shared" si="22"/>
        <v>film &amp; video</v>
      </c>
      <c r="R191" t="str">
        <f t="shared" si="23"/>
        <v>drama</v>
      </c>
      <c r="S191" s="11">
        <f t="shared" si="24"/>
        <v>42556.690706018519</v>
      </c>
      <c r="T191" s="11">
        <f t="shared" si="25"/>
        <v>42616.690706018519</v>
      </c>
      <c r="U191" t="b">
        <f t="shared" si="26"/>
        <v>0</v>
      </c>
      <c r="V191" t="b">
        <f t="shared" si="27"/>
        <v>0</v>
      </c>
      <c r="W191" t="b">
        <f t="shared" si="28"/>
        <v>0</v>
      </c>
      <c r="X191">
        <f t="shared" si="29"/>
        <v>5</v>
      </c>
    </row>
    <row r="192" spans="1:24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8267</v>
      </c>
      <c r="O192">
        <f t="shared" si="20"/>
        <v>0</v>
      </c>
      <c r="P192" s="7">
        <f t="shared" si="21"/>
        <v>50</v>
      </c>
      <c r="Q192" t="str">
        <f t="shared" si="22"/>
        <v>film &amp; video</v>
      </c>
      <c r="R192" t="str">
        <f t="shared" si="23"/>
        <v>drama</v>
      </c>
      <c r="S192" s="11">
        <f t="shared" si="24"/>
        <v>42527.650995370372</v>
      </c>
      <c r="T192" s="11">
        <f t="shared" si="25"/>
        <v>42537.650995370372</v>
      </c>
      <c r="U192" t="b">
        <f t="shared" si="26"/>
        <v>0</v>
      </c>
      <c r="V192" t="b">
        <f t="shared" si="27"/>
        <v>0</v>
      </c>
      <c r="W192" t="b">
        <f t="shared" si="28"/>
        <v>0</v>
      </c>
      <c r="X192">
        <f t="shared" si="29"/>
        <v>1</v>
      </c>
    </row>
    <row r="193" spans="1:24" ht="47.2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8267</v>
      </c>
      <c r="O193">
        <f t="shared" si="20"/>
        <v>5</v>
      </c>
      <c r="P193" s="7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 s="11">
        <f t="shared" si="24"/>
        <v>42239.441412037035</v>
      </c>
      <c r="T193" s="11">
        <f t="shared" si="25"/>
        <v>42279.441412037035</v>
      </c>
      <c r="U193" t="b">
        <f t="shared" si="26"/>
        <v>0</v>
      </c>
      <c r="V193" t="b">
        <f t="shared" si="27"/>
        <v>0</v>
      </c>
      <c r="W193" t="b">
        <f t="shared" si="28"/>
        <v>0</v>
      </c>
      <c r="X193">
        <f t="shared" si="29"/>
        <v>3</v>
      </c>
    </row>
    <row r="194" spans="1:24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8267</v>
      </c>
      <c r="O194">
        <f t="shared" si="20"/>
        <v>0</v>
      </c>
      <c r="P194" s="7">
        <f t="shared" si="21"/>
        <v>5.666666666666667</v>
      </c>
      <c r="Q194" t="str">
        <f t="shared" si="22"/>
        <v>film &amp; video</v>
      </c>
      <c r="R194" t="str">
        <f t="shared" si="23"/>
        <v>drama</v>
      </c>
      <c r="S194" s="11">
        <f t="shared" si="24"/>
        <v>41899.792037037041</v>
      </c>
      <c r="T194" s="11">
        <f t="shared" si="25"/>
        <v>41929.792037037041</v>
      </c>
      <c r="U194" t="b">
        <f t="shared" si="26"/>
        <v>0</v>
      </c>
      <c r="V194" t="b">
        <f t="shared" si="27"/>
        <v>0</v>
      </c>
      <c r="W194" t="b">
        <f t="shared" si="28"/>
        <v>0</v>
      </c>
      <c r="X194">
        <f t="shared" si="29"/>
        <v>3</v>
      </c>
    </row>
    <row r="195" spans="1:24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8267</v>
      </c>
      <c r="O195">
        <f t="shared" ref="O195:O258" si="30">ROUND(((E195/D195)*100), 0)</f>
        <v>0</v>
      </c>
      <c r="P195" s="7" t="str">
        <f t="shared" ref="P195:P258" si="31">IFERROR((E195/L195), "N/A")</f>
        <v>N/A</v>
      </c>
      <c r="Q195" t="str">
        <f t="shared" ref="Q195:Q258" si="32">(LEFT(N195,SEARCH("/",N195,1)-1))</f>
        <v>film &amp; video</v>
      </c>
      <c r="R195" t="str">
        <f t="shared" ref="R195:R258" si="33">RIGHT(N195, LEN(N195)-SEARCH("/",N195))</f>
        <v>drama</v>
      </c>
      <c r="S195" s="11">
        <f t="shared" ref="S195:S258" si="34">(((J195/60)/60)/24)+DATE(1970,1,1)</f>
        <v>41911.934791666667</v>
      </c>
      <c r="T195" s="11">
        <f t="shared" ref="T195:T258" si="35">(((I195/60)/60)/24)+DATE(1970,1,1)</f>
        <v>41971.976458333331</v>
      </c>
      <c r="U195" t="b">
        <f t="shared" ref="U195:U258" si="36">IF(OR(F195="successful", F195="live"), L195)</f>
        <v>0</v>
      </c>
      <c r="V195" t="b">
        <f t="shared" ref="V195:V258" si="37">IF(OR(F195="unsuccessful", F195="canceled"), L195)</f>
        <v>0</v>
      </c>
      <c r="W195" t="b">
        <f t="shared" ref="W195:W258" si="38">IF((O195&gt;=30), L195)</f>
        <v>0</v>
      </c>
      <c r="X195">
        <f t="shared" ref="X195:X258" si="39">IF((O195&lt;30), L195)</f>
        <v>0</v>
      </c>
    </row>
    <row r="196" spans="1:24" ht="47.2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8267</v>
      </c>
      <c r="O196">
        <f t="shared" si="30"/>
        <v>0</v>
      </c>
      <c r="P196" s="7">
        <f t="shared" si="31"/>
        <v>1</v>
      </c>
      <c r="Q196" t="str">
        <f t="shared" si="32"/>
        <v>film &amp; video</v>
      </c>
      <c r="R196" t="str">
        <f t="shared" si="33"/>
        <v>drama</v>
      </c>
      <c r="S196" s="11">
        <f t="shared" si="34"/>
        <v>42375.996886574074</v>
      </c>
      <c r="T196" s="11">
        <f t="shared" si="35"/>
        <v>42435.996886574074</v>
      </c>
      <c r="U196" t="b">
        <f t="shared" si="36"/>
        <v>0</v>
      </c>
      <c r="V196" t="b">
        <f t="shared" si="37"/>
        <v>0</v>
      </c>
      <c r="W196" t="b">
        <f t="shared" si="38"/>
        <v>0</v>
      </c>
      <c r="X196">
        <f t="shared" si="39"/>
        <v>3</v>
      </c>
    </row>
    <row r="197" spans="1:24" ht="47.2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8267</v>
      </c>
      <c r="O197">
        <f t="shared" si="30"/>
        <v>0</v>
      </c>
      <c r="P197" s="7" t="str">
        <f t="shared" si="31"/>
        <v>N/A</v>
      </c>
      <c r="Q197" t="str">
        <f t="shared" si="32"/>
        <v>film &amp; video</v>
      </c>
      <c r="R197" t="str">
        <f t="shared" si="33"/>
        <v>drama</v>
      </c>
      <c r="S197" s="11">
        <f t="shared" si="34"/>
        <v>42135.67050925926</v>
      </c>
      <c r="T197" s="11">
        <f t="shared" si="35"/>
        <v>42195.67050925926</v>
      </c>
      <c r="U197" t="b">
        <f t="shared" si="36"/>
        <v>0</v>
      </c>
      <c r="V197" t="b">
        <f t="shared" si="37"/>
        <v>0</v>
      </c>
      <c r="W197" t="b">
        <f t="shared" si="38"/>
        <v>0</v>
      </c>
      <c r="X197">
        <f t="shared" si="39"/>
        <v>0</v>
      </c>
    </row>
    <row r="198" spans="1:24" ht="47.2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8267</v>
      </c>
      <c r="O198">
        <f t="shared" si="30"/>
        <v>42</v>
      </c>
      <c r="P198" s="7">
        <f t="shared" si="31"/>
        <v>77.10526315789474</v>
      </c>
      <c r="Q198" t="str">
        <f t="shared" si="32"/>
        <v>film &amp; video</v>
      </c>
      <c r="R198" t="str">
        <f t="shared" si="33"/>
        <v>drama</v>
      </c>
      <c r="S198" s="11">
        <f t="shared" si="34"/>
        <v>42259.542800925927</v>
      </c>
      <c r="T198" s="11">
        <f t="shared" si="35"/>
        <v>42287.875</v>
      </c>
      <c r="U198" t="b">
        <f t="shared" si="36"/>
        <v>0</v>
      </c>
      <c r="V198" t="b">
        <f t="shared" si="37"/>
        <v>0</v>
      </c>
      <c r="W198">
        <f t="shared" si="38"/>
        <v>19</v>
      </c>
      <c r="X198" t="b">
        <f t="shared" si="39"/>
        <v>0</v>
      </c>
    </row>
    <row r="199" spans="1:24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8267</v>
      </c>
      <c r="O199">
        <f t="shared" si="30"/>
        <v>10</v>
      </c>
      <c r="P199" s="7">
        <f t="shared" si="31"/>
        <v>32.75</v>
      </c>
      <c r="Q199" t="str">
        <f t="shared" si="32"/>
        <v>film &amp; video</v>
      </c>
      <c r="R199" t="str">
        <f t="shared" si="33"/>
        <v>drama</v>
      </c>
      <c r="S199" s="11">
        <f t="shared" si="34"/>
        <v>42741.848379629635</v>
      </c>
      <c r="T199" s="11">
        <f t="shared" si="35"/>
        <v>42783.875</v>
      </c>
      <c r="U199" t="b">
        <f t="shared" si="36"/>
        <v>0</v>
      </c>
      <c r="V199" t="b">
        <f t="shared" si="37"/>
        <v>0</v>
      </c>
      <c r="W199" t="b">
        <f t="shared" si="38"/>
        <v>0</v>
      </c>
      <c r="X199">
        <f t="shared" si="39"/>
        <v>8</v>
      </c>
    </row>
    <row r="200" spans="1:24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8267</v>
      </c>
      <c r="O200">
        <f t="shared" si="30"/>
        <v>1</v>
      </c>
      <c r="P200" s="7">
        <f t="shared" si="31"/>
        <v>46.5</v>
      </c>
      <c r="Q200" t="str">
        <f t="shared" si="32"/>
        <v>film &amp; video</v>
      </c>
      <c r="R200" t="str">
        <f t="shared" si="33"/>
        <v>drama</v>
      </c>
      <c r="S200" s="11">
        <f t="shared" si="34"/>
        <v>41887.383356481485</v>
      </c>
      <c r="T200" s="11">
        <f t="shared" si="35"/>
        <v>41917.383356481485</v>
      </c>
      <c r="U200" t="b">
        <f t="shared" si="36"/>
        <v>0</v>
      </c>
      <c r="V200" t="b">
        <f t="shared" si="37"/>
        <v>0</v>
      </c>
      <c r="W200" t="b">
        <f t="shared" si="38"/>
        <v>0</v>
      </c>
      <c r="X200">
        <f t="shared" si="39"/>
        <v>6</v>
      </c>
    </row>
    <row r="201" spans="1:24" ht="47.25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8267</v>
      </c>
      <c r="O201">
        <f t="shared" si="30"/>
        <v>0</v>
      </c>
      <c r="P201" s="7" t="str">
        <f t="shared" si="31"/>
        <v>N/A</v>
      </c>
      <c r="Q201" t="str">
        <f t="shared" si="32"/>
        <v>film &amp; video</v>
      </c>
      <c r="R201" t="str">
        <f t="shared" si="33"/>
        <v>drama</v>
      </c>
      <c r="S201" s="11">
        <f t="shared" si="34"/>
        <v>42584.123865740738</v>
      </c>
      <c r="T201" s="11">
        <f t="shared" si="35"/>
        <v>42614.123865740738</v>
      </c>
      <c r="U201" t="b">
        <f t="shared" si="36"/>
        <v>0</v>
      </c>
      <c r="V201" t="b">
        <f t="shared" si="37"/>
        <v>0</v>
      </c>
      <c r="W201" t="b">
        <f t="shared" si="38"/>
        <v>0</v>
      </c>
      <c r="X201">
        <f t="shared" si="39"/>
        <v>0</v>
      </c>
    </row>
    <row r="202" spans="1:24" ht="31.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8267</v>
      </c>
      <c r="O202">
        <f t="shared" si="30"/>
        <v>26</v>
      </c>
      <c r="P202" s="7">
        <f t="shared" si="31"/>
        <v>87.308333333333337</v>
      </c>
      <c r="Q202" t="str">
        <f t="shared" si="32"/>
        <v>film &amp; video</v>
      </c>
      <c r="R202" t="str">
        <f t="shared" si="33"/>
        <v>drama</v>
      </c>
      <c r="S202" s="11">
        <f t="shared" si="34"/>
        <v>41867.083368055559</v>
      </c>
      <c r="T202" s="11">
        <f t="shared" si="35"/>
        <v>41897.083368055559</v>
      </c>
      <c r="U202" t="b">
        <f t="shared" si="36"/>
        <v>0</v>
      </c>
      <c r="V202" t="b">
        <f t="shared" si="37"/>
        <v>0</v>
      </c>
      <c r="W202" t="b">
        <f t="shared" si="38"/>
        <v>0</v>
      </c>
      <c r="X202">
        <f t="shared" si="39"/>
        <v>18</v>
      </c>
    </row>
    <row r="203" spans="1:24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8267</v>
      </c>
      <c r="O203">
        <f t="shared" si="30"/>
        <v>58</v>
      </c>
      <c r="P203" s="7">
        <f t="shared" si="31"/>
        <v>54.285714285714285</v>
      </c>
      <c r="Q203" t="str">
        <f t="shared" si="32"/>
        <v>film &amp; video</v>
      </c>
      <c r="R203" t="str">
        <f t="shared" si="33"/>
        <v>drama</v>
      </c>
      <c r="S203" s="11">
        <f t="shared" si="34"/>
        <v>42023.818622685183</v>
      </c>
      <c r="T203" s="11">
        <f t="shared" si="35"/>
        <v>42043.818622685183</v>
      </c>
      <c r="U203" t="b">
        <f t="shared" si="36"/>
        <v>0</v>
      </c>
      <c r="V203" t="b">
        <f t="shared" si="37"/>
        <v>0</v>
      </c>
      <c r="W203">
        <f t="shared" si="38"/>
        <v>7</v>
      </c>
      <c r="X203" t="b">
        <f t="shared" si="39"/>
        <v>0</v>
      </c>
    </row>
    <row r="204" spans="1:24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8267</v>
      </c>
      <c r="O204">
        <f t="shared" si="30"/>
        <v>0</v>
      </c>
      <c r="P204" s="7" t="str">
        <f t="shared" si="31"/>
        <v>N/A</v>
      </c>
      <c r="Q204" t="str">
        <f t="shared" si="32"/>
        <v>film &amp; video</v>
      </c>
      <c r="R204" t="str">
        <f t="shared" si="33"/>
        <v>drama</v>
      </c>
      <c r="S204" s="11">
        <f t="shared" si="34"/>
        <v>42255.927824074075</v>
      </c>
      <c r="T204" s="11">
        <f t="shared" si="35"/>
        <v>42285.874305555553</v>
      </c>
      <c r="U204" t="b">
        <f t="shared" si="36"/>
        <v>0</v>
      </c>
      <c r="V204" t="b">
        <f t="shared" si="37"/>
        <v>0</v>
      </c>
      <c r="W204" t="b">
        <f t="shared" si="38"/>
        <v>0</v>
      </c>
      <c r="X204">
        <f t="shared" si="39"/>
        <v>0</v>
      </c>
    </row>
    <row r="205" spans="1:24" ht="47.25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8267</v>
      </c>
      <c r="O205">
        <f t="shared" si="30"/>
        <v>30</v>
      </c>
      <c r="P205" s="7">
        <f t="shared" si="31"/>
        <v>93.25</v>
      </c>
      <c r="Q205" t="str">
        <f t="shared" si="32"/>
        <v>film &amp; video</v>
      </c>
      <c r="R205" t="str">
        <f t="shared" si="33"/>
        <v>drama</v>
      </c>
      <c r="S205" s="11">
        <f t="shared" si="34"/>
        <v>41973.847962962958</v>
      </c>
      <c r="T205" s="11">
        <f t="shared" si="35"/>
        <v>42033.847962962958</v>
      </c>
      <c r="U205" t="b">
        <f t="shared" si="36"/>
        <v>0</v>
      </c>
      <c r="V205" t="b">
        <f t="shared" si="37"/>
        <v>0</v>
      </c>
      <c r="W205">
        <f t="shared" si="38"/>
        <v>8</v>
      </c>
      <c r="X205" t="b">
        <f t="shared" si="39"/>
        <v>0</v>
      </c>
    </row>
    <row r="206" spans="1:24" ht="47.25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8267</v>
      </c>
      <c r="O206">
        <f t="shared" si="30"/>
        <v>51</v>
      </c>
      <c r="P206" s="7">
        <f t="shared" si="31"/>
        <v>117.68368136117556</v>
      </c>
      <c r="Q206" t="str">
        <f t="shared" si="32"/>
        <v>film &amp; video</v>
      </c>
      <c r="R206" t="str">
        <f t="shared" si="33"/>
        <v>drama</v>
      </c>
      <c r="S206" s="11">
        <f t="shared" si="34"/>
        <v>42556.583368055552</v>
      </c>
      <c r="T206" s="11">
        <f t="shared" si="35"/>
        <v>42586.583368055552</v>
      </c>
      <c r="U206" t="b">
        <f t="shared" si="36"/>
        <v>0</v>
      </c>
      <c r="V206" t="b">
        <f t="shared" si="37"/>
        <v>0</v>
      </c>
      <c r="W206">
        <f t="shared" si="38"/>
        <v>1293</v>
      </c>
      <c r="X206" t="b">
        <f t="shared" si="39"/>
        <v>0</v>
      </c>
    </row>
    <row r="207" spans="1:24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8267</v>
      </c>
      <c r="O207">
        <f t="shared" si="30"/>
        <v>16</v>
      </c>
      <c r="P207" s="7">
        <f t="shared" si="31"/>
        <v>76.470588235294116</v>
      </c>
      <c r="Q207" t="str">
        <f t="shared" si="32"/>
        <v>film &amp; video</v>
      </c>
      <c r="R207" t="str">
        <f t="shared" si="33"/>
        <v>drama</v>
      </c>
      <c r="S207" s="11">
        <f t="shared" si="34"/>
        <v>42248.632199074069</v>
      </c>
      <c r="T207" s="11">
        <f t="shared" si="35"/>
        <v>42283.632199074069</v>
      </c>
      <c r="U207" t="b">
        <f t="shared" si="36"/>
        <v>0</v>
      </c>
      <c r="V207" t="b">
        <f t="shared" si="37"/>
        <v>0</v>
      </c>
      <c r="W207" t="b">
        <f t="shared" si="38"/>
        <v>0</v>
      </c>
      <c r="X207">
        <f t="shared" si="39"/>
        <v>17</v>
      </c>
    </row>
    <row r="208" spans="1:24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8267</v>
      </c>
      <c r="O208">
        <f t="shared" si="30"/>
        <v>0</v>
      </c>
      <c r="P208" s="7" t="str">
        <f t="shared" si="31"/>
        <v>N/A</v>
      </c>
      <c r="Q208" t="str">
        <f t="shared" si="32"/>
        <v>film &amp; video</v>
      </c>
      <c r="R208" t="str">
        <f t="shared" si="33"/>
        <v>drama</v>
      </c>
      <c r="S208" s="11">
        <f t="shared" si="34"/>
        <v>42567.004432870366</v>
      </c>
      <c r="T208" s="11">
        <f t="shared" si="35"/>
        <v>42588.004432870366</v>
      </c>
      <c r="U208" t="b">
        <f t="shared" si="36"/>
        <v>0</v>
      </c>
      <c r="V208" t="b">
        <f t="shared" si="37"/>
        <v>0</v>
      </c>
      <c r="W208" t="b">
        <f t="shared" si="38"/>
        <v>0</v>
      </c>
      <c r="X208">
        <f t="shared" si="39"/>
        <v>0</v>
      </c>
    </row>
    <row r="209" spans="1:24" ht="47.2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8267</v>
      </c>
      <c r="O209">
        <f t="shared" si="30"/>
        <v>15</v>
      </c>
      <c r="P209" s="7">
        <f t="shared" si="31"/>
        <v>163.84615384615384</v>
      </c>
      <c r="Q209" t="str">
        <f t="shared" si="32"/>
        <v>film &amp; video</v>
      </c>
      <c r="R209" t="str">
        <f t="shared" si="33"/>
        <v>drama</v>
      </c>
      <c r="S209" s="11">
        <f t="shared" si="34"/>
        <v>41978.197199074071</v>
      </c>
      <c r="T209" s="11">
        <f t="shared" si="35"/>
        <v>42008.197199074071</v>
      </c>
      <c r="U209" t="b">
        <f t="shared" si="36"/>
        <v>0</v>
      </c>
      <c r="V209" t="b">
        <f t="shared" si="37"/>
        <v>0</v>
      </c>
      <c r="W209" t="b">
        <f t="shared" si="38"/>
        <v>0</v>
      </c>
      <c r="X209">
        <f t="shared" si="39"/>
        <v>13</v>
      </c>
    </row>
    <row r="210" spans="1:24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8267</v>
      </c>
      <c r="O210">
        <f t="shared" si="30"/>
        <v>0</v>
      </c>
      <c r="P210" s="7" t="str">
        <f t="shared" si="31"/>
        <v>N/A</v>
      </c>
      <c r="Q210" t="str">
        <f t="shared" si="32"/>
        <v>film &amp; video</v>
      </c>
      <c r="R210" t="str">
        <f t="shared" si="33"/>
        <v>drama</v>
      </c>
      <c r="S210" s="11">
        <f t="shared" si="34"/>
        <v>41959.369988425926</v>
      </c>
      <c r="T210" s="11">
        <f t="shared" si="35"/>
        <v>41989.369988425926</v>
      </c>
      <c r="U210" t="b">
        <f t="shared" si="36"/>
        <v>0</v>
      </c>
      <c r="V210" t="b">
        <f t="shared" si="37"/>
        <v>0</v>
      </c>
      <c r="W210" t="b">
        <f t="shared" si="38"/>
        <v>0</v>
      </c>
      <c r="X210">
        <f t="shared" si="39"/>
        <v>0</v>
      </c>
    </row>
    <row r="211" spans="1:24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8267</v>
      </c>
      <c r="O211">
        <f t="shared" si="30"/>
        <v>0</v>
      </c>
      <c r="P211" s="7" t="str">
        <f t="shared" si="31"/>
        <v>N/A</v>
      </c>
      <c r="Q211" t="str">
        <f t="shared" si="32"/>
        <v>film &amp; video</v>
      </c>
      <c r="R211" t="str">
        <f t="shared" si="33"/>
        <v>drama</v>
      </c>
      <c r="S211" s="11">
        <f t="shared" si="34"/>
        <v>42165.922858796301</v>
      </c>
      <c r="T211" s="11">
        <f t="shared" si="35"/>
        <v>42195.922858796301</v>
      </c>
      <c r="U211" t="b">
        <f t="shared" si="36"/>
        <v>0</v>
      </c>
      <c r="V211" t="b">
        <f t="shared" si="37"/>
        <v>0</v>
      </c>
      <c r="W211" t="b">
        <f t="shared" si="38"/>
        <v>0</v>
      </c>
      <c r="X211">
        <f t="shared" si="39"/>
        <v>0</v>
      </c>
    </row>
    <row r="212" spans="1:24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8267</v>
      </c>
      <c r="O212">
        <f t="shared" si="30"/>
        <v>25</v>
      </c>
      <c r="P212" s="7">
        <f t="shared" si="31"/>
        <v>91.818181818181813</v>
      </c>
      <c r="Q212" t="str">
        <f t="shared" si="32"/>
        <v>film &amp; video</v>
      </c>
      <c r="R212" t="str">
        <f t="shared" si="33"/>
        <v>drama</v>
      </c>
      <c r="S212" s="11">
        <f t="shared" si="34"/>
        <v>42249.064722222218</v>
      </c>
      <c r="T212" s="11">
        <f t="shared" si="35"/>
        <v>42278.208333333328</v>
      </c>
      <c r="U212" t="b">
        <f t="shared" si="36"/>
        <v>0</v>
      </c>
      <c r="V212" t="b">
        <f t="shared" si="37"/>
        <v>0</v>
      </c>
      <c r="W212" t="b">
        <f t="shared" si="38"/>
        <v>0</v>
      </c>
      <c r="X212">
        <f t="shared" si="39"/>
        <v>33</v>
      </c>
    </row>
    <row r="213" spans="1:24" ht="47.25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8267</v>
      </c>
      <c r="O213">
        <f t="shared" si="30"/>
        <v>45</v>
      </c>
      <c r="P213" s="7">
        <f t="shared" si="31"/>
        <v>185.83333333333334</v>
      </c>
      <c r="Q213" t="str">
        <f t="shared" si="32"/>
        <v>film &amp; video</v>
      </c>
      <c r="R213" t="str">
        <f t="shared" si="33"/>
        <v>drama</v>
      </c>
      <c r="S213" s="11">
        <f t="shared" si="34"/>
        <v>42236.159918981488</v>
      </c>
      <c r="T213" s="11">
        <f t="shared" si="35"/>
        <v>42266.159918981488</v>
      </c>
      <c r="U213" t="b">
        <f t="shared" si="36"/>
        <v>0</v>
      </c>
      <c r="V213" t="b">
        <f t="shared" si="37"/>
        <v>0</v>
      </c>
      <c r="W213">
        <f t="shared" si="38"/>
        <v>12</v>
      </c>
      <c r="X213" t="b">
        <f t="shared" si="39"/>
        <v>0</v>
      </c>
    </row>
    <row r="214" spans="1:24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8267</v>
      </c>
      <c r="O214">
        <f t="shared" si="30"/>
        <v>0</v>
      </c>
      <c r="P214" s="7">
        <f t="shared" si="31"/>
        <v>1</v>
      </c>
      <c r="Q214" t="str">
        <f t="shared" si="32"/>
        <v>film &amp; video</v>
      </c>
      <c r="R214" t="str">
        <f t="shared" si="33"/>
        <v>drama</v>
      </c>
      <c r="S214" s="11">
        <f t="shared" si="34"/>
        <v>42416.881018518514</v>
      </c>
      <c r="T214" s="11">
        <f t="shared" si="35"/>
        <v>42476.839351851857</v>
      </c>
      <c r="U214" t="b">
        <f t="shared" si="36"/>
        <v>0</v>
      </c>
      <c r="V214" t="b">
        <f t="shared" si="37"/>
        <v>0</v>
      </c>
      <c r="W214" t="b">
        <f t="shared" si="38"/>
        <v>0</v>
      </c>
      <c r="X214">
        <f t="shared" si="39"/>
        <v>1</v>
      </c>
    </row>
    <row r="215" spans="1:24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8267</v>
      </c>
      <c r="O215">
        <f t="shared" si="30"/>
        <v>0</v>
      </c>
      <c r="P215" s="7">
        <f t="shared" si="31"/>
        <v>20</v>
      </c>
      <c r="Q215" t="str">
        <f t="shared" si="32"/>
        <v>film &amp; video</v>
      </c>
      <c r="R215" t="str">
        <f t="shared" si="33"/>
        <v>drama</v>
      </c>
      <c r="S215" s="11">
        <f t="shared" si="34"/>
        <v>42202.594293981485</v>
      </c>
      <c r="T215" s="11">
        <f t="shared" si="35"/>
        <v>42232.587974537033</v>
      </c>
      <c r="U215" t="b">
        <f t="shared" si="36"/>
        <v>0</v>
      </c>
      <c r="V215" t="b">
        <f t="shared" si="37"/>
        <v>0</v>
      </c>
      <c r="W215" t="b">
        <f t="shared" si="38"/>
        <v>0</v>
      </c>
      <c r="X215">
        <f t="shared" si="39"/>
        <v>1</v>
      </c>
    </row>
    <row r="216" spans="1:24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8267</v>
      </c>
      <c r="O216">
        <f t="shared" si="30"/>
        <v>0</v>
      </c>
      <c r="P216" s="7">
        <f t="shared" si="31"/>
        <v>1</v>
      </c>
      <c r="Q216" t="str">
        <f t="shared" si="32"/>
        <v>film &amp; video</v>
      </c>
      <c r="R216" t="str">
        <f t="shared" si="33"/>
        <v>drama</v>
      </c>
      <c r="S216" s="11">
        <f t="shared" si="34"/>
        <v>42009.64061342593</v>
      </c>
      <c r="T216" s="11">
        <f t="shared" si="35"/>
        <v>42069.64061342593</v>
      </c>
      <c r="U216" t="b">
        <f t="shared" si="36"/>
        <v>0</v>
      </c>
      <c r="V216" t="b">
        <f t="shared" si="37"/>
        <v>0</v>
      </c>
      <c r="W216" t="b">
        <f t="shared" si="38"/>
        <v>0</v>
      </c>
      <c r="X216">
        <f t="shared" si="39"/>
        <v>1</v>
      </c>
    </row>
    <row r="217" spans="1:24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8267</v>
      </c>
      <c r="O217">
        <f t="shared" si="30"/>
        <v>0</v>
      </c>
      <c r="P217" s="7">
        <f t="shared" si="31"/>
        <v>10</v>
      </c>
      <c r="Q217" t="str">
        <f t="shared" si="32"/>
        <v>film &amp; video</v>
      </c>
      <c r="R217" t="str">
        <f t="shared" si="33"/>
        <v>drama</v>
      </c>
      <c r="S217" s="11">
        <f t="shared" si="34"/>
        <v>42375.230115740742</v>
      </c>
      <c r="T217" s="11">
        <f t="shared" si="35"/>
        <v>42417.999305555553</v>
      </c>
      <c r="U217" t="b">
        <f t="shared" si="36"/>
        <v>0</v>
      </c>
      <c r="V217" t="b">
        <f t="shared" si="37"/>
        <v>0</v>
      </c>
      <c r="W217" t="b">
        <f t="shared" si="38"/>
        <v>0</v>
      </c>
      <c r="X217">
        <f t="shared" si="39"/>
        <v>1</v>
      </c>
    </row>
    <row r="218" spans="1:24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8267</v>
      </c>
      <c r="O218">
        <f t="shared" si="30"/>
        <v>56</v>
      </c>
      <c r="P218" s="7">
        <f t="shared" si="31"/>
        <v>331.53833333333336</v>
      </c>
      <c r="Q218" t="str">
        <f t="shared" si="32"/>
        <v>film &amp; video</v>
      </c>
      <c r="R218" t="str">
        <f t="shared" si="33"/>
        <v>drama</v>
      </c>
      <c r="S218" s="11">
        <f t="shared" si="34"/>
        <v>42066.958761574075</v>
      </c>
      <c r="T218" s="11">
        <f t="shared" si="35"/>
        <v>42116.917094907403</v>
      </c>
      <c r="U218" t="b">
        <f t="shared" si="36"/>
        <v>0</v>
      </c>
      <c r="V218" t="b">
        <f t="shared" si="37"/>
        <v>0</v>
      </c>
      <c r="W218">
        <f t="shared" si="38"/>
        <v>84</v>
      </c>
      <c r="X218" t="b">
        <f t="shared" si="39"/>
        <v>0</v>
      </c>
    </row>
    <row r="219" spans="1:24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8267</v>
      </c>
      <c r="O219">
        <f t="shared" si="30"/>
        <v>12</v>
      </c>
      <c r="P219" s="7">
        <f t="shared" si="31"/>
        <v>314.28947368421052</v>
      </c>
      <c r="Q219" t="str">
        <f t="shared" si="32"/>
        <v>film &amp; video</v>
      </c>
      <c r="R219" t="str">
        <f t="shared" si="33"/>
        <v>drama</v>
      </c>
      <c r="S219" s="11">
        <f t="shared" si="34"/>
        <v>41970.64061342593</v>
      </c>
      <c r="T219" s="11">
        <f t="shared" si="35"/>
        <v>42001.64061342593</v>
      </c>
      <c r="U219" t="b">
        <f t="shared" si="36"/>
        <v>0</v>
      </c>
      <c r="V219" t="b">
        <f t="shared" si="37"/>
        <v>0</v>
      </c>
      <c r="W219" t="b">
        <f t="shared" si="38"/>
        <v>0</v>
      </c>
      <c r="X219">
        <f t="shared" si="39"/>
        <v>38</v>
      </c>
    </row>
    <row r="220" spans="1:24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8267</v>
      </c>
      <c r="O220">
        <f t="shared" si="30"/>
        <v>2</v>
      </c>
      <c r="P220" s="7">
        <f t="shared" si="31"/>
        <v>100</v>
      </c>
      <c r="Q220" t="str">
        <f t="shared" si="32"/>
        <v>film &amp; video</v>
      </c>
      <c r="R220" t="str">
        <f t="shared" si="33"/>
        <v>drama</v>
      </c>
      <c r="S220" s="11">
        <f t="shared" si="34"/>
        <v>42079.628344907411</v>
      </c>
      <c r="T220" s="11">
        <f t="shared" si="35"/>
        <v>42139.628344907411</v>
      </c>
      <c r="U220" t="b">
        <f t="shared" si="36"/>
        <v>0</v>
      </c>
      <c r="V220" t="b">
        <f t="shared" si="37"/>
        <v>0</v>
      </c>
      <c r="W220" t="b">
        <f t="shared" si="38"/>
        <v>0</v>
      </c>
      <c r="X220">
        <f t="shared" si="39"/>
        <v>1</v>
      </c>
    </row>
    <row r="221" spans="1:24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8267</v>
      </c>
      <c r="O221">
        <f t="shared" si="30"/>
        <v>18</v>
      </c>
      <c r="P221" s="7">
        <f t="shared" si="31"/>
        <v>115.98684210526316</v>
      </c>
      <c r="Q221" t="str">
        <f t="shared" si="32"/>
        <v>film &amp; video</v>
      </c>
      <c r="R221" t="str">
        <f t="shared" si="33"/>
        <v>drama</v>
      </c>
      <c r="S221" s="11">
        <f t="shared" si="34"/>
        <v>42429.326678240745</v>
      </c>
      <c r="T221" s="11">
        <f t="shared" si="35"/>
        <v>42461.290972222225</v>
      </c>
      <c r="U221" t="b">
        <f t="shared" si="36"/>
        <v>0</v>
      </c>
      <c r="V221" t="b">
        <f t="shared" si="37"/>
        <v>0</v>
      </c>
      <c r="W221" t="b">
        <f t="shared" si="38"/>
        <v>0</v>
      </c>
      <c r="X221">
        <f t="shared" si="39"/>
        <v>76</v>
      </c>
    </row>
    <row r="222" spans="1:24" ht="47.2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8267</v>
      </c>
      <c r="O222">
        <f t="shared" si="30"/>
        <v>1</v>
      </c>
      <c r="P222" s="7">
        <f t="shared" si="31"/>
        <v>120</v>
      </c>
      <c r="Q222" t="str">
        <f t="shared" si="32"/>
        <v>film &amp; video</v>
      </c>
      <c r="R222" t="str">
        <f t="shared" si="33"/>
        <v>drama</v>
      </c>
      <c r="S222" s="11">
        <f t="shared" si="34"/>
        <v>42195.643865740742</v>
      </c>
      <c r="T222" s="11">
        <f t="shared" si="35"/>
        <v>42236.837499999994</v>
      </c>
      <c r="U222" t="b">
        <f t="shared" si="36"/>
        <v>0</v>
      </c>
      <c r="V222" t="b">
        <f t="shared" si="37"/>
        <v>0</v>
      </c>
      <c r="W222" t="b">
        <f t="shared" si="38"/>
        <v>0</v>
      </c>
      <c r="X222">
        <f t="shared" si="39"/>
        <v>3</v>
      </c>
    </row>
    <row r="223" spans="1:24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8267</v>
      </c>
      <c r="O223">
        <f t="shared" si="30"/>
        <v>0</v>
      </c>
      <c r="P223" s="7" t="str">
        <f t="shared" si="31"/>
        <v>N/A</v>
      </c>
      <c r="Q223" t="str">
        <f t="shared" si="32"/>
        <v>film &amp; video</v>
      </c>
      <c r="R223" t="str">
        <f t="shared" si="33"/>
        <v>drama</v>
      </c>
      <c r="S223" s="11">
        <f t="shared" si="34"/>
        <v>42031.837546296301</v>
      </c>
      <c r="T223" s="11">
        <f t="shared" si="35"/>
        <v>42091.79587962963</v>
      </c>
      <c r="U223" t="b">
        <f t="shared" si="36"/>
        <v>0</v>
      </c>
      <c r="V223" t="b">
        <f t="shared" si="37"/>
        <v>0</v>
      </c>
      <c r="W223" t="b">
        <f t="shared" si="38"/>
        <v>0</v>
      </c>
      <c r="X223">
        <f t="shared" si="39"/>
        <v>0</v>
      </c>
    </row>
    <row r="224" spans="1:24" ht="47.25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8267</v>
      </c>
      <c r="O224">
        <f t="shared" si="30"/>
        <v>13</v>
      </c>
      <c r="P224" s="7">
        <f t="shared" si="31"/>
        <v>65</v>
      </c>
      <c r="Q224" t="str">
        <f t="shared" si="32"/>
        <v>film &amp; video</v>
      </c>
      <c r="R224" t="str">
        <f t="shared" si="33"/>
        <v>drama</v>
      </c>
      <c r="S224" s="11">
        <f t="shared" si="34"/>
        <v>42031.769884259258</v>
      </c>
      <c r="T224" s="11">
        <f t="shared" si="35"/>
        <v>42090.110416666663</v>
      </c>
      <c r="U224" t="b">
        <f t="shared" si="36"/>
        <v>0</v>
      </c>
      <c r="V224" t="b">
        <f t="shared" si="37"/>
        <v>0</v>
      </c>
      <c r="W224" t="b">
        <f t="shared" si="38"/>
        <v>0</v>
      </c>
      <c r="X224">
        <f t="shared" si="39"/>
        <v>2</v>
      </c>
    </row>
    <row r="225" spans="1:24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8267</v>
      </c>
      <c r="O225">
        <f t="shared" si="30"/>
        <v>0</v>
      </c>
      <c r="P225" s="7" t="str">
        <f t="shared" si="31"/>
        <v>N/A</v>
      </c>
      <c r="Q225" t="str">
        <f t="shared" si="32"/>
        <v>film &amp; video</v>
      </c>
      <c r="R225" t="str">
        <f t="shared" si="33"/>
        <v>drama</v>
      </c>
      <c r="S225" s="11">
        <f t="shared" si="34"/>
        <v>42482.048032407409</v>
      </c>
      <c r="T225" s="11">
        <f t="shared" si="35"/>
        <v>42512.045138888891</v>
      </c>
      <c r="U225" t="b">
        <f t="shared" si="36"/>
        <v>0</v>
      </c>
      <c r="V225" t="b">
        <f t="shared" si="37"/>
        <v>0</v>
      </c>
      <c r="W225" t="b">
        <f t="shared" si="38"/>
        <v>0</v>
      </c>
      <c r="X225">
        <f t="shared" si="39"/>
        <v>0</v>
      </c>
    </row>
    <row r="226" spans="1:24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8267</v>
      </c>
      <c r="O226">
        <f t="shared" si="30"/>
        <v>0</v>
      </c>
      <c r="P226" s="7" t="str">
        <f t="shared" si="31"/>
        <v>N/A</v>
      </c>
      <c r="Q226" t="str">
        <f t="shared" si="32"/>
        <v>film &amp; video</v>
      </c>
      <c r="R226" t="str">
        <f t="shared" si="33"/>
        <v>drama</v>
      </c>
      <c r="S226" s="11">
        <f t="shared" si="34"/>
        <v>42135.235254629632</v>
      </c>
      <c r="T226" s="11">
        <f t="shared" si="35"/>
        <v>42195.235254629632</v>
      </c>
      <c r="U226" t="b">
        <f t="shared" si="36"/>
        <v>0</v>
      </c>
      <c r="V226" t="b">
        <f t="shared" si="37"/>
        <v>0</v>
      </c>
      <c r="W226" t="b">
        <f t="shared" si="38"/>
        <v>0</v>
      </c>
      <c r="X226">
        <f t="shared" si="39"/>
        <v>0</v>
      </c>
    </row>
    <row r="227" spans="1:24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8267</v>
      </c>
      <c r="O227">
        <f t="shared" si="30"/>
        <v>0</v>
      </c>
      <c r="P227" s="7" t="str">
        <f t="shared" si="31"/>
        <v>N/A</v>
      </c>
      <c r="Q227" t="str">
        <f t="shared" si="32"/>
        <v>film &amp; video</v>
      </c>
      <c r="R227" t="str">
        <f t="shared" si="33"/>
        <v>drama</v>
      </c>
      <c r="S227" s="11">
        <f t="shared" si="34"/>
        <v>42438.961273148147</v>
      </c>
      <c r="T227" s="11">
        <f t="shared" si="35"/>
        <v>42468.919606481482</v>
      </c>
      <c r="U227" t="b">
        <f t="shared" si="36"/>
        <v>0</v>
      </c>
      <c r="V227" t="b">
        <f t="shared" si="37"/>
        <v>0</v>
      </c>
      <c r="W227" t="b">
        <f t="shared" si="38"/>
        <v>0</v>
      </c>
      <c r="X227">
        <f t="shared" si="39"/>
        <v>0</v>
      </c>
    </row>
    <row r="228" spans="1:24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8267</v>
      </c>
      <c r="O228">
        <f t="shared" si="30"/>
        <v>1</v>
      </c>
      <c r="P228" s="7">
        <f t="shared" si="31"/>
        <v>125</v>
      </c>
      <c r="Q228" t="str">
        <f t="shared" si="32"/>
        <v>film &amp; video</v>
      </c>
      <c r="R228" t="str">
        <f t="shared" si="33"/>
        <v>drama</v>
      </c>
      <c r="S228" s="11">
        <f t="shared" si="34"/>
        <v>42106.666018518517</v>
      </c>
      <c r="T228" s="11">
        <f t="shared" si="35"/>
        <v>42155.395138888889</v>
      </c>
      <c r="U228" t="b">
        <f t="shared" si="36"/>
        <v>0</v>
      </c>
      <c r="V228" t="b">
        <f t="shared" si="37"/>
        <v>0</v>
      </c>
      <c r="W228" t="b">
        <f t="shared" si="38"/>
        <v>0</v>
      </c>
      <c r="X228">
        <f t="shared" si="39"/>
        <v>2</v>
      </c>
    </row>
    <row r="229" spans="1:24" ht="47.2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8267</v>
      </c>
      <c r="O229">
        <f t="shared" si="30"/>
        <v>0</v>
      </c>
      <c r="P229" s="7" t="str">
        <f t="shared" si="31"/>
        <v>N/A</v>
      </c>
      <c r="Q229" t="str">
        <f t="shared" si="32"/>
        <v>film &amp; video</v>
      </c>
      <c r="R229" t="str">
        <f t="shared" si="33"/>
        <v>drama</v>
      </c>
      <c r="S229" s="11">
        <f t="shared" si="34"/>
        <v>42164.893993055557</v>
      </c>
      <c r="T229" s="11">
        <f t="shared" si="35"/>
        <v>42194.893993055557</v>
      </c>
      <c r="U229" t="b">
        <f t="shared" si="36"/>
        <v>0</v>
      </c>
      <c r="V229" t="b">
        <f t="shared" si="37"/>
        <v>0</v>
      </c>
      <c r="W229" t="b">
        <f t="shared" si="38"/>
        <v>0</v>
      </c>
      <c r="X229">
        <f t="shared" si="39"/>
        <v>0</v>
      </c>
    </row>
    <row r="230" spans="1:24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8267</v>
      </c>
      <c r="O230">
        <f t="shared" si="30"/>
        <v>0</v>
      </c>
      <c r="P230" s="7" t="str">
        <f t="shared" si="31"/>
        <v>N/A</v>
      </c>
      <c r="Q230" t="str">
        <f t="shared" si="32"/>
        <v>film &amp; video</v>
      </c>
      <c r="R230" t="str">
        <f t="shared" si="33"/>
        <v>drama</v>
      </c>
      <c r="S230" s="11">
        <f t="shared" si="34"/>
        <v>42096.686400462961</v>
      </c>
      <c r="T230" s="11">
        <f t="shared" si="35"/>
        <v>42156.686400462961</v>
      </c>
      <c r="U230" t="b">
        <f t="shared" si="36"/>
        <v>0</v>
      </c>
      <c r="V230" t="b">
        <f t="shared" si="37"/>
        <v>0</v>
      </c>
      <c r="W230" t="b">
        <f t="shared" si="38"/>
        <v>0</v>
      </c>
      <c r="X230">
        <f t="shared" si="39"/>
        <v>0</v>
      </c>
    </row>
    <row r="231" spans="1:24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8267</v>
      </c>
      <c r="O231">
        <f t="shared" si="30"/>
        <v>0</v>
      </c>
      <c r="P231" s="7" t="str">
        <f t="shared" si="31"/>
        <v>N/A</v>
      </c>
      <c r="Q231" t="str">
        <f t="shared" si="32"/>
        <v>film &amp; video</v>
      </c>
      <c r="R231" t="str">
        <f t="shared" si="33"/>
        <v>drama</v>
      </c>
      <c r="S231" s="11">
        <f t="shared" si="34"/>
        <v>42383.933993055558</v>
      </c>
      <c r="T231" s="11">
        <f t="shared" si="35"/>
        <v>42413.933993055558</v>
      </c>
      <c r="U231" t="b">
        <f t="shared" si="36"/>
        <v>0</v>
      </c>
      <c r="V231" t="b">
        <f t="shared" si="37"/>
        <v>0</v>
      </c>
      <c r="W231" t="b">
        <f t="shared" si="38"/>
        <v>0</v>
      </c>
      <c r="X231">
        <f t="shared" si="39"/>
        <v>0</v>
      </c>
    </row>
    <row r="232" spans="1:24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8267</v>
      </c>
      <c r="O232">
        <f t="shared" si="30"/>
        <v>0</v>
      </c>
      <c r="P232" s="7">
        <f t="shared" si="31"/>
        <v>30</v>
      </c>
      <c r="Q232" t="str">
        <f t="shared" si="32"/>
        <v>film &amp; video</v>
      </c>
      <c r="R232" t="str">
        <f t="shared" si="33"/>
        <v>drama</v>
      </c>
      <c r="S232" s="11">
        <f t="shared" si="34"/>
        <v>42129.777210648142</v>
      </c>
      <c r="T232" s="11">
        <f t="shared" si="35"/>
        <v>42159.777210648142</v>
      </c>
      <c r="U232" t="b">
        <f t="shared" si="36"/>
        <v>0</v>
      </c>
      <c r="V232" t="b">
        <f t="shared" si="37"/>
        <v>0</v>
      </c>
      <c r="W232" t="b">
        <f t="shared" si="38"/>
        <v>0</v>
      </c>
      <c r="X232">
        <f t="shared" si="39"/>
        <v>2</v>
      </c>
    </row>
    <row r="233" spans="1:24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8267</v>
      </c>
      <c r="O233">
        <f t="shared" si="30"/>
        <v>0</v>
      </c>
      <c r="P233" s="7" t="str">
        <f t="shared" si="31"/>
        <v>N/A</v>
      </c>
      <c r="Q233" t="str">
        <f t="shared" si="32"/>
        <v>film &amp; video</v>
      </c>
      <c r="R233" t="str">
        <f t="shared" si="33"/>
        <v>drama</v>
      </c>
      <c r="S233" s="11">
        <f t="shared" si="34"/>
        <v>42341.958923611113</v>
      </c>
      <c r="T233" s="11">
        <f t="shared" si="35"/>
        <v>42371.958923611113</v>
      </c>
      <c r="U233" t="b">
        <f t="shared" si="36"/>
        <v>0</v>
      </c>
      <c r="V233" t="b">
        <f t="shared" si="37"/>
        <v>0</v>
      </c>
      <c r="W233" t="b">
        <f t="shared" si="38"/>
        <v>0</v>
      </c>
      <c r="X233">
        <f t="shared" si="39"/>
        <v>0</v>
      </c>
    </row>
    <row r="234" spans="1:24" ht="47.25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8267</v>
      </c>
      <c r="O234">
        <f t="shared" si="30"/>
        <v>3</v>
      </c>
      <c r="P234" s="7">
        <f t="shared" si="31"/>
        <v>15.714285714285714</v>
      </c>
      <c r="Q234" t="str">
        <f t="shared" si="32"/>
        <v>film &amp; video</v>
      </c>
      <c r="R234" t="str">
        <f t="shared" si="33"/>
        <v>drama</v>
      </c>
      <c r="S234" s="11">
        <f t="shared" si="34"/>
        <v>42032.82576388889</v>
      </c>
      <c r="T234" s="11">
        <f t="shared" si="35"/>
        <v>42062.82576388889</v>
      </c>
      <c r="U234" t="b">
        <f t="shared" si="36"/>
        <v>0</v>
      </c>
      <c r="V234" t="b">
        <f t="shared" si="37"/>
        <v>0</v>
      </c>
      <c r="W234" t="b">
        <f t="shared" si="38"/>
        <v>0</v>
      </c>
      <c r="X234">
        <f t="shared" si="39"/>
        <v>7</v>
      </c>
    </row>
    <row r="235" spans="1:24" ht="47.2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8267</v>
      </c>
      <c r="O235">
        <f t="shared" si="30"/>
        <v>0</v>
      </c>
      <c r="P235" s="7" t="str">
        <f t="shared" si="31"/>
        <v>N/A</v>
      </c>
      <c r="Q235" t="str">
        <f t="shared" si="32"/>
        <v>film &amp; video</v>
      </c>
      <c r="R235" t="str">
        <f t="shared" si="33"/>
        <v>drama</v>
      </c>
      <c r="S235" s="11">
        <f t="shared" si="34"/>
        <v>42612.911712962959</v>
      </c>
      <c r="T235" s="11">
        <f t="shared" si="35"/>
        <v>42642.911712962959</v>
      </c>
      <c r="U235" t="b">
        <f t="shared" si="36"/>
        <v>0</v>
      </c>
      <c r="V235" t="b">
        <f t="shared" si="37"/>
        <v>0</v>
      </c>
      <c r="W235" t="b">
        <f t="shared" si="38"/>
        <v>0</v>
      </c>
      <c r="X235">
        <f t="shared" si="39"/>
        <v>0</v>
      </c>
    </row>
    <row r="236" spans="1:24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8267</v>
      </c>
      <c r="O236">
        <f t="shared" si="30"/>
        <v>40</v>
      </c>
      <c r="P236" s="7">
        <f t="shared" si="31"/>
        <v>80.2</v>
      </c>
      <c r="Q236" t="str">
        <f t="shared" si="32"/>
        <v>film &amp; video</v>
      </c>
      <c r="R236" t="str">
        <f t="shared" si="33"/>
        <v>drama</v>
      </c>
      <c r="S236" s="11">
        <f t="shared" si="34"/>
        <v>42136.035405092596</v>
      </c>
      <c r="T236" s="11">
        <f t="shared" si="35"/>
        <v>42176.035405092596</v>
      </c>
      <c r="U236" t="b">
        <f t="shared" si="36"/>
        <v>0</v>
      </c>
      <c r="V236" t="b">
        <f t="shared" si="37"/>
        <v>0</v>
      </c>
      <c r="W236">
        <f t="shared" si="38"/>
        <v>5</v>
      </c>
      <c r="X236" t="b">
        <f t="shared" si="39"/>
        <v>0</v>
      </c>
    </row>
    <row r="237" spans="1:24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8267</v>
      </c>
      <c r="O237">
        <f t="shared" si="30"/>
        <v>0</v>
      </c>
      <c r="P237" s="7" t="str">
        <f t="shared" si="31"/>
        <v>N/A</v>
      </c>
      <c r="Q237" t="str">
        <f t="shared" si="32"/>
        <v>film &amp; video</v>
      </c>
      <c r="R237" t="str">
        <f t="shared" si="33"/>
        <v>drama</v>
      </c>
      <c r="S237" s="11">
        <f t="shared" si="34"/>
        <v>42164.908530092594</v>
      </c>
      <c r="T237" s="11">
        <f t="shared" si="35"/>
        <v>42194.908530092594</v>
      </c>
      <c r="U237" t="b">
        <f t="shared" si="36"/>
        <v>0</v>
      </c>
      <c r="V237" t="b">
        <f t="shared" si="37"/>
        <v>0</v>
      </c>
      <c r="W237" t="b">
        <f t="shared" si="38"/>
        <v>0</v>
      </c>
      <c r="X237">
        <f t="shared" si="39"/>
        <v>0</v>
      </c>
    </row>
    <row r="238" spans="1:24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8267</v>
      </c>
      <c r="O238">
        <f t="shared" si="30"/>
        <v>0</v>
      </c>
      <c r="P238" s="7" t="str">
        <f t="shared" si="31"/>
        <v>N/A</v>
      </c>
      <c r="Q238" t="str">
        <f t="shared" si="32"/>
        <v>film &amp; video</v>
      </c>
      <c r="R238" t="str">
        <f t="shared" si="33"/>
        <v>drama</v>
      </c>
      <c r="S238" s="11">
        <f t="shared" si="34"/>
        <v>42321.08447916666</v>
      </c>
      <c r="T238" s="11">
        <f t="shared" si="35"/>
        <v>42374</v>
      </c>
      <c r="U238" t="b">
        <f t="shared" si="36"/>
        <v>0</v>
      </c>
      <c r="V238" t="b">
        <f t="shared" si="37"/>
        <v>0</v>
      </c>
      <c r="W238" t="b">
        <f t="shared" si="38"/>
        <v>0</v>
      </c>
      <c r="X238">
        <f t="shared" si="39"/>
        <v>0</v>
      </c>
    </row>
    <row r="239" spans="1:24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8267</v>
      </c>
      <c r="O239">
        <f t="shared" si="30"/>
        <v>0</v>
      </c>
      <c r="P239" s="7">
        <f t="shared" si="31"/>
        <v>50</v>
      </c>
      <c r="Q239" t="str">
        <f t="shared" si="32"/>
        <v>film &amp; video</v>
      </c>
      <c r="R239" t="str">
        <f t="shared" si="33"/>
        <v>drama</v>
      </c>
      <c r="S239" s="11">
        <f t="shared" si="34"/>
        <v>42377.577187499999</v>
      </c>
      <c r="T239" s="11">
        <f t="shared" si="35"/>
        <v>42437.577187499999</v>
      </c>
      <c r="U239" t="b">
        <f t="shared" si="36"/>
        <v>0</v>
      </c>
      <c r="V239" t="b">
        <f t="shared" si="37"/>
        <v>0</v>
      </c>
      <c r="W239" t="b">
        <f t="shared" si="38"/>
        <v>0</v>
      </c>
      <c r="X239">
        <f t="shared" si="39"/>
        <v>1</v>
      </c>
    </row>
    <row r="240" spans="1:24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8267</v>
      </c>
      <c r="O240">
        <f t="shared" si="30"/>
        <v>0</v>
      </c>
      <c r="P240" s="7" t="str">
        <f t="shared" si="31"/>
        <v>N/A</v>
      </c>
      <c r="Q240" t="str">
        <f t="shared" si="32"/>
        <v>film &amp; video</v>
      </c>
      <c r="R240" t="str">
        <f t="shared" si="33"/>
        <v>drama</v>
      </c>
      <c r="S240" s="11">
        <f t="shared" si="34"/>
        <v>42713.962499999994</v>
      </c>
      <c r="T240" s="11">
        <f t="shared" si="35"/>
        <v>42734.375</v>
      </c>
      <c r="U240" t="b">
        <f t="shared" si="36"/>
        <v>0</v>
      </c>
      <c r="V240" t="b">
        <f t="shared" si="37"/>
        <v>0</v>
      </c>
      <c r="W240" t="b">
        <f t="shared" si="38"/>
        <v>0</v>
      </c>
      <c r="X240">
        <f t="shared" si="39"/>
        <v>0</v>
      </c>
    </row>
    <row r="241" spans="1:24" ht="47.2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8267</v>
      </c>
      <c r="O241">
        <f t="shared" si="30"/>
        <v>25</v>
      </c>
      <c r="P241" s="7">
        <f t="shared" si="31"/>
        <v>50</v>
      </c>
      <c r="Q241" t="str">
        <f t="shared" si="32"/>
        <v>film &amp; video</v>
      </c>
      <c r="R241" t="str">
        <f t="shared" si="33"/>
        <v>drama</v>
      </c>
      <c r="S241" s="11">
        <f t="shared" si="34"/>
        <v>42297.110300925924</v>
      </c>
      <c r="T241" s="11">
        <f t="shared" si="35"/>
        <v>42316.5</v>
      </c>
      <c r="U241" t="b">
        <f t="shared" si="36"/>
        <v>0</v>
      </c>
      <c r="V241" t="b">
        <f t="shared" si="37"/>
        <v>0</v>
      </c>
      <c r="W241" t="b">
        <f t="shared" si="38"/>
        <v>0</v>
      </c>
      <c r="X241">
        <f t="shared" si="39"/>
        <v>5</v>
      </c>
    </row>
    <row r="242" spans="1:24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8268</v>
      </c>
      <c r="O242">
        <f t="shared" si="30"/>
        <v>108</v>
      </c>
      <c r="P242" s="7">
        <f t="shared" si="31"/>
        <v>117.84759124087591</v>
      </c>
      <c r="Q242" t="str">
        <f t="shared" si="32"/>
        <v>film &amp; video</v>
      </c>
      <c r="R242" t="str">
        <f t="shared" si="33"/>
        <v>documentary</v>
      </c>
      <c r="S242" s="11">
        <f t="shared" si="34"/>
        <v>41354.708460648151</v>
      </c>
      <c r="T242" s="11">
        <f t="shared" si="35"/>
        <v>41399.708460648151</v>
      </c>
      <c r="U242">
        <f t="shared" si="36"/>
        <v>137</v>
      </c>
      <c r="V242" t="b">
        <f t="shared" si="37"/>
        <v>0</v>
      </c>
      <c r="W242">
        <f t="shared" si="38"/>
        <v>137</v>
      </c>
      <c r="X242" t="b">
        <f t="shared" si="39"/>
        <v>0</v>
      </c>
    </row>
    <row r="243" spans="1:24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8268</v>
      </c>
      <c r="O243">
        <f t="shared" si="30"/>
        <v>113</v>
      </c>
      <c r="P243" s="7">
        <f t="shared" si="31"/>
        <v>109.04255319148936</v>
      </c>
      <c r="Q243" t="str">
        <f t="shared" si="32"/>
        <v>film &amp; video</v>
      </c>
      <c r="R243" t="str">
        <f t="shared" si="33"/>
        <v>documentary</v>
      </c>
      <c r="S243" s="11">
        <f t="shared" si="34"/>
        <v>41949.697962962964</v>
      </c>
      <c r="T243" s="11">
        <f t="shared" si="35"/>
        <v>41994.697962962964</v>
      </c>
      <c r="U243">
        <f t="shared" si="36"/>
        <v>376</v>
      </c>
      <c r="V243" t="b">
        <f t="shared" si="37"/>
        <v>0</v>
      </c>
      <c r="W243">
        <f t="shared" si="38"/>
        <v>376</v>
      </c>
      <c r="X243" t="b">
        <f t="shared" si="39"/>
        <v>0</v>
      </c>
    </row>
    <row r="244" spans="1:24" ht="47.2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8268</v>
      </c>
      <c r="O244">
        <f t="shared" si="30"/>
        <v>113</v>
      </c>
      <c r="P244" s="7">
        <f t="shared" si="31"/>
        <v>73.019801980198025</v>
      </c>
      <c r="Q244" t="str">
        <f t="shared" si="32"/>
        <v>film &amp; video</v>
      </c>
      <c r="R244" t="str">
        <f t="shared" si="33"/>
        <v>documentary</v>
      </c>
      <c r="S244" s="11">
        <f t="shared" si="34"/>
        <v>40862.492939814816</v>
      </c>
      <c r="T244" s="11">
        <f t="shared" si="35"/>
        <v>40897.492939814816</v>
      </c>
      <c r="U244">
        <f t="shared" si="36"/>
        <v>202</v>
      </c>
      <c r="V244" t="b">
        <f t="shared" si="37"/>
        <v>0</v>
      </c>
      <c r="W244">
        <f t="shared" si="38"/>
        <v>202</v>
      </c>
      <c r="X244" t="b">
        <f t="shared" si="39"/>
        <v>0</v>
      </c>
    </row>
    <row r="245" spans="1:24" ht="47.2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8268</v>
      </c>
      <c r="O245">
        <f t="shared" si="30"/>
        <v>103</v>
      </c>
      <c r="P245" s="7">
        <f t="shared" si="31"/>
        <v>78.195121951219505</v>
      </c>
      <c r="Q245" t="str">
        <f t="shared" si="32"/>
        <v>film &amp; video</v>
      </c>
      <c r="R245" t="str">
        <f t="shared" si="33"/>
        <v>documentary</v>
      </c>
      <c r="S245" s="11">
        <f t="shared" si="34"/>
        <v>41662.047500000001</v>
      </c>
      <c r="T245" s="11">
        <f t="shared" si="35"/>
        <v>41692.047500000001</v>
      </c>
      <c r="U245">
        <f t="shared" si="36"/>
        <v>328</v>
      </c>
      <c r="V245" t="b">
        <f t="shared" si="37"/>
        <v>0</v>
      </c>
      <c r="W245">
        <f t="shared" si="38"/>
        <v>328</v>
      </c>
      <c r="X245" t="b">
        <f t="shared" si="39"/>
        <v>0</v>
      </c>
    </row>
    <row r="246" spans="1:24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8268</v>
      </c>
      <c r="O246">
        <f t="shared" si="30"/>
        <v>114</v>
      </c>
      <c r="P246" s="7">
        <f t="shared" si="31"/>
        <v>47.398809523809526</v>
      </c>
      <c r="Q246" t="str">
        <f t="shared" si="32"/>
        <v>film &amp; video</v>
      </c>
      <c r="R246" t="str">
        <f t="shared" si="33"/>
        <v>documentary</v>
      </c>
      <c r="S246" s="11">
        <f t="shared" si="34"/>
        <v>40213.323599537034</v>
      </c>
      <c r="T246" s="11">
        <f t="shared" si="35"/>
        <v>40253.29583333333</v>
      </c>
      <c r="U246">
        <f t="shared" si="36"/>
        <v>84</v>
      </c>
      <c r="V246" t="b">
        <f t="shared" si="37"/>
        <v>0</v>
      </c>
      <c r="W246">
        <f t="shared" si="38"/>
        <v>84</v>
      </c>
      <c r="X246" t="b">
        <f t="shared" si="39"/>
        <v>0</v>
      </c>
    </row>
    <row r="247" spans="1:24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8268</v>
      </c>
      <c r="O247">
        <f t="shared" si="30"/>
        <v>104</v>
      </c>
      <c r="P247" s="7">
        <f t="shared" si="31"/>
        <v>54.020833333333336</v>
      </c>
      <c r="Q247" t="str">
        <f t="shared" si="32"/>
        <v>film &amp; video</v>
      </c>
      <c r="R247" t="str">
        <f t="shared" si="33"/>
        <v>documentary</v>
      </c>
      <c r="S247" s="11">
        <f t="shared" si="34"/>
        <v>41107.053067129629</v>
      </c>
      <c r="T247" s="11">
        <f t="shared" si="35"/>
        <v>41137.053067129629</v>
      </c>
      <c r="U247">
        <f t="shared" si="36"/>
        <v>96</v>
      </c>
      <c r="V247" t="b">
        <f t="shared" si="37"/>
        <v>0</v>
      </c>
      <c r="W247">
        <f t="shared" si="38"/>
        <v>96</v>
      </c>
      <c r="X247" t="b">
        <f t="shared" si="39"/>
        <v>0</v>
      </c>
    </row>
    <row r="248" spans="1:24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8268</v>
      </c>
      <c r="O248">
        <f t="shared" si="30"/>
        <v>305</v>
      </c>
      <c r="P248" s="7">
        <f t="shared" si="31"/>
        <v>68.488789237668158</v>
      </c>
      <c r="Q248" t="str">
        <f t="shared" si="32"/>
        <v>film &amp; video</v>
      </c>
      <c r="R248" t="str">
        <f t="shared" si="33"/>
        <v>documentary</v>
      </c>
      <c r="S248" s="11">
        <f t="shared" si="34"/>
        <v>40480.363483796296</v>
      </c>
      <c r="T248" s="11">
        <f t="shared" si="35"/>
        <v>40530.405150462961</v>
      </c>
      <c r="U248">
        <f t="shared" si="36"/>
        <v>223</v>
      </c>
      <c r="V248" t="b">
        <f t="shared" si="37"/>
        <v>0</v>
      </c>
      <c r="W248">
        <f t="shared" si="38"/>
        <v>223</v>
      </c>
      <c r="X248" t="b">
        <f t="shared" si="39"/>
        <v>0</v>
      </c>
    </row>
    <row r="249" spans="1:24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8268</v>
      </c>
      <c r="O249">
        <f t="shared" si="30"/>
        <v>134</v>
      </c>
      <c r="P249" s="7">
        <f t="shared" si="31"/>
        <v>108.14516129032258</v>
      </c>
      <c r="Q249" t="str">
        <f t="shared" si="32"/>
        <v>film &amp; video</v>
      </c>
      <c r="R249" t="str">
        <f t="shared" si="33"/>
        <v>documentary</v>
      </c>
      <c r="S249" s="11">
        <f t="shared" si="34"/>
        <v>40430.604328703703</v>
      </c>
      <c r="T249" s="11">
        <f t="shared" si="35"/>
        <v>40467.152083333334</v>
      </c>
      <c r="U249">
        <f t="shared" si="36"/>
        <v>62</v>
      </c>
      <c r="V249" t="b">
        <f t="shared" si="37"/>
        <v>0</v>
      </c>
      <c r="W249">
        <f t="shared" si="38"/>
        <v>62</v>
      </c>
      <c r="X249" t="b">
        <f t="shared" si="39"/>
        <v>0</v>
      </c>
    </row>
    <row r="250" spans="1:24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8268</v>
      </c>
      <c r="O250">
        <f t="shared" si="30"/>
        <v>101</v>
      </c>
      <c r="P250" s="7">
        <f t="shared" si="31"/>
        <v>589.95205479452056</v>
      </c>
      <c r="Q250" t="str">
        <f t="shared" si="32"/>
        <v>film &amp; video</v>
      </c>
      <c r="R250" t="str">
        <f t="shared" si="33"/>
        <v>documentary</v>
      </c>
      <c r="S250" s="11">
        <f t="shared" si="34"/>
        <v>40870.774409722224</v>
      </c>
      <c r="T250" s="11">
        <f t="shared" si="35"/>
        <v>40915.774409722224</v>
      </c>
      <c r="U250">
        <f t="shared" si="36"/>
        <v>146</v>
      </c>
      <c r="V250" t="b">
        <f t="shared" si="37"/>
        <v>0</v>
      </c>
      <c r="W250">
        <f t="shared" si="38"/>
        <v>146</v>
      </c>
      <c r="X250" t="b">
        <f t="shared" si="39"/>
        <v>0</v>
      </c>
    </row>
    <row r="251" spans="1:24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8268</v>
      </c>
      <c r="O251">
        <f t="shared" si="30"/>
        <v>113</v>
      </c>
      <c r="P251" s="7">
        <f t="shared" si="31"/>
        <v>48.051063829787232</v>
      </c>
      <c r="Q251" t="str">
        <f t="shared" si="32"/>
        <v>film &amp; video</v>
      </c>
      <c r="R251" t="str">
        <f t="shared" si="33"/>
        <v>documentary</v>
      </c>
      <c r="S251" s="11">
        <f t="shared" si="34"/>
        <v>40332.923842592594</v>
      </c>
      <c r="T251" s="11">
        <f t="shared" si="35"/>
        <v>40412.736111111109</v>
      </c>
      <c r="U251">
        <f t="shared" si="36"/>
        <v>235</v>
      </c>
      <c r="V251" t="b">
        <f t="shared" si="37"/>
        <v>0</v>
      </c>
      <c r="W251">
        <f t="shared" si="38"/>
        <v>235</v>
      </c>
      <c r="X251" t="b">
        <f t="shared" si="39"/>
        <v>0</v>
      </c>
    </row>
    <row r="252" spans="1:24" ht="47.25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8268</v>
      </c>
      <c r="O252">
        <f t="shared" si="30"/>
        <v>106</v>
      </c>
      <c r="P252" s="7">
        <f t="shared" si="31"/>
        <v>72.482837528604122</v>
      </c>
      <c r="Q252" t="str">
        <f t="shared" si="32"/>
        <v>film &amp; video</v>
      </c>
      <c r="R252" t="str">
        <f t="shared" si="33"/>
        <v>documentary</v>
      </c>
      <c r="S252" s="11">
        <f t="shared" si="34"/>
        <v>41401.565868055557</v>
      </c>
      <c r="T252" s="11">
        <f t="shared" si="35"/>
        <v>41431.565868055557</v>
      </c>
      <c r="U252">
        <f t="shared" si="36"/>
        <v>437</v>
      </c>
      <c r="V252" t="b">
        <f t="shared" si="37"/>
        <v>0</v>
      </c>
      <c r="W252">
        <f t="shared" si="38"/>
        <v>437</v>
      </c>
      <c r="X252" t="b">
        <f t="shared" si="39"/>
        <v>0</v>
      </c>
    </row>
    <row r="253" spans="1:24" ht="47.2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8268</v>
      </c>
      <c r="O253">
        <f t="shared" si="30"/>
        <v>126</v>
      </c>
      <c r="P253" s="7">
        <f t="shared" si="31"/>
        <v>57.077922077922075</v>
      </c>
      <c r="Q253" t="str">
        <f t="shared" si="32"/>
        <v>film &amp; video</v>
      </c>
      <c r="R253" t="str">
        <f t="shared" si="33"/>
        <v>documentary</v>
      </c>
      <c r="S253" s="11">
        <f t="shared" si="34"/>
        <v>41013.787569444445</v>
      </c>
      <c r="T253" s="11">
        <f t="shared" si="35"/>
        <v>41045.791666666664</v>
      </c>
      <c r="U253">
        <f t="shared" si="36"/>
        <v>77</v>
      </c>
      <c r="V253" t="b">
        <f t="shared" si="37"/>
        <v>0</v>
      </c>
      <c r="W253">
        <f t="shared" si="38"/>
        <v>77</v>
      </c>
      <c r="X253" t="b">
        <f t="shared" si="39"/>
        <v>0</v>
      </c>
    </row>
    <row r="254" spans="1:24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8268</v>
      </c>
      <c r="O254">
        <f t="shared" si="30"/>
        <v>185</v>
      </c>
      <c r="P254" s="7">
        <f t="shared" si="31"/>
        <v>85.444444444444443</v>
      </c>
      <c r="Q254" t="str">
        <f t="shared" si="32"/>
        <v>film &amp; video</v>
      </c>
      <c r="R254" t="str">
        <f t="shared" si="33"/>
        <v>documentary</v>
      </c>
      <c r="S254" s="11">
        <f t="shared" si="34"/>
        <v>40266.662708333337</v>
      </c>
      <c r="T254" s="11">
        <f t="shared" si="35"/>
        <v>40330.165972222225</v>
      </c>
      <c r="U254">
        <f t="shared" si="36"/>
        <v>108</v>
      </c>
      <c r="V254" t="b">
        <f t="shared" si="37"/>
        <v>0</v>
      </c>
      <c r="W254">
        <f t="shared" si="38"/>
        <v>108</v>
      </c>
      <c r="X254" t="b">
        <f t="shared" si="39"/>
        <v>0</v>
      </c>
    </row>
    <row r="255" spans="1:24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8268</v>
      </c>
      <c r="O255">
        <f t="shared" si="30"/>
        <v>101</v>
      </c>
      <c r="P255" s="7">
        <f t="shared" si="31"/>
        <v>215.85714285714286</v>
      </c>
      <c r="Q255" t="str">
        <f t="shared" si="32"/>
        <v>film &amp; video</v>
      </c>
      <c r="R255" t="str">
        <f t="shared" si="33"/>
        <v>documentary</v>
      </c>
      <c r="S255" s="11">
        <f t="shared" si="34"/>
        <v>40924.650868055556</v>
      </c>
      <c r="T255" s="11">
        <f t="shared" si="35"/>
        <v>40954.650868055556</v>
      </c>
      <c r="U255">
        <f t="shared" si="36"/>
        <v>7</v>
      </c>
      <c r="V255" t="b">
        <f t="shared" si="37"/>
        <v>0</v>
      </c>
      <c r="W255">
        <f t="shared" si="38"/>
        <v>7</v>
      </c>
      <c r="X255" t="b">
        <f t="shared" si="39"/>
        <v>0</v>
      </c>
    </row>
    <row r="256" spans="1:24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8268</v>
      </c>
      <c r="O256">
        <f t="shared" si="30"/>
        <v>117</v>
      </c>
      <c r="P256" s="7">
        <f t="shared" si="31"/>
        <v>89.38643312101911</v>
      </c>
      <c r="Q256" t="str">
        <f t="shared" si="32"/>
        <v>film &amp; video</v>
      </c>
      <c r="R256" t="str">
        <f t="shared" si="33"/>
        <v>documentary</v>
      </c>
      <c r="S256" s="11">
        <f t="shared" si="34"/>
        <v>42263.952662037031</v>
      </c>
      <c r="T256" s="11">
        <f t="shared" si="35"/>
        <v>42294.083333333328</v>
      </c>
      <c r="U256">
        <f t="shared" si="36"/>
        <v>314</v>
      </c>
      <c r="V256" t="b">
        <f t="shared" si="37"/>
        <v>0</v>
      </c>
      <c r="W256">
        <f t="shared" si="38"/>
        <v>314</v>
      </c>
      <c r="X256" t="b">
        <f t="shared" si="39"/>
        <v>0</v>
      </c>
    </row>
    <row r="257" spans="1:24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8268</v>
      </c>
      <c r="O257">
        <f t="shared" si="30"/>
        <v>107</v>
      </c>
      <c r="P257" s="7">
        <f t="shared" si="31"/>
        <v>45.418404255319146</v>
      </c>
      <c r="Q257" t="str">
        <f t="shared" si="32"/>
        <v>film &amp; video</v>
      </c>
      <c r="R257" t="str">
        <f t="shared" si="33"/>
        <v>documentary</v>
      </c>
      <c r="S257" s="11">
        <f t="shared" si="34"/>
        <v>40588.526412037041</v>
      </c>
      <c r="T257" s="11">
        <f t="shared" si="35"/>
        <v>40618.48474537037</v>
      </c>
      <c r="U257">
        <f t="shared" si="36"/>
        <v>188</v>
      </c>
      <c r="V257" t="b">
        <f t="shared" si="37"/>
        <v>0</v>
      </c>
      <c r="W257">
        <f t="shared" si="38"/>
        <v>188</v>
      </c>
      <c r="X257" t="b">
        <f t="shared" si="39"/>
        <v>0</v>
      </c>
    </row>
    <row r="258" spans="1:24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8268</v>
      </c>
      <c r="O258">
        <f t="shared" si="30"/>
        <v>139</v>
      </c>
      <c r="P258" s="7">
        <f t="shared" si="31"/>
        <v>65.756363636363631</v>
      </c>
      <c r="Q258" t="str">
        <f t="shared" si="32"/>
        <v>film &amp; video</v>
      </c>
      <c r="R258" t="str">
        <f t="shared" si="33"/>
        <v>documentary</v>
      </c>
      <c r="S258" s="11">
        <f t="shared" si="34"/>
        <v>41319.769293981481</v>
      </c>
      <c r="T258" s="11">
        <f t="shared" si="35"/>
        <v>41349.769293981481</v>
      </c>
      <c r="U258">
        <f t="shared" si="36"/>
        <v>275</v>
      </c>
      <c r="V258" t="b">
        <f t="shared" si="37"/>
        <v>0</v>
      </c>
      <c r="W258">
        <f t="shared" si="38"/>
        <v>275</v>
      </c>
      <c r="X258" t="b">
        <f t="shared" si="39"/>
        <v>0</v>
      </c>
    </row>
    <row r="259" spans="1:24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8268</v>
      </c>
      <c r="O259">
        <f t="shared" ref="O259:O322" si="40">ROUND(((E259/D259)*100), 0)</f>
        <v>107</v>
      </c>
      <c r="P259" s="7">
        <f t="shared" ref="P259:P322" si="41">IFERROR((E259/L259), "N/A")</f>
        <v>66.70405357142856</v>
      </c>
      <c r="Q259" t="str">
        <f t="shared" ref="Q259:Q322" si="42">(LEFT(N259,SEARCH("/",N259,1)-1))</f>
        <v>film &amp; video</v>
      </c>
      <c r="R259" t="str">
        <f t="shared" ref="R259:R322" si="43">RIGHT(N259, LEN(N259)-SEARCH("/",N259))</f>
        <v>documentary</v>
      </c>
      <c r="S259" s="11">
        <f t="shared" ref="S259:S322" si="44">(((J259/60)/60)/24)+DATE(1970,1,1)</f>
        <v>42479.626875000002</v>
      </c>
      <c r="T259" s="11">
        <f t="shared" ref="T259:T322" si="45">(((I259/60)/60)/24)+DATE(1970,1,1)</f>
        <v>42509.626875000002</v>
      </c>
      <c r="U259">
        <f t="shared" ref="U259:U322" si="46">IF(OR(F259="successful", F259="live"), L259)</f>
        <v>560</v>
      </c>
      <c r="V259" t="b">
        <f t="shared" ref="V259:V322" si="47">IF(OR(F259="unsuccessful", F259="canceled"), L259)</f>
        <v>0</v>
      </c>
      <c r="W259">
        <f t="shared" ref="W259:W322" si="48">IF((O259&gt;=30), L259)</f>
        <v>560</v>
      </c>
      <c r="X259" t="b">
        <f t="shared" ref="X259:X322" si="49">IF((O259&lt;30), L259)</f>
        <v>0</v>
      </c>
    </row>
    <row r="260" spans="1:24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8268</v>
      </c>
      <c r="O260">
        <f t="shared" si="40"/>
        <v>191</v>
      </c>
      <c r="P260" s="7">
        <f t="shared" si="41"/>
        <v>83.345930232558146</v>
      </c>
      <c r="Q260" t="str">
        <f t="shared" si="42"/>
        <v>film &amp; video</v>
      </c>
      <c r="R260" t="str">
        <f t="shared" si="43"/>
        <v>documentary</v>
      </c>
      <c r="S260" s="11">
        <f t="shared" si="44"/>
        <v>40682.051689814813</v>
      </c>
      <c r="T260" s="11">
        <f t="shared" si="45"/>
        <v>40712.051689814813</v>
      </c>
      <c r="U260">
        <f t="shared" si="46"/>
        <v>688</v>
      </c>
      <c r="V260" t="b">
        <f t="shared" si="47"/>
        <v>0</v>
      </c>
      <c r="W260">
        <f t="shared" si="48"/>
        <v>688</v>
      </c>
      <c r="X260" t="b">
        <f t="shared" si="49"/>
        <v>0</v>
      </c>
    </row>
    <row r="261" spans="1:24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8268</v>
      </c>
      <c r="O261">
        <f t="shared" si="40"/>
        <v>132</v>
      </c>
      <c r="P261" s="7">
        <f t="shared" si="41"/>
        <v>105.04609341825902</v>
      </c>
      <c r="Q261" t="str">
        <f t="shared" si="42"/>
        <v>film &amp; video</v>
      </c>
      <c r="R261" t="str">
        <f t="shared" si="43"/>
        <v>documentary</v>
      </c>
      <c r="S261" s="11">
        <f t="shared" si="44"/>
        <v>42072.738067129627</v>
      </c>
      <c r="T261" s="11">
        <f t="shared" si="45"/>
        <v>42102.738067129627</v>
      </c>
      <c r="U261">
        <f t="shared" si="46"/>
        <v>942</v>
      </c>
      <c r="V261" t="b">
        <f t="shared" si="47"/>
        <v>0</v>
      </c>
      <c r="W261">
        <f t="shared" si="48"/>
        <v>942</v>
      </c>
      <c r="X261" t="b">
        <f t="shared" si="49"/>
        <v>0</v>
      </c>
    </row>
    <row r="262" spans="1:24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8268</v>
      </c>
      <c r="O262">
        <f t="shared" si="40"/>
        <v>106</v>
      </c>
      <c r="P262" s="7">
        <f t="shared" si="41"/>
        <v>120.90909090909091</v>
      </c>
      <c r="Q262" t="str">
        <f t="shared" si="42"/>
        <v>film &amp; video</v>
      </c>
      <c r="R262" t="str">
        <f t="shared" si="43"/>
        <v>documentary</v>
      </c>
      <c r="S262" s="11">
        <f t="shared" si="44"/>
        <v>40330.755543981482</v>
      </c>
      <c r="T262" s="11">
        <f t="shared" si="45"/>
        <v>40376.415972222225</v>
      </c>
      <c r="U262">
        <f t="shared" si="46"/>
        <v>88</v>
      </c>
      <c r="V262" t="b">
        <f t="shared" si="47"/>
        <v>0</v>
      </c>
      <c r="W262">
        <f t="shared" si="48"/>
        <v>88</v>
      </c>
      <c r="X262" t="b">
        <f t="shared" si="49"/>
        <v>0</v>
      </c>
    </row>
    <row r="263" spans="1:24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8268</v>
      </c>
      <c r="O263">
        <f t="shared" si="40"/>
        <v>107</v>
      </c>
      <c r="P263" s="7">
        <f t="shared" si="41"/>
        <v>97.63636363636364</v>
      </c>
      <c r="Q263" t="str">
        <f t="shared" si="42"/>
        <v>film &amp; video</v>
      </c>
      <c r="R263" t="str">
        <f t="shared" si="43"/>
        <v>documentary</v>
      </c>
      <c r="S263" s="11">
        <f t="shared" si="44"/>
        <v>41017.885462962964</v>
      </c>
      <c r="T263" s="11">
        <f t="shared" si="45"/>
        <v>41067.621527777781</v>
      </c>
      <c r="U263">
        <f t="shared" si="46"/>
        <v>220</v>
      </c>
      <c r="V263" t="b">
        <f t="shared" si="47"/>
        <v>0</v>
      </c>
      <c r="W263">
        <f t="shared" si="48"/>
        <v>220</v>
      </c>
      <c r="X263" t="b">
        <f t="shared" si="49"/>
        <v>0</v>
      </c>
    </row>
    <row r="264" spans="1:24" ht="31.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8268</v>
      </c>
      <c r="O264">
        <f t="shared" si="40"/>
        <v>240</v>
      </c>
      <c r="P264" s="7">
        <f t="shared" si="41"/>
        <v>41.379310344827587</v>
      </c>
      <c r="Q264" t="str">
        <f t="shared" si="42"/>
        <v>film &amp; video</v>
      </c>
      <c r="R264" t="str">
        <f t="shared" si="43"/>
        <v>documentary</v>
      </c>
      <c r="S264" s="11">
        <f t="shared" si="44"/>
        <v>40555.24800925926</v>
      </c>
      <c r="T264" s="11">
        <f t="shared" si="45"/>
        <v>40600.24800925926</v>
      </c>
      <c r="U264">
        <f t="shared" si="46"/>
        <v>145</v>
      </c>
      <c r="V264" t="b">
        <f t="shared" si="47"/>
        <v>0</v>
      </c>
      <c r="W264">
        <f t="shared" si="48"/>
        <v>145</v>
      </c>
      <c r="X264" t="b">
        <f t="shared" si="49"/>
        <v>0</v>
      </c>
    </row>
    <row r="265" spans="1:24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8268</v>
      </c>
      <c r="O265">
        <f t="shared" si="40"/>
        <v>118</v>
      </c>
      <c r="P265" s="7">
        <f t="shared" si="41"/>
        <v>30.654485981308412</v>
      </c>
      <c r="Q265" t="str">
        <f t="shared" si="42"/>
        <v>film &amp; video</v>
      </c>
      <c r="R265" t="str">
        <f t="shared" si="43"/>
        <v>documentary</v>
      </c>
      <c r="S265" s="11">
        <f t="shared" si="44"/>
        <v>41149.954791666663</v>
      </c>
      <c r="T265" s="11">
        <f t="shared" si="45"/>
        <v>41179.954791666663</v>
      </c>
      <c r="U265">
        <f t="shared" si="46"/>
        <v>963</v>
      </c>
      <c r="V265" t="b">
        <f t="shared" si="47"/>
        <v>0</v>
      </c>
      <c r="W265">
        <f t="shared" si="48"/>
        <v>963</v>
      </c>
      <c r="X265" t="b">
        <f t="shared" si="49"/>
        <v>0</v>
      </c>
    </row>
    <row r="266" spans="1:24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8268</v>
      </c>
      <c r="O266">
        <f t="shared" si="40"/>
        <v>118</v>
      </c>
      <c r="P266" s="7">
        <f t="shared" si="41"/>
        <v>64.945054945054949</v>
      </c>
      <c r="Q266" t="str">
        <f t="shared" si="42"/>
        <v>film &amp; video</v>
      </c>
      <c r="R266" t="str">
        <f t="shared" si="43"/>
        <v>documentary</v>
      </c>
      <c r="S266" s="11">
        <f t="shared" si="44"/>
        <v>41010.620312500003</v>
      </c>
      <c r="T266" s="11">
        <f t="shared" si="45"/>
        <v>41040.620312500003</v>
      </c>
      <c r="U266">
        <f t="shared" si="46"/>
        <v>91</v>
      </c>
      <c r="V266" t="b">
        <f t="shared" si="47"/>
        <v>0</v>
      </c>
      <c r="W266">
        <f t="shared" si="48"/>
        <v>91</v>
      </c>
      <c r="X266" t="b">
        <f t="shared" si="49"/>
        <v>0</v>
      </c>
    </row>
    <row r="267" spans="1:24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8268</v>
      </c>
      <c r="O267">
        <f t="shared" si="40"/>
        <v>111</v>
      </c>
      <c r="P267" s="7">
        <f t="shared" si="41"/>
        <v>95.775862068965523</v>
      </c>
      <c r="Q267" t="str">
        <f t="shared" si="42"/>
        <v>film &amp; video</v>
      </c>
      <c r="R267" t="str">
        <f t="shared" si="43"/>
        <v>documentary</v>
      </c>
      <c r="S267" s="11">
        <f t="shared" si="44"/>
        <v>40267.245717592588</v>
      </c>
      <c r="T267" s="11">
        <f t="shared" si="45"/>
        <v>40308.844444444447</v>
      </c>
      <c r="U267">
        <f t="shared" si="46"/>
        <v>58</v>
      </c>
      <c r="V267" t="b">
        <f t="shared" si="47"/>
        <v>0</v>
      </c>
      <c r="W267">
        <f t="shared" si="48"/>
        <v>58</v>
      </c>
      <c r="X267" t="b">
        <f t="shared" si="49"/>
        <v>0</v>
      </c>
    </row>
    <row r="268" spans="1:24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8268</v>
      </c>
      <c r="O268">
        <f t="shared" si="40"/>
        <v>146</v>
      </c>
      <c r="P268" s="7">
        <f t="shared" si="41"/>
        <v>40.416666666666664</v>
      </c>
      <c r="Q268" t="str">
        <f t="shared" si="42"/>
        <v>film &amp; video</v>
      </c>
      <c r="R268" t="str">
        <f t="shared" si="43"/>
        <v>documentary</v>
      </c>
      <c r="S268" s="11">
        <f t="shared" si="44"/>
        <v>40205.174849537041</v>
      </c>
      <c r="T268" s="11">
        <f t="shared" si="45"/>
        <v>40291.160416666666</v>
      </c>
      <c r="U268">
        <f t="shared" si="46"/>
        <v>36</v>
      </c>
      <c r="V268" t="b">
        <f t="shared" si="47"/>
        <v>0</v>
      </c>
      <c r="W268">
        <f t="shared" si="48"/>
        <v>36</v>
      </c>
      <c r="X268" t="b">
        <f t="shared" si="49"/>
        <v>0</v>
      </c>
    </row>
    <row r="269" spans="1:24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8268</v>
      </c>
      <c r="O269">
        <f t="shared" si="40"/>
        <v>132</v>
      </c>
      <c r="P269" s="7">
        <f t="shared" si="41"/>
        <v>78.578424242424248</v>
      </c>
      <c r="Q269" t="str">
        <f t="shared" si="42"/>
        <v>film &amp; video</v>
      </c>
      <c r="R269" t="str">
        <f t="shared" si="43"/>
        <v>documentary</v>
      </c>
      <c r="S269" s="11">
        <f t="shared" si="44"/>
        <v>41785.452534722222</v>
      </c>
      <c r="T269" s="11">
        <f t="shared" si="45"/>
        <v>41815.452534722222</v>
      </c>
      <c r="U269">
        <f t="shared" si="46"/>
        <v>165</v>
      </c>
      <c r="V269" t="b">
        <f t="shared" si="47"/>
        <v>0</v>
      </c>
      <c r="W269">
        <f t="shared" si="48"/>
        <v>165</v>
      </c>
      <c r="X269" t="b">
        <f t="shared" si="49"/>
        <v>0</v>
      </c>
    </row>
    <row r="270" spans="1:24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8268</v>
      </c>
      <c r="O270">
        <f t="shared" si="40"/>
        <v>111</v>
      </c>
      <c r="P270" s="7">
        <f t="shared" si="41"/>
        <v>50.18018018018018</v>
      </c>
      <c r="Q270" t="str">
        <f t="shared" si="42"/>
        <v>film &amp; video</v>
      </c>
      <c r="R270" t="str">
        <f t="shared" si="43"/>
        <v>documentary</v>
      </c>
      <c r="S270" s="11">
        <f t="shared" si="44"/>
        <v>40809.15252314815</v>
      </c>
      <c r="T270" s="11">
        <f t="shared" si="45"/>
        <v>40854.194189814814</v>
      </c>
      <c r="U270">
        <f t="shared" si="46"/>
        <v>111</v>
      </c>
      <c r="V270" t="b">
        <f t="shared" si="47"/>
        <v>0</v>
      </c>
      <c r="W270">
        <f t="shared" si="48"/>
        <v>111</v>
      </c>
      <c r="X270" t="b">
        <f t="shared" si="49"/>
        <v>0</v>
      </c>
    </row>
    <row r="271" spans="1:24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8268</v>
      </c>
      <c r="O271">
        <f t="shared" si="40"/>
        <v>147</v>
      </c>
      <c r="P271" s="7">
        <f t="shared" si="41"/>
        <v>92.251735588972423</v>
      </c>
      <c r="Q271" t="str">
        <f t="shared" si="42"/>
        <v>film &amp; video</v>
      </c>
      <c r="R271" t="str">
        <f t="shared" si="43"/>
        <v>documentary</v>
      </c>
      <c r="S271" s="11">
        <f t="shared" si="44"/>
        <v>42758.197013888886</v>
      </c>
      <c r="T271" s="11">
        <f t="shared" si="45"/>
        <v>42788.197013888886</v>
      </c>
      <c r="U271">
        <f t="shared" si="46"/>
        <v>1596</v>
      </c>
      <c r="V271" t="b">
        <f t="shared" si="47"/>
        <v>0</v>
      </c>
      <c r="W271">
        <f t="shared" si="48"/>
        <v>1596</v>
      </c>
      <c r="X271" t="b">
        <f t="shared" si="49"/>
        <v>0</v>
      </c>
    </row>
    <row r="272" spans="1:24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8268</v>
      </c>
      <c r="O272">
        <f t="shared" si="40"/>
        <v>153</v>
      </c>
      <c r="P272" s="7">
        <f t="shared" si="41"/>
        <v>57.540983606557376</v>
      </c>
      <c r="Q272" t="str">
        <f t="shared" si="42"/>
        <v>film &amp; video</v>
      </c>
      <c r="R272" t="str">
        <f t="shared" si="43"/>
        <v>documentary</v>
      </c>
      <c r="S272" s="11">
        <f t="shared" si="44"/>
        <v>40637.866550925923</v>
      </c>
      <c r="T272" s="11">
        <f t="shared" si="45"/>
        <v>40688.166666666664</v>
      </c>
      <c r="U272">
        <f t="shared" si="46"/>
        <v>61</v>
      </c>
      <c r="V272" t="b">
        <f t="shared" si="47"/>
        <v>0</v>
      </c>
      <c r="W272">
        <f t="shared" si="48"/>
        <v>61</v>
      </c>
      <c r="X272" t="b">
        <f t="shared" si="49"/>
        <v>0</v>
      </c>
    </row>
    <row r="273" spans="1:24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8268</v>
      </c>
      <c r="O273">
        <f t="shared" si="40"/>
        <v>105</v>
      </c>
      <c r="P273" s="7">
        <f t="shared" si="41"/>
        <v>109.42160278745645</v>
      </c>
      <c r="Q273" t="str">
        <f t="shared" si="42"/>
        <v>film &amp; video</v>
      </c>
      <c r="R273" t="str">
        <f t="shared" si="43"/>
        <v>documentary</v>
      </c>
      <c r="S273" s="11">
        <f t="shared" si="44"/>
        <v>41612.10024305556</v>
      </c>
      <c r="T273" s="11">
        <f t="shared" si="45"/>
        <v>41641.333333333336</v>
      </c>
      <c r="U273">
        <f t="shared" si="46"/>
        <v>287</v>
      </c>
      <c r="V273" t="b">
        <f t="shared" si="47"/>
        <v>0</v>
      </c>
      <c r="W273">
        <f t="shared" si="48"/>
        <v>287</v>
      </c>
      <c r="X273" t="b">
        <f t="shared" si="49"/>
        <v>0</v>
      </c>
    </row>
    <row r="274" spans="1:24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8268</v>
      </c>
      <c r="O274">
        <f t="shared" si="40"/>
        <v>177</v>
      </c>
      <c r="P274" s="7">
        <f t="shared" si="41"/>
        <v>81.892461538461546</v>
      </c>
      <c r="Q274" t="str">
        <f t="shared" si="42"/>
        <v>film &amp; video</v>
      </c>
      <c r="R274" t="str">
        <f t="shared" si="43"/>
        <v>documentary</v>
      </c>
      <c r="S274" s="11">
        <f t="shared" si="44"/>
        <v>40235.900358796294</v>
      </c>
      <c r="T274" s="11">
        <f t="shared" si="45"/>
        <v>40296.78402777778</v>
      </c>
      <c r="U274">
        <f t="shared" si="46"/>
        <v>65</v>
      </c>
      <c r="V274" t="b">
        <f t="shared" si="47"/>
        <v>0</v>
      </c>
      <c r="W274">
        <f t="shared" si="48"/>
        <v>65</v>
      </c>
      <c r="X274" t="b">
        <f t="shared" si="49"/>
        <v>0</v>
      </c>
    </row>
    <row r="275" spans="1:24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8268</v>
      </c>
      <c r="O275">
        <f t="shared" si="40"/>
        <v>108</v>
      </c>
      <c r="P275" s="7">
        <f t="shared" si="41"/>
        <v>45.667711864406776</v>
      </c>
      <c r="Q275" t="str">
        <f t="shared" si="42"/>
        <v>film &amp; video</v>
      </c>
      <c r="R275" t="str">
        <f t="shared" si="43"/>
        <v>documentary</v>
      </c>
      <c r="S275" s="11">
        <f t="shared" si="44"/>
        <v>40697.498449074075</v>
      </c>
      <c r="T275" s="11">
        <f t="shared" si="45"/>
        <v>40727.498449074075</v>
      </c>
      <c r="U275">
        <f t="shared" si="46"/>
        <v>118</v>
      </c>
      <c r="V275" t="b">
        <f t="shared" si="47"/>
        <v>0</v>
      </c>
      <c r="W275">
        <f t="shared" si="48"/>
        <v>118</v>
      </c>
      <c r="X275" t="b">
        <f t="shared" si="49"/>
        <v>0</v>
      </c>
    </row>
    <row r="276" spans="1:24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8268</v>
      </c>
      <c r="O276">
        <f t="shared" si="40"/>
        <v>156</v>
      </c>
      <c r="P276" s="7">
        <f t="shared" si="41"/>
        <v>55.221238938053098</v>
      </c>
      <c r="Q276" t="str">
        <f t="shared" si="42"/>
        <v>film &amp; video</v>
      </c>
      <c r="R276" t="str">
        <f t="shared" si="43"/>
        <v>documentary</v>
      </c>
      <c r="S276" s="11">
        <f t="shared" si="44"/>
        <v>40969.912372685183</v>
      </c>
      <c r="T276" s="11">
        <f t="shared" si="45"/>
        <v>41004.290972222225</v>
      </c>
      <c r="U276">
        <f t="shared" si="46"/>
        <v>113</v>
      </c>
      <c r="V276" t="b">
        <f t="shared" si="47"/>
        <v>0</v>
      </c>
      <c r="W276">
        <f t="shared" si="48"/>
        <v>113</v>
      </c>
      <c r="X276" t="b">
        <f t="shared" si="49"/>
        <v>0</v>
      </c>
    </row>
    <row r="277" spans="1:24" ht="47.2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8268</v>
      </c>
      <c r="O277">
        <f t="shared" si="40"/>
        <v>108</v>
      </c>
      <c r="P277" s="7">
        <f t="shared" si="41"/>
        <v>65.298192771084331</v>
      </c>
      <c r="Q277" t="str">
        <f t="shared" si="42"/>
        <v>film &amp; video</v>
      </c>
      <c r="R277" t="str">
        <f t="shared" si="43"/>
        <v>documentary</v>
      </c>
      <c r="S277" s="11">
        <f t="shared" si="44"/>
        <v>41193.032013888893</v>
      </c>
      <c r="T277" s="11">
        <f t="shared" si="45"/>
        <v>41223.073680555557</v>
      </c>
      <c r="U277">
        <f t="shared" si="46"/>
        <v>332</v>
      </c>
      <c r="V277" t="b">
        <f t="shared" si="47"/>
        <v>0</v>
      </c>
      <c r="W277">
        <f t="shared" si="48"/>
        <v>332</v>
      </c>
      <c r="X277" t="b">
        <f t="shared" si="49"/>
        <v>0</v>
      </c>
    </row>
    <row r="278" spans="1:24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8268</v>
      </c>
      <c r="O278">
        <f t="shared" si="40"/>
        <v>148</v>
      </c>
      <c r="P278" s="7">
        <f t="shared" si="41"/>
        <v>95.225806451612897</v>
      </c>
      <c r="Q278" t="str">
        <f t="shared" si="42"/>
        <v>film &amp; video</v>
      </c>
      <c r="R278" t="str">
        <f t="shared" si="43"/>
        <v>documentary</v>
      </c>
      <c r="S278" s="11">
        <f t="shared" si="44"/>
        <v>40967.081874999996</v>
      </c>
      <c r="T278" s="11">
        <f t="shared" si="45"/>
        <v>41027.040208333332</v>
      </c>
      <c r="U278">
        <f t="shared" si="46"/>
        <v>62</v>
      </c>
      <c r="V278" t="b">
        <f t="shared" si="47"/>
        <v>0</v>
      </c>
      <c r="W278">
        <f t="shared" si="48"/>
        <v>62</v>
      </c>
      <c r="X278" t="b">
        <f t="shared" si="49"/>
        <v>0</v>
      </c>
    </row>
    <row r="279" spans="1:24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8268</v>
      </c>
      <c r="O279">
        <f t="shared" si="40"/>
        <v>110</v>
      </c>
      <c r="P279" s="7">
        <f t="shared" si="41"/>
        <v>75.444794952681391</v>
      </c>
      <c r="Q279" t="str">
        <f t="shared" si="42"/>
        <v>film &amp; video</v>
      </c>
      <c r="R279" t="str">
        <f t="shared" si="43"/>
        <v>documentary</v>
      </c>
      <c r="S279" s="11">
        <f t="shared" si="44"/>
        <v>42117.891423611116</v>
      </c>
      <c r="T279" s="11">
        <f t="shared" si="45"/>
        <v>42147.891423611116</v>
      </c>
      <c r="U279">
        <f t="shared" si="46"/>
        <v>951</v>
      </c>
      <c r="V279" t="b">
        <f t="shared" si="47"/>
        <v>0</v>
      </c>
      <c r="W279">
        <f t="shared" si="48"/>
        <v>951</v>
      </c>
      <c r="X279" t="b">
        <f t="shared" si="49"/>
        <v>0</v>
      </c>
    </row>
    <row r="280" spans="1:24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8268</v>
      </c>
      <c r="O280">
        <f t="shared" si="40"/>
        <v>150</v>
      </c>
      <c r="P280" s="7">
        <f t="shared" si="41"/>
        <v>97.816867469879512</v>
      </c>
      <c r="Q280" t="str">
        <f t="shared" si="42"/>
        <v>film &amp; video</v>
      </c>
      <c r="R280" t="str">
        <f t="shared" si="43"/>
        <v>documentary</v>
      </c>
      <c r="S280" s="11">
        <f t="shared" si="44"/>
        <v>41164.040960648148</v>
      </c>
      <c r="T280" s="11">
        <f t="shared" si="45"/>
        <v>41194.040960648148</v>
      </c>
      <c r="U280">
        <f t="shared" si="46"/>
        <v>415</v>
      </c>
      <c r="V280" t="b">
        <f t="shared" si="47"/>
        <v>0</v>
      </c>
      <c r="W280">
        <f t="shared" si="48"/>
        <v>415</v>
      </c>
      <c r="X280" t="b">
        <f t="shared" si="49"/>
        <v>0</v>
      </c>
    </row>
    <row r="281" spans="1:24" ht="47.25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8268</v>
      </c>
      <c r="O281">
        <f t="shared" si="40"/>
        <v>157</v>
      </c>
      <c r="P281" s="7">
        <f t="shared" si="41"/>
        <v>87.685606557377056</v>
      </c>
      <c r="Q281" t="str">
        <f t="shared" si="42"/>
        <v>film &amp; video</v>
      </c>
      <c r="R281" t="str">
        <f t="shared" si="43"/>
        <v>documentary</v>
      </c>
      <c r="S281" s="11">
        <f t="shared" si="44"/>
        <v>42759.244166666671</v>
      </c>
      <c r="T281" s="11">
        <f t="shared" si="45"/>
        <v>42793.084027777775</v>
      </c>
      <c r="U281">
        <f t="shared" si="46"/>
        <v>305</v>
      </c>
      <c r="V281" t="b">
        <f t="shared" si="47"/>
        <v>0</v>
      </c>
      <c r="W281">
        <f t="shared" si="48"/>
        <v>305</v>
      </c>
      <c r="X281" t="b">
        <f t="shared" si="49"/>
        <v>0</v>
      </c>
    </row>
    <row r="282" spans="1:24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8268</v>
      </c>
      <c r="O282">
        <f t="shared" si="40"/>
        <v>156</v>
      </c>
      <c r="P282" s="7">
        <f t="shared" si="41"/>
        <v>54.748948106591868</v>
      </c>
      <c r="Q282" t="str">
        <f t="shared" si="42"/>
        <v>film &amp; video</v>
      </c>
      <c r="R282" t="str">
        <f t="shared" si="43"/>
        <v>documentary</v>
      </c>
      <c r="S282" s="11">
        <f t="shared" si="44"/>
        <v>41744.590682870366</v>
      </c>
      <c r="T282" s="11">
        <f t="shared" si="45"/>
        <v>41789.590682870366</v>
      </c>
      <c r="U282">
        <f t="shared" si="46"/>
        <v>2139</v>
      </c>
      <c r="V282" t="b">
        <f t="shared" si="47"/>
        <v>0</v>
      </c>
      <c r="W282">
        <f t="shared" si="48"/>
        <v>2139</v>
      </c>
      <c r="X282" t="b">
        <f t="shared" si="49"/>
        <v>0</v>
      </c>
    </row>
    <row r="283" spans="1:24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8268</v>
      </c>
      <c r="O283">
        <f t="shared" si="40"/>
        <v>121</v>
      </c>
      <c r="P283" s="7">
        <f t="shared" si="41"/>
        <v>83.953417721518989</v>
      </c>
      <c r="Q283" t="str">
        <f t="shared" si="42"/>
        <v>film &amp; video</v>
      </c>
      <c r="R283" t="str">
        <f t="shared" si="43"/>
        <v>documentary</v>
      </c>
      <c r="S283" s="11">
        <f t="shared" si="44"/>
        <v>39950.163344907407</v>
      </c>
      <c r="T283" s="11">
        <f t="shared" si="45"/>
        <v>40035.80972222222</v>
      </c>
      <c r="U283">
        <f t="shared" si="46"/>
        <v>79</v>
      </c>
      <c r="V283" t="b">
        <f t="shared" si="47"/>
        <v>0</v>
      </c>
      <c r="W283">
        <f t="shared" si="48"/>
        <v>79</v>
      </c>
      <c r="X283" t="b">
        <f t="shared" si="49"/>
        <v>0</v>
      </c>
    </row>
    <row r="284" spans="1:24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8268</v>
      </c>
      <c r="O284">
        <f t="shared" si="40"/>
        <v>101</v>
      </c>
      <c r="P284" s="7">
        <f t="shared" si="41"/>
        <v>254.38547486033519</v>
      </c>
      <c r="Q284" t="str">
        <f t="shared" si="42"/>
        <v>film &amp; video</v>
      </c>
      <c r="R284" t="str">
        <f t="shared" si="43"/>
        <v>documentary</v>
      </c>
      <c r="S284" s="11">
        <f t="shared" si="44"/>
        <v>40194.920046296298</v>
      </c>
      <c r="T284" s="11">
        <f t="shared" si="45"/>
        <v>40231.916666666664</v>
      </c>
      <c r="U284">
        <f t="shared" si="46"/>
        <v>179</v>
      </c>
      <c r="V284" t="b">
        <f t="shared" si="47"/>
        <v>0</v>
      </c>
      <c r="W284">
        <f t="shared" si="48"/>
        <v>179</v>
      </c>
      <c r="X284" t="b">
        <f t="shared" si="49"/>
        <v>0</v>
      </c>
    </row>
    <row r="285" spans="1:24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8268</v>
      </c>
      <c r="O285">
        <f t="shared" si="40"/>
        <v>114</v>
      </c>
      <c r="P285" s="7">
        <f t="shared" si="41"/>
        <v>101.8269801980198</v>
      </c>
      <c r="Q285" t="str">
        <f t="shared" si="42"/>
        <v>film &amp; video</v>
      </c>
      <c r="R285" t="str">
        <f t="shared" si="43"/>
        <v>documentary</v>
      </c>
      <c r="S285" s="11">
        <f t="shared" si="44"/>
        <v>40675.71</v>
      </c>
      <c r="T285" s="11">
        <f t="shared" si="45"/>
        <v>40695.207638888889</v>
      </c>
      <c r="U285">
        <f t="shared" si="46"/>
        <v>202</v>
      </c>
      <c r="V285" t="b">
        <f t="shared" si="47"/>
        <v>0</v>
      </c>
      <c r="W285">
        <f t="shared" si="48"/>
        <v>202</v>
      </c>
      <c r="X285" t="b">
        <f t="shared" si="49"/>
        <v>0</v>
      </c>
    </row>
    <row r="286" spans="1:24" ht="47.25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8268</v>
      </c>
      <c r="O286">
        <f t="shared" si="40"/>
        <v>105</v>
      </c>
      <c r="P286" s="7">
        <f t="shared" si="41"/>
        <v>55.066394736842106</v>
      </c>
      <c r="Q286" t="str">
        <f t="shared" si="42"/>
        <v>film &amp; video</v>
      </c>
      <c r="R286" t="str">
        <f t="shared" si="43"/>
        <v>documentary</v>
      </c>
      <c r="S286" s="11">
        <f t="shared" si="44"/>
        <v>40904.738194444442</v>
      </c>
      <c r="T286" s="11">
        <f t="shared" si="45"/>
        <v>40929.738194444442</v>
      </c>
      <c r="U286">
        <f t="shared" si="46"/>
        <v>760</v>
      </c>
      <c r="V286" t="b">
        <f t="shared" si="47"/>
        <v>0</v>
      </c>
      <c r="W286">
        <f t="shared" si="48"/>
        <v>760</v>
      </c>
      <c r="X286" t="b">
        <f t="shared" si="49"/>
        <v>0</v>
      </c>
    </row>
    <row r="287" spans="1:24" ht="47.2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8268</v>
      </c>
      <c r="O287">
        <f t="shared" si="40"/>
        <v>229</v>
      </c>
      <c r="P287" s="7">
        <f t="shared" si="41"/>
        <v>56.901438721136763</v>
      </c>
      <c r="Q287" t="str">
        <f t="shared" si="42"/>
        <v>film &amp; video</v>
      </c>
      <c r="R287" t="str">
        <f t="shared" si="43"/>
        <v>documentary</v>
      </c>
      <c r="S287" s="11">
        <f t="shared" si="44"/>
        <v>41506.756111111114</v>
      </c>
      <c r="T287" s="11">
        <f t="shared" si="45"/>
        <v>41536.756111111114</v>
      </c>
      <c r="U287">
        <f t="shared" si="46"/>
        <v>563</v>
      </c>
      <c r="V287" t="b">
        <f t="shared" si="47"/>
        <v>0</v>
      </c>
      <c r="W287">
        <f t="shared" si="48"/>
        <v>563</v>
      </c>
      <c r="X287" t="b">
        <f t="shared" si="49"/>
        <v>0</v>
      </c>
    </row>
    <row r="288" spans="1:24" ht="47.25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8268</v>
      </c>
      <c r="O288">
        <f t="shared" si="40"/>
        <v>109</v>
      </c>
      <c r="P288" s="7">
        <f t="shared" si="41"/>
        <v>121.28148148148148</v>
      </c>
      <c r="Q288" t="str">
        <f t="shared" si="42"/>
        <v>film &amp; video</v>
      </c>
      <c r="R288" t="str">
        <f t="shared" si="43"/>
        <v>documentary</v>
      </c>
      <c r="S288" s="11">
        <f t="shared" si="44"/>
        <v>41313.816249999996</v>
      </c>
      <c r="T288" s="11">
        <f t="shared" si="45"/>
        <v>41358.774583333332</v>
      </c>
      <c r="U288">
        <f t="shared" si="46"/>
        <v>135</v>
      </c>
      <c r="V288" t="b">
        <f t="shared" si="47"/>
        <v>0</v>
      </c>
      <c r="W288">
        <f t="shared" si="48"/>
        <v>135</v>
      </c>
      <c r="X288" t="b">
        <f t="shared" si="49"/>
        <v>0</v>
      </c>
    </row>
    <row r="289" spans="1:24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8268</v>
      </c>
      <c r="O289">
        <f t="shared" si="40"/>
        <v>176</v>
      </c>
      <c r="P289" s="7">
        <f t="shared" si="41"/>
        <v>91.189655172413794</v>
      </c>
      <c r="Q289" t="str">
        <f t="shared" si="42"/>
        <v>film &amp; video</v>
      </c>
      <c r="R289" t="str">
        <f t="shared" si="43"/>
        <v>documentary</v>
      </c>
      <c r="S289" s="11">
        <f t="shared" si="44"/>
        <v>41184.277986111112</v>
      </c>
      <c r="T289" s="11">
        <f t="shared" si="45"/>
        <v>41215.166666666664</v>
      </c>
      <c r="U289">
        <f t="shared" si="46"/>
        <v>290</v>
      </c>
      <c r="V289" t="b">
        <f t="shared" si="47"/>
        <v>0</v>
      </c>
      <c r="W289">
        <f t="shared" si="48"/>
        <v>290</v>
      </c>
      <c r="X289" t="b">
        <f t="shared" si="49"/>
        <v>0</v>
      </c>
    </row>
    <row r="290" spans="1:24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8268</v>
      </c>
      <c r="O290">
        <f t="shared" si="40"/>
        <v>103</v>
      </c>
      <c r="P290" s="7">
        <f t="shared" si="41"/>
        <v>115.44812080536913</v>
      </c>
      <c r="Q290" t="str">
        <f t="shared" si="42"/>
        <v>film &amp; video</v>
      </c>
      <c r="R290" t="str">
        <f t="shared" si="43"/>
        <v>documentary</v>
      </c>
      <c r="S290" s="11">
        <f t="shared" si="44"/>
        <v>41051.168900462959</v>
      </c>
      <c r="T290" s="11">
        <f t="shared" si="45"/>
        <v>41086.168900462959</v>
      </c>
      <c r="U290">
        <f t="shared" si="46"/>
        <v>447</v>
      </c>
      <c r="V290" t="b">
        <f t="shared" si="47"/>
        <v>0</v>
      </c>
      <c r="W290">
        <f t="shared" si="48"/>
        <v>447</v>
      </c>
      <c r="X290" t="b">
        <f t="shared" si="49"/>
        <v>0</v>
      </c>
    </row>
    <row r="291" spans="1:24" ht="47.25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8268</v>
      </c>
      <c r="O291">
        <f t="shared" si="40"/>
        <v>105</v>
      </c>
      <c r="P291" s="7">
        <f t="shared" si="41"/>
        <v>67.771551724137936</v>
      </c>
      <c r="Q291" t="str">
        <f t="shared" si="42"/>
        <v>film &amp; video</v>
      </c>
      <c r="R291" t="str">
        <f t="shared" si="43"/>
        <v>documentary</v>
      </c>
      <c r="S291" s="11">
        <f t="shared" si="44"/>
        <v>41550.456412037034</v>
      </c>
      <c r="T291" s="11">
        <f t="shared" si="45"/>
        <v>41580.456412037034</v>
      </c>
      <c r="U291">
        <f t="shared" si="46"/>
        <v>232</v>
      </c>
      <c r="V291" t="b">
        <f t="shared" si="47"/>
        <v>0</v>
      </c>
      <c r="W291">
        <f t="shared" si="48"/>
        <v>232</v>
      </c>
      <c r="X291" t="b">
        <f t="shared" si="49"/>
        <v>0</v>
      </c>
    </row>
    <row r="292" spans="1:24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8268</v>
      </c>
      <c r="O292">
        <f t="shared" si="40"/>
        <v>107</v>
      </c>
      <c r="P292" s="7">
        <f t="shared" si="41"/>
        <v>28.576190476190476</v>
      </c>
      <c r="Q292" t="str">
        <f t="shared" si="42"/>
        <v>film &amp; video</v>
      </c>
      <c r="R292" t="str">
        <f t="shared" si="43"/>
        <v>documentary</v>
      </c>
      <c r="S292" s="11">
        <f t="shared" si="44"/>
        <v>40526.36917824074</v>
      </c>
      <c r="T292" s="11">
        <f t="shared" si="45"/>
        <v>40576.332638888889</v>
      </c>
      <c r="U292">
        <f t="shared" si="46"/>
        <v>168</v>
      </c>
      <c r="V292" t="b">
        <f t="shared" si="47"/>
        <v>0</v>
      </c>
      <c r="W292">
        <f t="shared" si="48"/>
        <v>168</v>
      </c>
      <c r="X292" t="b">
        <f t="shared" si="49"/>
        <v>0</v>
      </c>
    </row>
    <row r="293" spans="1:24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8268</v>
      </c>
      <c r="O293">
        <f t="shared" si="40"/>
        <v>120</v>
      </c>
      <c r="P293" s="7">
        <f t="shared" si="41"/>
        <v>46.8828125</v>
      </c>
      <c r="Q293" t="str">
        <f t="shared" si="42"/>
        <v>film &amp; video</v>
      </c>
      <c r="R293" t="str">
        <f t="shared" si="43"/>
        <v>documentary</v>
      </c>
      <c r="S293" s="11">
        <f t="shared" si="44"/>
        <v>41376.769050925926</v>
      </c>
      <c r="T293" s="11">
        <f t="shared" si="45"/>
        <v>41395.000694444447</v>
      </c>
      <c r="U293">
        <f t="shared" si="46"/>
        <v>128</v>
      </c>
      <c r="V293" t="b">
        <f t="shared" si="47"/>
        <v>0</v>
      </c>
      <c r="W293">
        <f t="shared" si="48"/>
        <v>128</v>
      </c>
      <c r="X293" t="b">
        <f t="shared" si="49"/>
        <v>0</v>
      </c>
    </row>
    <row r="294" spans="1:24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8268</v>
      </c>
      <c r="O294">
        <f t="shared" si="40"/>
        <v>102</v>
      </c>
      <c r="P294" s="7">
        <f t="shared" si="41"/>
        <v>154.42231237322514</v>
      </c>
      <c r="Q294" t="str">
        <f t="shared" si="42"/>
        <v>film &amp; video</v>
      </c>
      <c r="R294" t="str">
        <f t="shared" si="43"/>
        <v>documentary</v>
      </c>
      <c r="S294" s="11">
        <f t="shared" si="44"/>
        <v>40812.803229166668</v>
      </c>
      <c r="T294" s="11">
        <f t="shared" si="45"/>
        <v>40845.165972222225</v>
      </c>
      <c r="U294">
        <f t="shared" si="46"/>
        <v>493</v>
      </c>
      <c r="V294" t="b">
        <f t="shared" si="47"/>
        <v>0</v>
      </c>
      <c r="W294">
        <f t="shared" si="48"/>
        <v>493</v>
      </c>
      <c r="X294" t="b">
        <f t="shared" si="49"/>
        <v>0</v>
      </c>
    </row>
    <row r="295" spans="1:24" ht="47.25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8268</v>
      </c>
      <c r="O295">
        <f t="shared" si="40"/>
        <v>101</v>
      </c>
      <c r="P295" s="7">
        <f t="shared" si="41"/>
        <v>201.22137404580153</v>
      </c>
      <c r="Q295" t="str">
        <f t="shared" si="42"/>
        <v>film &amp; video</v>
      </c>
      <c r="R295" t="str">
        <f t="shared" si="43"/>
        <v>documentary</v>
      </c>
      <c r="S295" s="11">
        <f t="shared" si="44"/>
        <v>41719.667986111112</v>
      </c>
      <c r="T295" s="11">
        <f t="shared" si="45"/>
        <v>41749.667986111112</v>
      </c>
      <c r="U295">
        <f t="shared" si="46"/>
        <v>131</v>
      </c>
      <c r="V295" t="b">
        <f t="shared" si="47"/>
        <v>0</v>
      </c>
      <c r="W295">
        <f t="shared" si="48"/>
        <v>131</v>
      </c>
      <c r="X295" t="b">
        <f t="shared" si="49"/>
        <v>0</v>
      </c>
    </row>
    <row r="296" spans="1:24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8268</v>
      </c>
      <c r="O296">
        <f t="shared" si="40"/>
        <v>100</v>
      </c>
      <c r="P296" s="7">
        <f t="shared" si="41"/>
        <v>100</v>
      </c>
      <c r="Q296" t="str">
        <f t="shared" si="42"/>
        <v>film &amp; video</v>
      </c>
      <c r="R296" t="str">
        <f t="shared" si="43"/>
        <v>documentary</v>
      </c>
      <c r="S296" s="11">
        <f t="shared" si="44"/>
        <v>40343.084421296298</v>
      </c>
      <c r="T296" s="11">
        <f t="shared" si="45"/>
        <v>40378.666666666664</v>
      </c>
      <c r="U296">
        <f t="shared" si="46"/>
        <v>50</v>
      </c>
      <c r="V296" t="b">
        <f t="shared" si="47"/>
        <v>0</v>
      </c>
      <c r="W296">
        <f t="shared" si="48"/>
        <v>50</v>
      </c>
      <c r="X296" t="b">
        <f t="shared" si="49"/>
        <v>0</v>
      </c>
    </row>
    <row r="297" spans="1:24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8268</v>
      </c>
      <c r="O297">
        <f t="shared" si="40"/>
        <v>133</v>
      </c>
      <c r="P297" s="7">
        <f t="shared" si="41"/>
        <v>100.08204511278196</v>
      </c>
      <c r="Q297" t="str">
        <f t="shared" si="42"/>
        <v>film &amp; video</v>
      </c>
      <c r="R297" t="str">
        <f t="shared" si="43"/>
        <v>documentary</v>
      </c>
      <c r="S297" s="11">
        <f t="shared" si="44"/>
        <v>41519.004733796297</v>
      </c>
      <c r="T297" s="11">
        <f t="shared" si="45"/>
        <v>41579</v>
      </c>
      <c r="U297">
        <f t="shared" si="46"/>
        <v>665</v>
      </c>
      <c r="V297" t="b">
        <f t="shared" si="47"/>
        <v>0</v>
      </c>
      <c r="W297">
        <f t="shared" si="48"/>
        <v>665</v>
      </c>
      <c r="X297" t="b">
        <f t="shared" si="49"/>
        <v>0</v>
      </c>
    </row>
    <row r="298" spans="1:24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8268</v>
      </c>
      <c r="O298">
        <f t="shared" si="40"/>
        <v>119</v>
      </c>
      <c r="P298" s="7">
        <f t="shared" si="41"/>
        <v>230.08953488372092</v>
      </c>
      <c r="Q298" t="str">
        <f t="shared" si="42"/>
        <v>film &amp; video</v>
      </c>
      <c r="R298" t="str">
        <f t="shared" si="43"/>
        <v>documentary</v>
      </c>
      <c r="S298" s="11">
        <f t="shared" si="44"/>
        <v>41134.475497685184</v>
      </c>
      <c r="T298" s="11">
        <f t="shared" si="45"/>
        <v>41159.475497685184</v>
      </c>
      <c r="U298">
        <f t="shared" si="46"/>
        <v>129</v>
      </c>
      <c r="V298" t="b">
        <f t="shared" si="47"/>
        <v>0</v>
      </c>
      <c r="W298">
        <f t="shared" si="48"/>
        <v>129</v>
      </c>
      <c r="X298" t="b">
        <f t="shared" si="49"/>
        <v>0</v>
      </c>
    </row>
    <row r="299" spans="1:24" ht="47.25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8268</v>
      </c>
      <c r="O299">
        <f t="shared" si="40"/>
        <v>101</v>
      </c>
      <c r="P299" s="7">
        <f t="shared" si="41"/>
        <v>141.74647887323943</v>
      </c>
      <c r="Q299" t="str">
        <f t="shared" si="42"/>
        <v>film &amp; video</v>
      </c>
      <c r="R299" t="str">
        <f t="shared" si="43"/>
        <v>documentary</v>
      </c>
      <c r="S299" s="11">
        <f t="shared" si="44"/>
        <v>42089.72802083334</v>
      </c>
      <c r="T299" s="11">
        <f t="shared" si="45"/>
        <v>42125.165972222225</v>
      </c>
      <c r="U299">
        <f t="shared" si="46"/>
        <v>142</v>
      </c>
      <c r="V299" t="b">
        <f t="shared" si="47"/>
        <v>0</v>
      </c>
      <c r="W299">
        <f t="shared" si="48"/>
        <v>142</v>
      </c>
      <c r="X299" t="b">
        <f t="shared" si="49"/>
        <v>0</v>
      </c>
    </row>
    <row r="300" spans="1:24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8268</v>
      </c>
      <c r="O300">
        <f t="shared" si="40"/>
        <v>109</v>
      </c>
      <c r="P300" s="7">
        <f t="shared" si="41"/>
        <v>56.344351395730705</v>
      </c>
      <c r="Q300" t="str">
        <f t="shared" si="42"/>
        <v>film &amp; video</v>
      </c>
      <c r="R300" t="str">
        <f t="shared" si="43"/>
        <v>documentary</v>
      </c>
      <c r="S300" s="11">
        <f t="shared" si="44"/>
        <v>41709.463518518518</v>
      </c>
      <c r="T300" s="11">
        <f t="shared" si="45"/>
        <v>41768.875</v>
      </c>
      <c r="U300">
        <f t="shared" si="46"/>
        <v>2436</v>
      </c>
      <c r="V300" t="b">
        <f t="shared" si="47"/>
        <v>0</v>
      </c>
      <c r="W300">
        <f t="shared" si="48"/>
        <v>2436</v>
      </c>
      <c r="X300" t="b">
        <f t="shared" si="49"/>
        <v>0</v>
      </c>
    </row>
    <row r="301" spans="1:24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8268</v>
      </c>
      <c r="O301">
        <f t="shared" si="40"/>
        <v>179</v>
      </c>
      <c r="P301" s="7">
        <f t="shared" si="41"/>
        <v>73.341188524590166</v>
      </c>
      <c r="Q301" t="str">
        <f t="shared" si="42"/>
        <v>film &amp; video</v>
      </c>
      <c r="R301" t="str">
        <f t="shared" si="43"/>
        <v>documentary</v>
      </c>
      <c r="S301" s="11">
        <f t="shared" si="44"/>
        <v>40469.225231481483</v>
      </c>
      <c r="T301" s="11">
        <f t="shared" si="45"/>
        <v>40499.266898148147</v>
      </c>
      <c r="U301">
        <f t="shared" si="46"/>
        <v>244</v>
      </c>
      <c r="V301" t="b">
        <f t="shared" si="47"/>
        <v>0</v>
      </c>
      <c r="W301">
        <f t="shared" si="48"/>
        <v>244</v>
      </c>
      <c r="X301" t="b">
        <f t="shared" si="49"/>
        <v>0</v>
      </c>
    </row>
    <row r="302" spans="1:24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8268</v>
      </c>
      <c r="O302">
        <f t="shared" si="40"/>
        <v>102</v>
      </c>
      <c r="P302" s="7">
        <f t="shared" si="41"/>
        <v>85.337785234899329</v>
      </c>
      <c r="Q302" t="str">
        <f t="shared" si="42"/>
        <v>film &amp; video</v>
      </c>
      <c r="R302" t="str">
        <f t="shared" si="43"/>
        <v>documentary</v>
      </c>
      <c r="S302" s="11">
        <f t="shared" si="44"/>
        <v>40626.959930555553</v>
      </c>
      <c r="T302" s="11">
        <f t="shared" si="45"/>
        <v>40657.959930555553</v>
      </c>
      <c r="U302">
        <f t="shared" si="46"/>
        <v>298</v>
      </c>
      <c r="V302" t="b">
        <f t="shared" si="47"/>
        <v>0</v>
      </c>
      <c r="W302">
        <f t="shared" si="48"/>
        <v>298</v>
      </c>
      <c r="X302" t="b">
        <f t="shared" si="49"/>
        <v>0</v>
      </c>
    </row>
    <row r="303" spans="1:24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8268</v>
      </c>
      <c r="O303">
        <f t="shared" si="40"/>
        <v>119</v>
      </c>
      <c r="P303" s="7">
        <f t="shared" si="41"/>
        <v>61.496215139442228</v>
      </c>
      <c r="Q303" t="str">
        <f t="shared" si="42"/>
        <v>film &amp; video</v>
      </c>
      <c r="R303" t="str">
        <f t="shared" si="43"/>
        <v>documentary</v>
      </c>
      <c r="S303" s="11">
        <f t="shared" si="44"/>
        <v>41312.737673611111</v>
      </c>
      <c r="T303" s="11">
        <f t="shared" si="45"/>
        <v>41352.696006944447</v>
      </c>
      <c r="U303">
        <f t="shared" si="46"/>
        <v>251</v>
      </c>
      <c r="V303" t="b">
        <f t="shared" si="47"/>
        <v>0</v>
      </c>
      <c r="W303">
        <f t="shared" si="48"/>
        <v>251</v>
      </c>
      <c r="X303" t="b">
        <f t="shared" si="49"/>
        <v>0</v>
      </c>
    </row>
    <row r="304" spans="1:24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8268</v>
      </c>
      <c r="O304">
        <f t="shared" si="40"/>
        <v>100</v>
      </c>
      <c r="P304" s="7">
        <f t="shared" si="41"/>
        <v>93.018518518518519</v>
      </c>
      <c r="Q304" t="str">
        <f t="shared" si="42"/>
        <v>film &amp; video</v>
      </c>
      <c r="R304" t="str">
        <f t="shared" si="43"/>
        <v>documentary</v>
      </c>
      <c r="S304" s="11">
        <f t="shared" si="44"/>
        <v>40933.856921296298</v>
      </c>
      <c r="T304" s="11">
        <f t="shared" si="45"/>
        <v>40963.856921296298</v>
      </c>
      <c r="U304">
        <f t="shared" si="46"/>
        <v>108</v>
      </c>
      <c r="V304" t="b">
        <f t="shared" si="47"/>
        <v>0</v>
      </c>
      <c r="W304">
        <f t="shared" si="48"/>
        <v>108</v>
      </c>
      <c r="X304" t="b">
        <f t="shared" si="49"/>
        <v>0</v>
      </c>
    </row>
    <row r="305" spans="1:24" ht="47.2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8268</v>
      </c>
      <c r="O305">
        <f t="shared" si="40"/>
        <v>137</v>
      </c>
      <c r="P305" s="7">
        <f t="shared" si="41"/>
        <v>50.292682926829265</v>
      </c>
      <c r="Q305" t="str">
        <f t="shared" si="42"/>
        <v>film &amp; video</v>
      </c>
      <c r="R305" t="str">
        <f t="shared" si="43"/>
        <v>documentary</v>
      </c>
      <c r="S305" s="11">
        <f t="shared" si="44"/>
        <v>41032.071134259262</v>
      </c>
      <c r="T305" s="11">
        <f t="shared" si="45"/>
        <v>41062.071134259262</v>
      </c>
      <c r="U305">
        <f t="shared" si="46"/>
        <v>82</v>
      </c>
      <c r="V305" t="b">
        <f t="shared" si="47"/>
        <v>0</v>
      </c>
      <c r="W305">
        <f t="shared" si="48"/>
        <v>82</v>
      </c>
      <c r="X305" t="b">
        <f t="shared" si="49"/>
        <v>0</v>
      </c>
    </row>
    <row r="306" spans="1:24" ht="31.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8268</v>
      </c>
      <c r="O306">
        <f t="shared" si="40"/>
        <v>232</v>
      </c>
      <c r="P306" s="7">
        <f t="shared" si="41"/>
        <v>106.43243243243244</v>
      </c>
      <c r="Q306" t="str">
        <f t="shared" si="42"/>
        <v>film &amp; video</v>
      </c>
      <c r="R306" t="str">
        <f t="shared" si="43"/>
        <v>documentary</v>
      </c>
      <c r="S306" s="11">
        <f t="shared" si="44"/>
        <v>41114.094872685186</v>
      </c>
      <c r="T306" s="11">
        <f t="shared" si="45"/>
        <v>41153.083333333336</v>
      </c>
      <c r="U306">
        <f t="shared" si="46"/>
        <v>74</v>
      </c>
      <c r="V306" t="b">
        <f t="shared" si="47"/>
        <v>0</v>
      </c>
      <c r="W306">
        <f t="shared" si="48"/>
        <v>74</v>
      </c>
      <c r="X306" t="b">
        <f t="shared" si="49"/>
        <v>0</v>
      </c>
    </row>
    <row r="307" spans="1:24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8268</v>
      </c>
      <c r="O307">
        <f t="shared" si="40"/>
        <v>130</v>
      </c>
      <c r="P307" s="7">
        <f t="shared" si="41"/>
        <v>51.719576719576722</v>
      </c>
      <c r="Q307" t="str">
        <f t="shared" si="42"/>
        <v>film &amp; video</v>
      </c>
      <c r="R307" t="str">
        <f t="shared" si="43"/>
        <v>documentary</v>
      </c>
      <c r="S307" s="11">
        <f t="shared" si="44"/>
        <v>40948.630196759259</v>
      </c>
      <c r="T307" s="11">
        <f t="shared" si="45"/>
        <v>40978.630196759259</v>
      </c>
      <c r="U307">
        <f t="shared" si="46"/>
        <v>189</v>
      </c>
      <c r="V307" t="b">
        <f t="shared" si="47"/>
        <v>0</v>
      </c>
      <c r="W307">
        <f t="shared" si="48"/>
        <v>189</v>
      </c>
      <c r="X307" t="b">
        <f t="shared" si="49"/>
        <v>0</v>
      </c>
    </row>
    <row r="308" spans="1:24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8268</v>
      </c>
      <c r="O308">
        <f t="shared" si="40"/>
        <v>293</v>
      </c>
      <c r="P308" s="7">
        <f t="shared" si="41"/>
        <v>36.612499999999997</v>
      </c>
      <c r="Q308" t="str">
        <f t="shared" si="42"/>
        <v>film &amp; video</v>
      </c>
      <c r="R308" t="str">
        <f t="shared" si="43"/>
        <v>documentary</v>
      </c>
      <c r="S308" s="11">
        <f t="shared" si="44"/>
        <v>41333.837187500001</v>
      </c>
      <c r="T308" s="11">
        <f t="shared" si="45"/>
        <v>41353.795520833337</v>
      </c>
      <c r="U308">
        <f t="shared" si="46"/>
        <v>80</v>
      </c>
      <c r="V308" t="b">
        <f t="shared" si="47"/>
        <v>0</v>
      </c>
      <c r="W308">
        <f t="shared" si="48"/>
        <v>80</v>
      </c>
      <c r="X308" t="b">
        <f t="shared" si="49"/>
        <v>0</v>
      </c>
    </row>
    <row r="309" spans="1:24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8268</v>
      </c>
      <c r="O309">
        <f t="shared" si="40"/>
        <v>111</v>
      </c>
      <c r="P309" s="7">
        <f t="shared" si="41"/>
        <v>42.517361111111114</v>
      </c>
      <c r="Q309" t="str">
        <f t="shared" si="42"/>
        <v>film &amp; video</v>
      </c>
      <c r="R309" t="str">
        <f t="shared" si="43"/>
        <v>documentary</v>
      </c>
      <c r="S309" s="11">
        <f t="shared" si="44"/>
        <v>41282.944456018515</v>
      </c>
      <c r="T309" s="11">
        <f t="shared" si="45"/>
        <v>41312.944456018515</v>
      </c>
      <c r="U309">
        <f t="shared" si="46"/>
        <v>576</v>
      </c>
      <c r="V309" t="b">
        <f t="shared" si="47"/>
        <v>0</v>
      </c>
      <c r="W309">
        <f t="shared" si="48"/>
        <v>576</v>
      </c>
      <c r="X309" t="b">
        <f t="shared" si="49"/>
        <v>0</v>
      </c>
    </row>
    <row r="310" spans="1:24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8268</v>
      </c>
      <c r="O310">
        <f t="shared" si="40"/>
        <v>106</v>
      </c>
      <c r="P310" s="7">
        <f t="shared" si="41"/>
        <v>62.712871287128714</v>
      </c>
      <c r="Q310" t="str">
        <f t="shared" si="42"/>
        <v>film &amp; video</v>
      </c>
      <c r="R310" t="str">
        <f t="shared" si="43"/>
        <v>documentary</v>
      </c>
      <c r="S310" s="11">
        <f t="shared" si="44"/>
        <v>40567.694560185184</v>
      </c>
      <c r="T310" s="11">
        <f t="shared" si="45"/>
        <v>40612.694560185184</v>
      </c>
      <c r="U310">
        <f t="shared" si="46"/>
        <v>202</v>
      </c>
      <c r="V310" t="b">
        <f t="shared" si="47"/>
        <v>0</v>
      </c>
      <c r="W310">
        <f t="shared" si="48"/>
        <v>202</v>
      </c>
      <c r="X310" t="b">
        <f t="shared" si="49"/>
        <v>0</v>
      </c>
    </row>
    <row r="311" spans="1:24" ht="47.25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8268</v>
      </c>
      <c r="O311">
        <f t="shared" si="40"/>
        <v>119</v>
      </c>
      <c r="P311" s="7">
        <f t="shared" si="41"/>
        <v>89.957983193277315</v>
      </c>
      <c r="Q311" t="str">
        <f t="shared" si="42"/>
        <v>film &amp; video</v>
      </c>
      <c r="R311" t="str">
        <f t="shared" si="43"/>
        <v>documentary</v>
      </c>
      <c r="S311" s="11">
        <f t="shared" si="44"/>
        <v>41134.751550925925</v>
      </c>
      <c r="T311" s="11">
        <f t="shared" si="45"/>
        <v>41155.751550925925</v>
      </c>
      <c r="U311">
        <f t="shared" si="46"/>
        <v>238</v>
      </c>
      <c r="V311" t="b">
        <f t="shared" si="47"/>
        <v>0</v>
      </c>
      <c r="W311">
        <f t="shared" si="48"/>
        <v>238</v>
      </c>
      <c r="X311" t="b">
        <f t="shared" si="49"/>
        <v>0</v>
      </c>
    </row>
    <row r="312" spans="1:24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8268</v>
      </c>
      <c r="O312">
        <f t="shared" si="40"/>
        <v>104</v>
      </c>
      <c r="P312" s="7">
        <f t="shared" si="41"/>
        <v>28.924722222222222</v>
      </c>
      <c r="Q312" t="str">
        <f t="shared" si="42"/>
        <v>film &amp; video</v>
      </c>
      <c r="R312" t="str">
        <f t="shared" si="43"/>
        <v>documentary</v>
      </c>
      <c r="S312" s="11">
        <f t="shared" si="44"/>
        <v>40821.183136574073</v>
      </c>
      <c r="T312" s="11">
        <f t="shared" si="45"/>
        <v>40836.083333333336</v>
      </c>
      <c r="U312">
        <f t="shared" si="46"/>
        <v>36</v>
      </c>
      <c r="V312" t="b">
        <f t="shared" si="47"/>
        <v>0</v>
      </c>
      <c r="W312">
        <f t="shared" si="48"/>
        <v>36</v>
      </c>
      <c r="X312" t="b">
        <f t="shared" si="49"/>
        <v>0</v>
      </c>
    </row>
    <row r="313" spans="1:24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8268</v>
      </c>
      <c r="O313">
        <f t="shared" si="40"/>
        <v>104</v>
      </c>
      <c r="P313" s="7">
        <f t="shared" si="41"/>
        <v>138.8022</v>
      </c>
      <c r="Q313" t="str">
        <f t="shared" si="42"/>
        <v>film &amp; video</v>
      </c>
      <c r="R313" t="str">
        <f t="shared" si="43"/>
        <v>documentary</v>
      </c>
      <c r="S313" s="11">
        <f t="shared" si="44"/>
        <v>40868.219814814816</v>
      </c>
      <c r="T313" s="11">
        <f t="shared" si="45"/>
        <v>40909.332638888889</v>
      </c>
      <c r="U313">
        <f t="shared" si="46"/>
        <v>150</v>
      </c>
      <c r="V313" t="b">
        <f t="shared" si="47"/>
        <v>0</v>
      </c>
      <c r="W313">
        <f t="shared" si="48"/>
        <v>150</v>
      </c>
      <c r="X313" t="b">
        <f t="shared" si="49"/>
        <v>0</v>
      </c>
    </row>
    <row r="314" spans="1:24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8268</v>
      </c>
      <c r="O314">
        <f t="shared" si="40"/>
        <v>112</v>
      </c>
      <c r="P314" s="7">
        <f t="shared" si="41"/>
        <v>61.301369863013697</v>
      </c>
      <c r="Q314" t="str">
        <f t="shared" si="42"/>
        <v>film &amp; video</v>
      </c>
      <c r="R314" t="str">
        <f t="shared" si="43"/>
        <v>documentary</v>
      </c>
      <c r="S314" s="11">
        <f t="shared" si="44"/>
        <v>41348.877685185187</v>
      </c>
      <c r="T314" s="11">
        <f t="shared" si="45"/>
        <v>41378.877685185187</v>
      </c>
      <c r="U314">
        <f t="shared" si="46"/>
        <v>146</v>
      </c>
      <c r="V314" t="b">
        <f t="shared" si="47"/>
        <v>0</v>
      </c>
      <c r="W314">
        <f t="shared" si="48"/>
        <v>146</v>
      </c>
      <c r="X314" t="b">
        <f t="shared" si="49"/>
        <v>0</v>
      </c>
    </row>
    <row r="315" spans="1:24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8268</v>
      </c>
      <c r="O315">
        <f t="shared" si="40"/>
        <v>105</v>
      </c>
      <c r="P315" s="7">
        <f t="shared" si="41"/>
        <v>80.202702702702709</v>
      </c>
      <c r="Q315" t="str">
        <f t="shared" si="42"/>
        <v>film &amp; video</v>
      </c>
      <c r="R315" t="str">
        <f t="shared" si="43"/>
        <v>documentary</v>
      </c>
      <c r="S315" s="11">
        <f t="shared" si="44"/>
        <v>40357.227939814817</v>
      </c>
      <c r="T315" s="11">
        <f t="shared" si="45"/>
        <v>40401.665972222225</v>
      </c>
      <c r="U315">
        <f t="shared" si="46"/>
        <v>222</v>
      </c>
      <c r="V315" t="b">
        <f t="shared" si="47"/>
        <v>0</v>
      </c>
      <c r="W315">
        <f t="shared" si="48"/>
        <v>222</v>
      </c>
      <c r="X315" t="b">
        <f t="shared" si="49"/>
        <v>0</v>
      </c>
    </row>
    <row r="316" spans="1:24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8268</v>
      </c>
      <c r="O316">
        <f t="shared" si="40"/>
        <v>385</v>
      </c>
      <c r="P316" s="7">
        <f t="shared" si="41"/>
        <v>32.095833333333331</v>
      </c>
      <c r="Q316" t="str">
        <f t="shared" si="42"/>
        <v>film &amp; video</v>
      </c>
      <c r="R316" t="str">
        <f t="shared" si="43"/>
        <v>documentary</v>
      </c>
      <c r="S316" s="11">
        <f t="shared" si="44"/>
        <v>41304.833194444444</v>
      </c>
      <c r="T316" s="11">
        <f t="shared" si="45"/>
        <v>41334.833194444444</v>
      </c>
      <c r="U316">
        <f t="shared" si="46"/>
        <v>120</v>
      </c>
      <c r="V316" t="b">
        <f t="shared" si="47"/>
        <v>0</v>
      </c>
      <c r="W316">
        <f t="shared" si="48"/>
        <v>120</v>
      </c>
      <c r="X316" t="b">
        <f t="shared" si="49"/>
        <v>0</v>
      </c>
    </row>
    <row r="317" spans="1:24" ht="47.2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8268</v>
      </c>
      <c r="O317">
        <f t="shared" si="40"/>
        <v>101</v>
      </c>
      <c r="P317" s="7">
        <f t="shared" si="41"/>
        <v>200.88888888888889</v>
      </c>
      <c r="Q317" t="str">
        <f t="shared" si="42"/>
        <v>film &amp; video</v>
      </c>
      <c r="R317" t="str">
        <f t="shared" si="43"/>
        <v>documentary</v>
      </c>
      <c r="S317" s="11">
        <f t="shared" si="44"/>
        <v>41113.77238425926</v>
      </c>
      <c r="T317" s="11">
        <f t="shared" si="45"/>
        <v>41143.77238425926</v>
      </c>
      <c r="U317">
        <f t="shared" si="46"/>
        <v>126</v>
      </c>
      <c r="V317" t="b">
        <f t="shared" si="47"/>
        <v>0</v>
      </c>
      <c r="W317">
        <f t="shared" si="48"/>
        <v>126</v>
      </c>
      <c r="X317" t="b">
        <f t="shared" si="49"/>
        <v>0</v>
      </c>
    </row>
    <row r="318" spans="1:24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8268</v>
      </c>
      <c r="O318">
        <f t="shared" si="40"/>
        <v>114</v>
      </c>
      <c r="P318" s="7">
        <f t="shared" si="41"/>
        <v>108.01265822784811</v>
      </c>
      <c r="Q318" t="str">
        <f t="shared" si="42"/>
        <v>film &amp; video</v>
      </c>
      <c r="R318" t="str">
        <f t="shared" si="43"/>
        <v>documentary</v>
      </c>
      <c r="S318" s="11">
        <f t="shared" si="44"/>
        <v>41950.923576388886</v>
      </c>
      <c r="T318" s="11">
        <f t="shared" si="45"/>
        <v>41984.207638888889</v>
      </c>
      <c r="U318">
        <f t="shared" si="46"/>
        <v>158</v>
      </c>
      <c r="V318" t="b">
        <f t="shared" si="47"/>
        <v>0</v>
      </c>
      <c r="W318">
        <f t="shared" si="48"/>
        <v>158</v>
      </c>
      <c r="X318" t="b">
        <f t="shared" si="49"/>
        <v>0</v>
      </c>
    </row>
    <row r="319" spans="1:24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8268</v>
      </c>
      <c r="O319">
        <f t="shared" si="40"/>
        <v>101</v>
      </c>
      <c r="P319" s="7">
        <f t="shared" si="41"/>
        <v>95.699367088607602</v>
      </c>
      <c r="Q319" t="str">
        <f t="shared" si="42"/>
        <v>film &amp; video</v>
      </c>
      <c r="R319" t="str">
        <f t="shared" si="43"/>
        <v>documentary</v>
      </c>
      <c r="S319" s="11">
        <f t="shared" si="44"/>
        <v>41589.676886574074</v>
      </c>
      <c r="T319" s="11">
        <f t="shared" si="45"/>
        <v>41619.676886574074</v>
      </c>
      <c r="U319">
        <f t="shared" si="46"/>
        <v>316</v>
      </c>
      <c r="V319" t="b">
        <f t="shared" si="47"/>
        <v>0</v>
      </c>
      <c r="W319">
        <f t="shared" si="48"/>
        <v>316</v>
      </c>
      <c r="X319" t="b">
        <f t="shared" si="49"/>
        <v>0</v>
      </c>
    </row>
    <row r="320" spans="1:24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8268</v>
      </c>
      <c r="O320">
        <f t="shared" si="40"/>
        <v>283</v>
      </c>
      <c r="P320" s="7">
        <f t="shared" si="41"/>
        <v>49.880281690140848</v>
      </c>
      <c r="Q320" t="str">
        <f t="shared" si="42"/>
        <v>film &amp; video</v>
      </c>
      <c r="R320" t="str">
        <f t="shared" si="43"/>
        <v>documentary</v>
      </c>
      <c r="S320" s="11">
        <f t="shared" si="44"/>
        <v>41330.038784722223</v>
      </c>
      <c r="T320" s="11">
        <f t="shared" si="45"/>
        <v>41359.997118055559</v>
      </c>
      <c r="U320">
        <f t="shared" si="46"/>
        <v>284</v>
      </c>
      <c r="V320" t="b">
        <f t="shared" si="47"/>
        <v>0</v>
      </c>
      <c r="W320">
        <f t="shared" si="48"/>
        <v>284</v>
      </c>
      <c r="X320" t="b">
        <f t="shared" si="49"/>
        <v>0</v>
      </c>
    </row>
    <row r="321" spans="1:24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8268</v>
      </c>
      <c r="O321">
        <f t="shared" si="40"/>
        <v>113</v>
      </c>
      <c r="P321" s="7">
        <f t="shared" si="41"/>
        <v>110.47058823529412</v>
      </c>
      <c r="Q321" t="str">
        <f t="shared" si="42"/>
        <v>film &amp; video</v>
      </c>
      <c r="R321" t="str">
        <f t="shared" si="43"/>
        <v>documentary</v>
      </c>
      <c r="S321" s="11">
        <f t="shared" si="44"/>
        <v>40123.83829861111</v>
      </c>
      <c r="T321" s="11">
        <f t="shared" si="45"/>
        <v>40211.332638888889</v>
      </c>
      <c r="U321">
        <f t="shared" si="46"/>
        <v>51</v>
      </c>
      <c r="V321" t="b">
        <f t="shared" si="47"/>
        <v>0</v>
      </c>
      <c r="W321">
        <f t="shared" si="48"/>
        <v>51</v>
      </c>
      <c r="X321" t="b">
        <f t="shared" si="49"/>
        <v>0</v>
      </c>
    </row>
    <row r="322" spans="1:24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8268</v>
      </c>
      <c r="O322">
        <f t="shared" si="40"/>
        <v>107</v>
      </c>
      <c r="P322" s="7">
        <f t="shared" si="41"/>
        <v>134.91139240506328</v>
      </c>
      <c r="Q322" t="str">
        <f t="shared" si="42"/>
        <v>film &amp; video</v>
      </c>
      <c r="R322" t="str">
        <f t="shared" si="43"/>
        <v>documentary</v>
      </c>
      <c r="S322" s="11">
        <f t="shared" si="44"/>
        <v>42331.551307870366</v>
      </c>
      <c r="T322" s="11">
        <f t="shared" si="45"/>
        <v>42360.958333333328</v>
      </c>
      <c r="U322">
        <f t="shared" si="46"/>
        <v>158</v>
      </c>
      <c r="V322" t="b">
        <f t="shared" si="47"/>
        <v>0</v>
      </c>
      <c r="W322">
        <f t="shared" si="48"/>
        <v>158</v>
      </c>
      <c r="X322" t="b">
        <f t="shared" si="49"/>
        <v>0</v>
      </c>
    </row>
    <row r="323" spans="1:24" ht="47.2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8268</v>
      </c>
      <c r="O323">
        <f t="shared" ref="O323:O386" si="50">ROUND(((E323/D323)*100), 0)</f>
        <v>103</v>
      </c>
      <c r="P323" s="7">
        <f t="shared" ref="P323:P386" si="51">IFERROR((E323/L323), "N/A")</f>
        <v>106.62314540059347</v>
      </c>
      <c r="Q323" t="str">
        <f t="shared" ref="Q323:Q386" si="52">(LEFT(N323,SEARCH("/",N323,1)-1))</f>
        <v>film &amp; video</v>
      </c>
      <c r="R323" t="str">
        <f t="shared" ref="R323:R386" si="53">RIGHT(N323, LEN(N323)-SEARCH("/",N323))</f>
        <v>documentary</v>
      </c>
      <c r="S323" s="11">
        <f t="shared" ref="S323:S386" si="54">(((J323/60)/60)/24)+DATE(1970,1,1)</f>
        <v>42647.446597222224</v>
      </c>
      <c r="T323" s="11">
        <f t="shared" ref="T323:T386" si="55">(((I323/60)/60)/24)+DATE(1970,1,1)</f>
        <v>42682.488263888896</v>
      </c>
      <c r="U323">
        <f t="shared" ref="U323:U386" si="56">IF(OR(F323="successful", F323="live"), L323)</f>
        <v>337</v>
      </c>
      <c r="V323" t="b">
        <f t="shared" ref="V323:V386" si="57">IF(OR(F323="unsuccessful", F323="canceled"), L323)</f>
        <v>0</v>
      </c>
      <c r="W323">
        <f t="shared" ref="W323:W386" si="58">IF((O323&gt;=30), L323)</f>
        <v>337</v>
      </c>
      <c r="X323" t="b">
        <f t="shared" ref="X323:X386" si="59">IF((O323&lt;30), L323)</f>
        <v>0</v>
      </c>
    </row>
    <row r="324" spans="1:24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8268</v>
      </c>
      <c r="O324">
        <f t="shared" si="50"/>
        <v>108</v>
      </c>
      <c r="P324" s="7">
        <f t="shared" si="51"/>
        <v>145.04301075268816</v>
      </c>
      <c r="Q324" t="str">
        <f t="shared" si="52"/>
        <v>film &amp; video</v>
      </c>
      <c r="R324" t="str">
        <f t="shared" si="53"/>
        <v>documentary</v>
      </c>
      <c r="S324" s="11">
        <f t="shared" si="54"/>
        <v>42473.57</v>
      </c>
      <c r="T324" s="11">
        <f t="shared" si="55"/>
        <v>42503.57</v>
      </c>
      <c r="U324">
        <f t="shared" si="56"/>
        <v>186</v>
      </c>
      <c r="V324" t="b">
        <f t="shared" si="57"/>
        <v>0</v>
      </c>
      <c r="W324">
        <f t="shared" si="58"/>
        <v>186</v>
      </c>
      <c r="X324" t="b">
        <f t="shared" si="59"/>
        <v>0</v>
      </c>
    </row>
    <row r="325" spans="1:24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8268</v>
      </c>
      <c r="O325">
        <f t="shared" si="50"/>
        <v>123</v>
      </c>
      <c r="P325" s="7">
        <f t="shared" si="51"/>
        <v>114.58620689655173</v>
      </c>
      <c r="Q325" t="str">
        <f t="shared" si="52"/>
        <v>film &amp; video</v>
      </c>
      <c r="R325" t="str">
        <f t="shared" si="53"/>
        <v>documentary</v>
      </c>
      <c r="S325" s="11">
        <f t="shared" si="54"/>
        <v>42697.32136574074</v>
      </c>
      <c r="T325" s="11">
        <f t="shared" si="55"/>
        <v>42725.332638888889</v>
      </c>
      <c r="U325">
        <f t="shared" si="56"/>
        <v>58</v>
      </c>
      <c r="V325" t="b">
        <f t="shared" si="57"/>
        <v>0</v>
      </c>
      <c r="W325">
        <f t="shared" si="58"/>
        <v>58</v>
      </c>
      <c r="X325" t="b">
        <f t="shared" si="59"/>
        <v>0</v>
      </c>
    </row>
    <row r="326" spans="1:24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8268</v>
      </c>
      <c r="O326">
        <f t="shared" si="50"/>
        <v>102</v>
      </c>
      <c r="P326" s="7">
        <f t="shared" si="51"/>
        <v>105.3170731707317</v>
      </c>
      <c r="Q326" t="str">
        <f t="shared" si="52"/>
        <v>film &amp; video</v>
      </c>
      <c r="R326" t="str">
        <f t="shared" si="53"/>
        <v>documentary</v>
      </c>
      <c r="S326" s="11">
        <f t="shared" si="54"/>
        <v>42184.626250000001</v>
      </c>
      <c r="T326" s="11">
        <f t="shared" si="55"/>
        <v>42217.626250000001</v>
      </c>
      <c r="U326">
        <f t="shared" si="56"/>
        <v>82</v>
      </c>
      <c r="V326" t="b">
        <f t="shared" si="57"/>
        <v>0</v>
      </c>
      <c r="W326">
        <f t="shared" si="58"/>
        <v>82</v>
      </c>
      <c r="X326" t="b">
        <f t="shared" si="59"/>
        <v>0</v>
      </c>
    </row>
    <row r="327" spans="1:24" ht="47.2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8268</v>
      </c>
      <c r="O327">
        <f t="shared" si="50"/>
        <v>104</v>
      </c>
      <c r="P327" s="7">
        <f t="shared" si="51"/>
        <v>70.921195652173907</v>
      </c>
      <c r="Q327" t="str">
        <f t="shared" si="52"/>
        <v>film &amp; video</v>
      </c>
      <c r="R327" t="str">
        <f t="shared" si="53"/>
        <v>documentary</v>
      </c>
      <c r="S327" s="11">
        <f t="shared" si="54"/>
        <v>42689.187881944439</v>
      </c>
      <c r="T327" s="11">
        <f t="shared" si="55"/>
        <v>42724.187881944439</v>
      </c>
      <c r="U327">
        <f t="shared" si="56"/>
        <v>736</v>
      </c>
      <c r="V327" t="b">
        <f t="shared" si="57"/>
        <v>0</v>
      </c>
      <c r="W327">
        <f t="shared" si="58"/>
        <v>736</v>
      </c>
      <c r="X327" t="b">
        <f t="shared" si="59"/>
        <v>0</v>
      </c>
    </row>
    <row r="328" spans="1:24" ht="47.2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8268</v>
      </c>
      <c r="O328">
        <f t="shared" si="50"/>
        <v>113</v>
      </c>
      <c r="P328" s="7">
        <f t="shared" si="51"/>
        <v>147.17167680278018</v>
      </c>
      <c r="Q328" t="str">
        <f t="shared" si="52"/>
        <v>film &amp; video</v>
      </c>
      <c r="R328" t="str">
        <f t="shared" si="53"/>
        <v>documentary</v>
      </c>
      <c r="S328" s="11">
        <f t="shared" si="54"/>
        <v>42775.314884259264</v>
      </c>
      <c r="T328" s="11">
        <f t="shared" si="55"/>
        <v>42808.956250000003</v>
      </c>
      <c r="U328">
        <f t="shared" si="56"/>
        <v>1151</v>
      </c>
      <c r="V328" t="b">
        <f t="shared" si="57"/>
        <v>0</v>
      </c>
      <c r="W328">
        <f t="shared" si="58"/>
        <v>1151</v>
      </c>
      <c r="X328" t="b">
        <f t="shared" si="59"/>
        <v>0</v>
      </c>
    </row>
    <row r="329" spans="1:24" ht="47.25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8268</v>
      </c>
      <c r="O329">
        <f t="shared" si="50"/>
        <v>136</v>
      </c>
      <c r="P329" s="7">
        <f t="shared" si="51"/>
        <v>160.47058823529412</v>
      </c>
      <c r="Q329" t="str">
        <f t="shared" si="52"/>
        <v>film &amp; video</v>
      </c>
      <c r="R329" t="str">
        <f t="shared" si="53"/>
        <v>documentary</v>
      </c>
      <c r="S329" s="11">
        <f t="shared" si="54"/>
        <v>42058.235289351855</v>
      </c>
      <c r="T329" s="11">
        <f t="shared" si="55"/>
        <v>42085.333333333328</v>
      </c>
      <c r="U329">
        <f t="shared" si="56"/>
        <v>34</v>
      </c>
      <c r="V329" t="b">
        <f t="shared" si="57"/>
        <v>0</v>
      </c>
      <c r="W329">
        <f t="shared" si="58"/>
        <v>34</v>
      </c>
      <c r="X329" t="b">
        <f t="shared" si="59"/>
        <v>0</v>
      </c>
    </row>
    <row r="330" spans="1:24" ht="47.2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8268</v>
      </c>
      <c r="O330">
        <f t="shared" si="50"/>
        <v>104</v>
      </c>
      <c r="P330" s="7">
        <f t="shared" si="51"/>
        <v>156.04578313253012</v>
      </c>
      <c r="Q330" t="str">
        <f t="shared" si="52"/>
        <v>film &amp; video</v>
      </c>
      <c r="R330" t="str">
        <f t="shared" si="53"/>
        <v>documentary</v>
      </c>
      <c r="S330" s="11">
        <f t="shared" si="54"/>
        <v>42278.946620370371</v>
      </c>
      <c r="T330" s="11">
        <f t="shared" si="55"/>
        <v>42309.166666666672</v>
      </c>
      <c r="U330">
        <f t="shared" si="56"/>
        <v>498</v>
      </c>
      <c r="V330" t="b">
        <f t="shared" si="57"/>
        <v>0</v>
      </c>
      <c r="W330">
        <f t="shared" si="58"/>
        <v>498</v>
      </c>
      <c r="X330" t="b">
        <f t="shared" si="59"/>
        <v>0</v>
      </c>
    </row>
    <row r="331" spans="1:24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8268</v>
      </c>
      <c r="O331">
        <f t="shared" si="50"/>
        <v>106</v>
      </c>
      <c r="P331" s="7">
        <f t="shared" si="51"/>
        <v>63.17365269461078</v>
      </c>
      <c r="Q331" t="str">
        <f t="shared" si="52"/>
        <v>film &amp; video</v>
      </c>
      <c r="R331" t="str">
        <f t="shared" si="53"/>
        <v>documentary</v>
      </c>
      <c r="S331" s="11">
        <f t="shared" si="54"/>
        <v>42291.46674768519</v>
      </c>
      <c r="T331" s="11">
        <f t="shared" si="55"/>
        <v>42315.166666666672</v>
      </c>
      <c r="U331">
        <f t="shared" si="56"/>
        <v>167</v>
      </c>
      <c r="V331" t="b">
        <f t="shared" si="57"/>
        <v>0</v>
      </c>
      <c r="W331">
        <f t="shared" si="58"/>
        <v>167</v>
      </c>
      <c r="X331" t="b">
        <f t="shared" si="59"/>
        <v>0</v>
      </c>
    </row>
    <row r="332" spans="1:24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8268</v>
      </c>
      <c r="O332">
        <f t="shared" si="50"/>
        <v>102</v>
      </c>
      <c r="P332" s="7">
        <f t="shared" si="51"/>
        <v>104.82352941176471</v>
      </c>
      <c r="Q332" t="str">
        <f t="shared" si="52"/>
        <v>film &amp; video</v>
      </c>
      <c r="R332" t="str">
        <f t="shared" si="53"/>
        <v>documentary</v>
      </c>
      <c r="S332" s="11">
        <f t="shared" si="54"/>
        <v>41379.515775462962</v>
      </c>
      <c r="T332" s="11">
        <f t="shared" si="55"/>
        <v>41411.165972222225</v>
      </c>
      <c r="U332">
        <f t="shared" si="56"/>
        <v>340</v>
      </c>
      <c r="V332" t="b">
        <f t="shared" si="57"/>
        <v>0</v>
      </c>
      <c r="W332">
        <f t="shared" si="58"/>
        <v>340</v>
      </c>
      <c r="X332" t="b">
        <f t="shared" si="59"/>
        <v>0</v>
      </c>
    </row>
    <row r="333" spans="1:24" ht="47.2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8268</v>
      </c>
      <c r="O333">
        <f t="shared" si="50"/>
        <v>107</v>
      </c>
      <c r="P333" s="7">
        <f t="shared" si="51"/>
        <v>97.356164383561648</v>
      </c>
      <c r="Q333" t="str">
        <f t="shared" si="52"/>
        <v>film &amp; video</v>
      </c>
      <c r="R333" t="str">
        <f t="shared" si="53"/>
        <v>documentary</v>
      </c>
      <c r="S333" s="11">
        <f t="shared" si="54"/>
        <v>42507.581412037034</v>
      </c>
      <c r="T333" s="11">
        <f t="shared" si="55"/>
        <v>42538.581412037034</v>
      </c>
      <c r="U333">
        <f t="shared" si="56"/>
        <v>438</v>
      </c>
      <c r="V333" t="b">
        <f t="shared" si="57"/>
        <v>0</v>
      </c>
      <c r="W333">
        <f t="shared" si="58"/>
        <v>438</v>
      </c>
      <c r="X333" t="b">
        <f t="shared" si="59"/>
        <v>0</v>
      </c>
    </row>
    <row r="334" spans="1:24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8268</v>
      </c>
      <c r="O334">
        <f t="shared" si="50"/>
        <v>113</v>
      </c>
      <c r="P334" s="7">
        <f t="shared" si="51"/>
        <v>203.63063063063063</v>
      </c>
      <c r="Q334" t="str">
        <f t="shared" si="52"/>
        <v>film &amp; video</v>
      </c>
      <c r="R334" t="str">
        <f t="shared" si="53"/>
        <v>documentary</v>
      </c>
      <c r="S334" s="11">
        <f t="shared" si="54"/>
        <v>42263.680289351847</v>
      </c>
      <c r="T334" s="11">
        <f t="shared" si="55"/>
        <v>42305.333333333328</v>
      </c>
      <c r="U334">
        <f t="shared" si="56"/>
        <v>555</v>
      </c>
      <c r="V334" t="b">
        <f t="shared" si="57"/>
        <v>0</v>
      </c>
      <c r="W334">
        <f t="shared" si="58"/>
        <v>555</v>
      </c>
      <c r="X334" t="b">
        <f t="shared" si="59"/>
        <v>0</v>
      </c>
    </row>
    <row r="335" spans="1:24" ht="47.25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8268</v>
      </c>
      <c r="O335">
        <f t="shared" si="50"/>
        <v>125</v>
      </c>
      <c r="P335" s="7">
        <f t="shared" si="51"/>
        <v>188.31203007518798</v>
      </c>
      <c r="Q335" t="str">
        <f t="shared" si="52"/>
        <v>film &amp; video</v>
      </c>
      <c r="R335" t="str">
        <f t="shared" si="53"/>
        <v>documentary</v>
      </c>
      <c r="S335" s="11">
        <f t="shared" si="54"/>
        <v>42437.636469907404</v>
      </c>
      <c r="T335" s="11">
        <f t="shared" si="55"/>
        <v>42467.59480324074</v>
      </c>
      <c r="U335">
        <f t="shared" si="56"/>
        <v>266</v>
      </c>
      <c r="V335" t="b">
        <f t="shared" si="57"/>
        <v>0</v>
      </c>
      <c r="W335">
        <f t="shared" si="58"/>
        <v>266</v>
      </c>
      <c r="X335" t="b">
        <f t="shared" si="59"/>
        <v>0</v>
      </c>
    </row>
    <row r="336" spans="1:24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8268</v>
      </c>
      <c r="O336">
        <f t="shared" si="50"/>
        <v>101</v>
      </c>
      <c r="P336" s="7">
        <f t="shared" si="51"/>
        <v>146.65217391304347</v>
      </c>
      <c r="Q336" t="str">
        <f t="shared" si="52"/>
        <v>film &amp; video</v>
      </c>
      <c r="R336" t="str">
        <f t="shared" si="53"/>
        <v>documentary</v>
      </c>
      <c r="S336" s="11">
        <f t="shared" si="54"/>
        <v>42101.682372685187</v>
      </c>
      <c r="T336" s="11">
        <f t="shared" si="55"/>
        <v>42139.791666666672</v>
      </c>
      <c r="U336">
        <f t="shared" si="56"/>
        <v>69</v>
      </c>
      <c r="V336" t="b">
        <f t="shared" si="57"/>
        <v>0</v>
      </c>
      <c r="W336">
        <f t="shared" si="58"/>
        <v>69</v>
      </c>
      <c r="X336" t="b">
        <f t="shared" si="59"/>
        <v>0</v>
      </c>
    </row>
    <row r="337" spans="1:24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8268</v>
      </c>
      <c r="O337">
        <f t="shared" si="50"/>
        <v>103</v>
      </c>
      <c r="P337" s="7">
        <f t="shared" si="51"/>
        <v>109.1875</v>
      </c>
      <c r="Q337" t="str">
        <f t="shared" si="52"/>
        <v>film &amp; video</v>
      </c>
      <c r="R337" t="str">
        <f t="shared" si="53"/>
        <v>documentary</v>
      </c>
      <c r="S337" s="11">
        <f t="shared" si="54"/>
        <v>42101.737442129626</v>
      </c>
      <c r="T337" s="11">
        <f t="shared" si="55"/>
        <v>42132.916666666672</v>
      </c>
      <c r="U337">
        <f t="shared" si="56"/>
        <v>80</v>
      </c>
      <c r="V337" t="b">
        <f t="shared" si="57"/>
        <v>0</v>
      </c>
      <c r="W337">
        <f t="shared" si="58"/>
        <v>80</v>
      </c>
      <c r="X337" t="b">
        <f t="shared" si="59"/>
        <v>0</v>
      </c>
    </row>
    <row r="338" spans="1:24" ht="47.2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8268</v>
      </c>
      <c r="O338">
        <f t="shared" si="50"/>
        <v>117</v>
      </c>
      <c r="P338" s="7">
        <f t="shared" si="51"/>
        <v>59.249046653144013</v>
      </c>
      <c r="Q338" t="str">
        <f t="shared" si="52"/>
        <v>film &amp; video</v>
      </c>
      <c r="R338" t="str">
        <f t="shared" si="53"/>
        <v>documentary</v>
      </c>
      <c r="S338" s="11">
        <f t="shared" si="54"/>
        <v>42291.596273148149</v>
      </c>
      <c r="T338" s="11">
        <f t="shared" si="55"/>
        <v>42321.637939814813</v>
      </c>
      <c r="U338">
        <f t="shared" si="56"/>
        <v>493</v>
      </c>
      <c r="V338" t="b">
        <f t="shared" si="57"/>
        <v>0</v>
      </c>
      <c r="W338">
        <f t="shared" si="58"/>
        <v>493</v>
      </c>
      <c r="X338" t="b">
        <f t="shared" si="59"/>
        <v>0</v>
      </c>
    </row>
    <row r="339" spans="1:24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8268</v>
      </c>
      <c r="O339">
        <f t="shared" si="50"/>
        <v>101</v>
      </c>
      <c r="P339" s="7">
        <f t="shared" si="51"/>
        <v>97.904838709677421</v>
      </c>
      <c r="Q339" t="str">
        <f t="shared" si="52"/>
        <v>film &amp; video</v>
      </c>
      <c r="R339" t="str">
        <f t="shared" si="53"/>
        <v>documentary</v>
      </c>
      <c r="S339" s="11">
        <f t="shared" si="54"/>
        <v>42047.128564814819</v>
      </c>
      <c r="T339" s="11">
        <f t="shared" si="55"/>
        <v>42077.086898148147</v>
      </c>
      <c r="U339">
        <f t="shared" si="56"/>
        <v>31</v>
      </c>
      <c r="V339" t="b">
        <f t="shared" si="57"/>
        <v>0</v>
      </c>
      <c r="W339">
        <f t="shared" si="58"/>
        <v>31</v>
      </c>
      <c r="X339" t="b">
        <f t="shared" si="59"/>
        <v>0</v>
      </c>
    </row>
    <row r="340" spans="1:24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8268</v>
      </c>
      <c r="O340">
        <f t="shared" si="50"/>
        <v>110</v>
      </c>
      <c r="P340" s="7">
        <f t="shared" si="51"/>
        <v>70.000169491525426</v>
      </c>
      <c r="Q340" t="str">
        <f t="shared" si="52"/>
        <v>film &amp; video</v>
      </c>
      <c r="R340" t="str">
        <f t="shared" si="53"/>
        <v>documentary</v>
      </c>
      <c r="S340" s="11">
        <f t="shared" si="54"/>
        <v>42559.755671296298</v>
      </c>
      <c r="T340" s="11">
        <f t="shared" si="55"/>
        <v>42616.041666666672</v>
      </c>
      <c r="U340">
        <f t="shared" si="56"/>
        <v>236</v>
      </c>
      <c r="V340" t="b">
        <f t="shared" si="57"/>
        <v>0</v>
      </c>
      <c r="W340">
        <f t="shared" si="58"/>
        <v>236</v>
      </c>
      <c r="X340" t="b">
        <f t="shared" si="59"/>
        <v>0</v>
      </c>
    </row>
    <row r="341" spans="1:24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8268</v>
      </c>
      <c r="O341">
        <f t="shared" si="50"/>
        <v>108</v>
      </c>
      <c r="P341" s="7">
        <f t="shared" si="51"/>
        <v>72.865168539325836</v>
      </c>
      <c r="Q341" t="str">
        <f t="shared" si="52"/>
        <v>film &amp; video</v>
      </c>
      <c r="R341" t="str">
        <f t="shared" si="53"/>
        <v>documentary</v>
      </c>
      <c r="S341" s="11">
        <f t="shared" si="54"/>
        <v>42093.760046296295</v>
      </c>
      <c r="T341" s="11">
        <f t="shared" si="55"/>
        <v>42123.760046296295</v>
      </c>
      <c r="U341">
        <f t="shared" si="56"/>
        <v>89</v>
      </c>
      <c r="V341" t="b">
        <f t="shared" si="57"/>
        <v>0</v>
      </c>
      <c r="W341">
        <f t="shared" si="58"/>
        <v>89</v>
      </c>
      <c r="X341" t="b">
        <f t="shared" si="59"/>
        <v>0</v>
      </c>
    </row>
    <row r="342" spans="1:24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8268</v>
      </c>
      <c r="O342">
        <f t="shared" si="50"/>
        <v>125</v>
      </c>
      <c r="P342" s="7">
        <f t="shared" si="51"/>
        <v>146.34782608695653</v>
      </c>
      <c r="Q342" t="str">
        <f t="shared" si="52"/>
        <v>film &amp; video</v>
      </c>
      <c r="R342" t="str">
        <f t="shared" si="53"/>
        <v>documentary</v>
      </c>
      <c r="S342" s="11">
        <f t="shared" si="54"/>
        <v>42772.669062500005</v>
      </c>
      <c r="T342" s="11">
        <f t="shared" si="55"/>
        <v>42802.875</v>
      </c>
      <c r="U342">
        <f t="shared" si="56"/>
        <v>299</v>
      </c>
      <c r="V342" t="b">
        <f t="shared" si="57"/>
        <v>0</v>
      </c>
      <c r="W342">
        <f t="shared" si="58"/>
        <v>299</v>
      </c>
      <c r="X342" t="b">
        <f t="shared" si="59"/>
        <v>0</v>
      </c>
    </row>
    <row r="343" spans="1:24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8268</v>
      </c>
      <c r="O343">
        <f t="shared" si="50"/>
        <v>107</v>
      </c>
      <c r="P343" s="7">
        <f t="shared" si="51"/>
        <v>67.909090909090907</v>
      </c>
      <c r="Q343" t="str">
        <f t="shared" si="52"/>
        <v>film &amp; video</v>
      </c>
      <c r="R343" t="str">
        <f t="shared" si="53"/>
        <v>documentary</v>
      </c>
      <c r="S343" s="11">
        <f t="shared" si="54"/>
        <v>41894.879606481481</v>
      </c>
      <c r="T343" s="11">
        <f t="shared" si="55"/>
        <v>41913.165972222225</v>
      </c>
      <c r="U343">
        <f t="shared" si="56"/>
        <v>55</v>
      </c>
      <c r="V343" t="b">
        <f t="shared" si="57"/>
        <v>0</v>
      </c>
      <c r="W343">
        <f t="shared" si="58"/>
        <v>55</v>
      </c>
      <c r="X343" t="b">
        <f t="shared" si="59"/>
        <v>0</v>
      </c>
    </row>
    <row r="344" spans="1:24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8268</v>
      </c>
      <c r="O344">
        <f t="shared" si="50"/>
        <v>100</v>
      </c>
      <c r="P344" s="7">
        <f t="shared" si="51"/>
        <v>169.85083076923075</v>
      </c>
      <c r="Q344" t="str">
        <f t="shared" si="52"/>
        <v>film &amp; video</v>
      </c>
      <c r="R344" t="str">
        <f t="shared" si="53"/>
        <v>documentary</v>
      </c>
      <c r="S344" s="11">
        <f t="shared" si="54"/>
        <v>42459.780844907407</v>
      </c>
      <c r="T344" s="11">
        <f t="shared" si="55"/>
        <v>42489.780844907407</v>
      </c>
      <c r="U344">
        <f t="shared" si="56"/>
        <v>325</v>
      </c>
      <c r="V344" t="b">
        <f t="shared" si="57"/>
        <v>0</v>
      </c>
      <c r="W344">
        <f t="shared" si="58"/>
        <v>325</v>
      </c>
      <c r="X344" t="b">
        <f t="shared" si="59"/>
        <v>0</v>
      </c>
    </row>
    <row r="345" spans="1:24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8268</v>
      </c>
      <c r="O345">
        <f t="shared" si="50"/>
        <v>102</v>
      </c>
      <c r="P345" s="7">
        <f t="shared" si="51"/>
        <v>58.413339694656486</v>
      </c>
      <c r="Q345" t="str">
        <f t="shared" si="52"/>
        <v>film &amp; video</v>
      </c>
      <c r="R345" t="str">
        <f t="shared" si="53"/>
        <v>documentary</v>
      </c>
      <c r="S345" s="11">
        <f t="shared" si="54"/>
        <v>41926.73778935185</v>
      </c>
      <c r="T345" s="11">
        <f t="shared" si="55"/>
        <v>41957.125</v>
      </c>
      <c r="U345">
        <f t="shared" si="56"/>
        <v>524</v>
      </c>
      <c r="V345" t="b">
        <f t="shared" si="57"/>
        <v>0</v>
      </c>
      <c r="W345">
        <f t="shared" si="58"/>
        <v>524</v>
      </c>
      <c r="X345" t="b">
        <f t="shared" si="59"/>
        <v>0</v>
      </c>
    </row>
    <row r="346" spans="1:24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8268</v>
      </c>
      <c r="O346">
        <f t="shared" si="50"/>
        <v>102</v>
      </c>
      <c r="P346" s="7">
        <f t="shared" si="51"/>
        <v>119.99298245614035</v>
      </c>
      <c r="Q346" t="str">
        <f t="shared" si="52"/>
        <v>film &amp; video</v>
      </c>
      <c r="R346" t="str">
        <f t="shared" si="53"/>
        <v>documentary</v>
      </c>
      <c r="S346" s="11">
        <f t="shared" si="54"/>
        <v>42111.970995370371</v>
      </c>
      <c r="T346" s="11">
        <f t="shared" si="55"/>
        <v>42156.097222222219</v>
      </c>
      <c r="U346">
        <f t="shared" si="56"/>
        <v>285</v>
      </c>
      <c r="V346" t="b">
        <f t="shared" si="57"/>
        <v>0</v>
      </c>
      <c r="W346">
        <f t="shared" si="58"/>
        <v>285</v>
      </c>
      <c r="X346" t="b">
        <f t="shared" si="59"/>
        <v>0</v>
      </c>
    </row>
    <row r="347" spans="1:24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8268</v>
      </c>
      <c r="O347">
        <f t="shared" si="50"/>
        <v>123</v>
      </c>
      <c r="P347" s="7">
        <f t="shared" si="51"/>
        <v>99.860335195530723</v>
      </c>
      <c r="Q347" t="str">
        <f t="shared" si="52"/>
        <v>film &amp; video</v>
      </c>
      <c r="R347" t="str">
        <f t="shared" si="53"/>
        <v>documentary</v>
      </c>
      <c r="S347" s="11">
        <f t="shared" si="54"/>
        <v>42114.944328703699</v>
      </c>
      <c r="T347" s="11">
        <f t="shared" si="55"/>
        <v>42144.944328703699</v>
      </c>
      <c r="U347">
        <f t="shared" si="56"/>
        <v>179</v>
      </c>
      <c r="V347" t="b">
        <f t="shared" si="57"/>
        <v>0</v>
      </c>
      <c r="W347">
        <f t="shared" si="58"/>
        <v>179</v>
      </c>
      <c r="X347" t="b">
        <f t="shared" si="59"/>
        <v>0</v>
      </c>
    </row>
    <row r="348" spans="1:24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8268</v>
      </c>
      <c r="O348">
        <f t="shared" si="50"/>
        <v>170</v>
      </c>
      <c r="P348" s="7">
        <f t="shared" si="51"/>
        <v>90.579148936170213</v>
      </c>
      <c r="Q348" t="str">
        <f t="shared" si="52"/>
        <v>film &amp; video</v>
      </c>
      <c r="R348" t="str">
        <f t="shared" si="53"/>
        <v>documentary</v>
      </c>
      <c r="S348" s="11">
        <f t="shared" si="54"/>
        <v>42261.500243055561</v>
      </c>
      <c r="T348" s="11">
        <f t="shared" si="55"/>
        <v>42291.500243055561</v>
      </c>
      <c r="U348">
        <f t="shared" si="56"/>
        <v>188</v>
      </c>
      <c r="V348" t="b">
        <f t="shared" si="57"/>
        <v>0</v>
      </c>
      <c r="W348">
        <f t="shared" si="58"/>
        <v>188</v>
      </c>
      <c r="X348" t="b">
        <f t="shared" si="59"/>
        <v>0</v>
      </c>
    </row>
    <row r="349" spans="1:24" ht="47.25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8268</v>
      </c>
      <c r="O349">
        <f t="shared" si="50"/>
        <v>112</v>
      </c>
      <c r="P349" s="7">
        <f t="shared" si="51"/>
        <v>117.77361477572559</v>
      </c>
      <c r="Q349" t="str">
        <f t="shared" si="52"/>
        <v>film &amp; video</v>
      </c>
      <c r="R349" t="str">
        <f t="shared" si="53"/>
        <v>documentary</v>
      </c>
      <c r="S349" s="11">
        <f t="shared" si="54"/>
        <v>42292.495474537034</v>
      </c>
      <c r="T349" s="11">
        <f t="shared" si="55"/>
        <v>42322.537141203706</v>
      </c>
      <c r="U349">
        <f t="shared" si="56"/>
        <v>379</v>
      </c>
      <c r="V349" t="b">
        <f t="shared" si="57"/>
        <v>0</v>
      </c>
      <c r="W349">
        <f t="shared" si="58"/>
        <v>379</v>
      </c>
      <c r="X349" t="b">
        <f t="shared" si="59"/>
        <v>0</v>
      </c>
    </row>
    <row r="350" spans="1:24" ht="47.25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8268</v>
      </c>
      <c r="O350">
        <f t="shared" si="50"/>
        <v>103</v>
      </c>
      <c r="P350" s="7">
        <f t="shared" si="51"/>
        <v>86.554621848739501</v>
      </c>
      <c r="Q350" t="str">
        <f t="shared" si="52"/>
        <v>film &amp; video</v>
      </c>
      <c r="R350" t="str">
        <f t="shared" si="53"/>
        <v>documentary</v>
      </c>
      <c r="S350" s="11">
        <f t="shared" si="54"/>
        <v>42207.58699074074</v>
      </c>
      <c r="T350" s="11">
        <f t="shared" si="55"/>
        <v>42237.58699074074</v>
      </c>
      <c r="U350">
        <f t="shared" si="56"/>
        <v>119</v>
      </c>
      <c r="V350" t="b">
        <f t="shared" si="57"/>
        <v>0</v>
      </c>
      <c r="W350">
        <f t="shared" si="58"/>
        <v>119</v>
      </c>
      <c r="X350" t="b">
        <f t="shared" si="59"/>
        <v>0</v>
      </c>
    </row>
    <row r="351" spans="1:24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8268</v>
      </c>
      <c r="O351">
        <f t="shared" si="50"/>
        <v>107</v>
      </c>
      <c r="P351" s="7">
        <f t="shared" si="51"/>
        <v>71.899281437125751</v>
      </c>
      <c r="Q351" t="str">
        <f t="shared" si="52"/>
        <v>film &amp; video</v>
      </c>
      <c r="R351" t="str">
        <f t="shared" si="53"/>
        <v>documentary</v>
      </c>
      <c r="S351" s="11">
        <f t="shared" si="54"/>
        <v>42760.498935185184</v>
      </c>
      <c r="T351" s="11">
        <f t="shared" si="55"/>
        <v>42790.498935185184</v>
      </c>
      <c r="U351">
        <f t="shared" si="56"/>
        <v>167</v>
      </c>
      <c r="V351" t="b">
        <f t="shared" si="57"/>
        <v>0</v>
      </c>
      <c r="W351">
        <f t="shared" si="58"/>
        <v>167</v>
      </c>
      <c r="X351" t="b">
        <f t="shared" si="59"/>
        <v>0</v>
      </c>
    </row>
    <row r="352" spans="1:24" ht="47.2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8268</v>
      </c>
      <c r="O352">
        <f t="shared" si="50"/>
        <v>115</v>
      </c>
      <c r="P352" s="7">
        <f t="shared" si="51"/>
        <v>129.81900452488688</v>
      </c>
      <c r="Q352" t="str">
        <f t="shared" si="52"/>
        <v>film &amp; video</v>
      </c>
      <c r="R352" t="str">
        <f t="shared" si="53"/>
        <v>documentary</v>
      </c>
      <c r="S352" s="11">
        <f t="shared" si="54"/>
        <v>42586.066076388888</v>
      </c>
      <c r="T352" s="11">
        <f t="shared" si="55"/>
        <v>42624.165972222225</v>
      </c>
      <c r="U352">
        <f t="shared" si="56"/>
        <v>221</v>
      </c>
      <c r="V352" t="b">
        <f t="shared" si="57"/>
        <v>0</v>
      </c>
      <c r="W352">
        <f t="shared" si="58"/>
        <v>221</v>
      </c>
      <c r="X352" t="b">
        <f t="shared" si="59"/>
        <v>0</v>
      </c>
    </row>
    <row r="353" spans="1:24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8268</v>
      </c>
      <c r="O353">
        <f t="shared" si="50"/>
        <v>127</v>
      </c>
      <c r="P353" s="7">
        <f t="shared" si="51"/>
        <v>44.912863070539416</v>
      </c>
      <c r="Q353" t="str">
        <f t="shared" si="52"/>
        <v>film &amp; video</v>
      </c>
      <c r="R353" t="str">
        <f t="shared" si="53"/>
        <v>documentary</v>
      </c>
      <c r="S353" s="11">
        <f t="shared" si="54"/>
        <v>42427.964745370366</v>
      </c>
      <c r="T353" s="11">
        <f t="shared" si="55"/>
        <v>42467.923078703709</v>
      </c>
      <c r="U353">
        <f t="shared" si="56"/>
        <v>964</v>
      </c>
      <c r="V353" t="b">
        <f t="shared" si="57"/>
        <v>0</v>
      </c>
      <c r="W353">
        <f t="shared" si="58"/>
        <v>964</v>
      </c>
      <c r="X353" t="b">
        <f t="shared" si="59"/>
        <v>0</v>
      </c>
    </row>
    <row r="354" spans="1:24" ht="47.25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8268</v>
      </c>
      <c r="O354">
        <f t="shared" si="50"/>
        <v>117</v>
      </c>
      <c r="P354" s="7">
        <f t="shared" si="51"/>
        <v>40.755244755244753</v>
      </c>
      <c r="Q354" t="str">
        <f t="shared" si="52"/>
        <v>film &amp; video</v>
      </c>
      <c r="R354" t="str">
        <f t="shared" si="53"/>
        <v>documentary</v>
      </c>
      <c r="S354" s="11">
        <f t="shared" si="54"/>
        <v>41890.167453703703</v>
      </c>
      <c r="T354" s="11">
        <f t="shared" si="55"/>
        <v>41920.167453703703</v>
      </c>
      <c r="U354">
        <f t="shared" si="56"/>
        <v>286</v>
      </c>
      <c r="V354" t="b">
        <f t="shared" si="57"/>
        <v>0</v>
      </c>
      <c r="W354">
        <f t="shared" si="58"/>
        <v>286</v>
      </c>
      <c r="X354" t="b">
        <f t="shared" si="59"/>
        <v>0</v>
      </c>
    </row>
    <row r="355" spans="1:24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8268</v>
      </c>
      <c r="O355">
        <f t="shared" si="50"/>
        <v>109</v>
      </c>
      <c r="P355" s="7">
        <f t="shared" si="51"/>
        <v>103.52394779771615</v>
      </c>
      <c r="Q355" t="str">
        <f t="shared" si="52"/>
        <v>film &amp; video</v>
      </c>
      <c r="R355" t="str">
        <f t="shared" si="53"/>
        <v>documentary</v>
      </c>
      <c r="S355" s="11">
        <f t="shared" si="54"/>
        <v>42297.791886574079</v>
      </c>
      <c r="T355" s="11">
        <f t="shared" si="55"/>
        <v>42327.833553240736</v>
      </c>
      <c r="U355">
        <f t="shared" si="56"/>
        <v>613</v>
      </c>
      <c r="V355" t="b">
        <f t="shared" si="57"/>
        <v>0</v>
      </c>
      <c r="W355">
        <f t="shared" si="58"/>
        <v>613</v>
      </c>
      <c r="X355" t="b">
        <f t="shared" si="59"/>
        <v>0</v>
      </c>
    </row>
    <row r="356" spans="1:24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8268</v>
      </c>
      <c r="O356">
        <f t="shared" si="50"/>
        <v>104</v>
      </c>
      <c r="P356" s="7">
        <f t="shared" si="51"/>
        <v>125.44827586206897</v>
      </c>
      <c r="Q356" t="str">
        <f t="shared" si="52"/>
        <v>film &amp; video</v>
      </c>
      <c r="R356" t="str">
        <f t="shared" si="53"/>
        <v>documentary</v>
      </c>
      <c r="S356" s="11">
        <f t="shared" si="54"/>
        <v>42438.827789351853</v>
      </c>
      <c r="T356" s="11">
        <f t="shared" si="55"/>
        <v>42468.786122685182</v>
      </c>
      <c r="U356">
        <f t="shared" si="56"/>
        <v>29</v>
      </c>
      <c r="V356" t="b">
        <f t="shared" si="57"/>
        <v>0</v>
      </c>
      <c r="W356">
        <f t="shared" si="58"/>
        <v>29</v>
      </c>
      <c r="X356" t="b">
        <f t="shared" si="59"/>
        <v>0</v>
      </c>
    </row>
    <row r="357" spans="1:24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8268</v>
      </c>
      <c r="O357">
        <f t="shared" si="50"/>
        <v>116</v>
      </c>
      <c r="P357" s="7">
        <f t="shared" si="51"/>
        <v>246.60606060606059</v>
      </c>
      <c r="Q357" t="str">
        <f t="shared" si="52"/>
        <v>film &amp; video</v>
      </c>
      <c r="R357" t="str">
        <f t="shared" si="53"/>
        <v>documentary</v>
      </c>
      <c r="S357" s="11">
        <f t="shared" si="54"/>
        <v>41943.293912037036</v>
      </c>
      <c r="T357" s="11">
        <f t="shared" si="55"/>
        <v>41974.3355787037</v>
      </c>
      <c r="U357">
        <f t="shared" si="56"/>
        <v>165</v>
      </c>
      <c r="V357" t="b">
        <f t="shared" si="57"/>
        <v>0</v>
      </c>
      <c r="W357">
        <f t="shared" si="58"/>
        <v>165</v>
      </c>
      <c r="X357" t="b">
        <f t="shared" si="59"/>
        <v>0</v>
      </c>
    </row>
    <row r="358" spans="1:24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8268</v>
      </c>
      <c r="O358">
        <f t="shared" si="50"/>
        <v>103</v>
      </c>
      <c r="P358" s="7">
        <f t="shared" si="51"/>
        <v>79.401340206185566</v>
      </c>
      <c r="Q358" t="str">
        <f t="shared" si="52"/>
        <v>film &amp; video</v>
      </c>
      <c r="R358" t="str">
        <f t="shared" si="53"/>
        <v>documentary</v>
      </c>
      <c r="S358" s="11">
        <f t="shared" si="54"/>
        <v>42415.803159722222</v>
      </c>
      <c r="T358" s="11">
        <f t="shared" si="55"/>
        <v>42445.761493055557</v>
      </c>
      <c r="U358">
        <f t="shared" si="56"/>
        <v>97</v>
      </c>
      <c r="V358" t="b">
        <f t="shared" si="57"/>
        <v>0</v>
      </c>
      <c r="W358">
        <f t="shared" si="58"/>
        <v>97</v>
      </c>
      <c r="X358" t="b">
        <f t="shared" si="59"/>
        <v>0</v>
      </c>
    </row>
    <row r="359" spans="1:24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8268</v>
      </c>
      <c r="O359">
        <f t="shared" si="50"/>
        <v>174</v>
      </c>
      <c r="P359" s="7">
        <f t="shared" si="51"/>
        <v>86.138613861386133</v>
      </c>
      <c r="Q359" t="str">
        <f t="shared" si="52"/>
        <v>film &amp; video</v>
      </c>
      <c r="R359" t="str">
        <f t="shared" si="53"/>
        <v>documentary</v>
      </c>
      <c r="S359" s="11">
        <f t="shared" si="54"/>
        <v>42078.222187499996</v>
      </c>
      <c r="T359" s="11">
        <f t="shared" si="55"/>
        <v>42118.222187499996</v>
      </c>
      <c r="U359">
        <f t="shared" si="56"/>
        <v>303</v>
      </c>
      <c r="V359" t="b">
        <f t="shared" si="57"/>
        <v>0</v>
      </c>
      <c r="W359">
        <f t="shared" si="58"/>
        <v>303</v>
      </c>
      <c r="X359" t="b">
        <f t="shared" si="59"/>
        <v>0</v>
      </c>
    </row>
    <row r="360" spans="1:24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8268</v>
      </c>
      <c r="O360">
        <f t="shared" si="50"/>
        <v>103</v>
      </c>
      <c r="P360" s="7">
        <f t="shared" si="51"/>
        <v>193.04868913857678</v>
      </c>
      <c r="Q360" t="str">
        <f t="shared" si="52"/>
        <v>film &amp; video</v>
      </c>
      <c r="R360" t="str">
        <f t="shared" si="53"/>
        <v>documentary</v>
      </c>
      <c r="S360" s="11">
        <f t="shared" si="54"/>
        <v>42507.860196759255</v>
      </c>
      <c r="T360" s="11">
        <f t="shared" si="55"/>
        <v>42536.625</v>
      </c>
      <c r="U360">
        <f t="shared" si="56"/>
        <v>267</v>
      </c>
      <c r="V360" t="b">
        <f t="shared" si="57"/>
        <v>0</v>
      </c>
      <c r="W360">
        <f t="shared" si="58"/>
        <v>267</v>
      </c>
      <c r="X360" t="b">
        <f t="shared" si="59"/>
        <v>0</v>
      </c>
    </row>
    <row r="361" spans="1:24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8268</v>
      </c>
      <c r="O361">
        <f t="shared" si="50"/>
        <v>105</v>
      </c>
      <c r="P361" s="7">
        <f t="shared" si="51"/>
        <v>84.023178807947019</v>
      </c>
      <c r="Q361" t="str">
        <f t="shared" si="52"/>
        <v>film &amp; video</v>
      </c>
      <c r="R361" t="str">
        <f t="shared" si="53"/>
        <v>documentary</v>
      </c>
      <c r="S361" s="11">
        <f t="shared" si="54"/>
        <v>41935.070486111108</v>
      </c>
      <c r="T361" s="11">
        <f t="shared" si="55"/>
        <v>41957.216666666667</v>
      </c>
      <c r="U361">
        <f t="shared" si="56"/>
        <v>302</v>
      </c>
      <c r="V361" t="b">
        <f t="shared" si="57"/>
        <v>0</v>
      </c>
      <c r="W361">
        <f t="shared" si="58"/>
        <v>302</v>
      </c>
      <c r="X361" t="b">
        <f t="shared" si="59"/>
        <v>0</v>
      </c>
    </row>
    <row r="362" spans="1:24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8268</v>
      </c>
      <c r="O362">
        <f t="shared" si="50"/>
        <v>101</v>
      </c>
      <c r="P362" s="7">
        <f t="shared" si="51"/>
        <v>139.82758620689654</v>
      </c>
      <c r="Q362" t="str">
        <f t="shared" si="52"/>
        <v>film &amp; video</v>
      </c>
      <c r="R362" t="str">
        <f t="shared" si="53"/>
        <v>documentary</v>
      </c>
      <c r="S362" s="11">
        <f t="shared" si="54"/>
        <v>42163.897916666669</v>
      </c>
      <c r="T362" s="11">
        <f t="shared" si="55"/>
        <v>42208.132638888885</v>
      </c>
      <c r="U362">
        <f t="shared" si="56"/>
        <v>87</v>
      </c>
      <c r="V362" t="b">
        <f t="shared" si="57"/>
        <v>0</v>
      </c>
      <c r="W362">
        <f t="shared" si="58"/>
        <v>87</v>
      </c>
      <c r="X362" t="b">
        <f t="shared" si="59"/>
        <v>0</v>
      </c>
    </row>
    <row r="363" spans="1:24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8268</v>
      </c>
      <c r="O363">
        <f t="shared" si="50"/>
        <v>111</v>
      </c>
      <c r="P363" s="7">
        <f t="shared" si="51"/>
        <v>109.82189265536722</v>
      </c>
      <c r="Q363" t="str">
        <f t="shared" si="52"/>
        <v>film &amp; video</v>
      </c>
      <c r="R363" t="str">
        <f t="shared" si="53"/>
        <v>documentary</v>
      </c>
      <c r="S363" s="11">
        <f t="shared" si="54"/>
        <v>41936.001226851848</v>
      </c>
      <c r="T363" s="11">
        <f t="shared" si="55"/>
        <v>41966.042893518519</v>
      </c>
      <c r="U363">
        <f t="shared" si="56"/>
        <v>354</v>
      </c>
      <c r="V363" t="b">
        <f t="shared" si="57"/>
        <v>0</v>
      </c>
      <c r="W363">
        <f t="shared" si="58"/>
        <v>354</v>
      </c>
      <c r="X363" t="b">
        <f t="shared" si="59"/>
        <v>0</v>
      </c>
    </row>
    <row r="364" spans="1:24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8268</v>
      </c>
      <c r="O364">
        <f t="shared" si="50"/>
        <v>124</v>
      </c>
      <c r="P364" s="7">
        <f t="shared" si="51"/>
        <v>139.53488372093022</v>
      </c>
      <c r="Q364" t="str">
        <f t="shared" si="52"/>
        <v>film &amp; video</v>
      </c>
      <c r="R364" t="str">
        <f t="shared" si="53"/>
        <v>documentary</v>
      </c>
      <c r="S364" s="11">
        <f t="shared" si="54"/>
        <v>41837.210543981484</v>
      </c>
      <c r="T364" s="11">
        <f t="shared" si="55"/>
        <v>41859</v>
      </c>
      <c r="U364">
        <f t="shared" si="56"/>
        <v>86</v>
      </c>
      <c r="V364" t="b">
        <f t="shared" si="57"/>
        <v>0</v>
      </c>
      <c r="W364">
        <f t="shared" si="58"/>
        <v>86</v>
      </c>
      <c r="X364" t="b">
        <f t="shared" si="59"/>
        <v>0</v>
      </c>
    </row>
    <row r="365" spans="1:24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8268</v>
      </c>
      <c r="O365">
        <f t="shared" si="50"/>
        <v>101</v>
      </c>
      <c r="P365" s="7">
        <f t="shared" si="51"/>
        <v>347.84615384615387</v>
      </c>
      <c r="Q365" t="str">
        <f t="shared" si="52"/>
        <v>film &amp; video</v>
      </c>
      <c r="R365" t="str">
        <f t="shared" si="53"/>
        <v>documentary</v>
      </c>
      <c r="S365" s="11">
        <f t="shared" si="54"/>
        <v>40255.744629629626</v>
      </c>
      <c r="T365" s="11">
        <f t="shared" si="55"/>
        <v>40300.806944444441</v>
      </c>
      <c r="U365">
        <f t="shared" si="56"/>
        <v>26</v>
      </c>
      <c r="V365" t="b">
        <f t="shared" si="57"/>
        <v>0</v>
      </c>
      <c r="W365">
        <f t="shared" si="58"/>
        <v>26</v>
      </c>
      <c r="X365" t="b">
        <f t="shared" si="59"/>
        <v>0</v>
      </c>
    </row>
    <row r="366" spans="1:24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8268</v>
      </c>
      <c r="O366">
        <f t="shared" si="50"/>
        <v>110</v>
      </c>
      <c r="P366" s="7">
        <f t="shared" si="51"/>
        <v>68.24159292035398</v>
      </c>
      <c r="Q366" t="str">
        <f t="shared" si="52"/>
        <v>film &amp; video</v>
      </c>
      <c r="R366" t="str">
        <f t="shared" si="53"/>
        <v>documentary</v>
      </c>
      <c r="S366" s="11">
        <f t="shared" si="54"/>
        <v>41780.859629629631</v>
      </c>
      <c r="T366" s="11">
        <f t="shared" si="55"/>
        <v>41811.165972222225</v>
      </c>
      <c r="U366">
        <f t="shared" si="56"/>
        <v>113</v>
      </c>
      <c r="V366" t="b">
        <f t="shared" si="57"/>
        <v>0</v>
      </c>
      <c r="W366">
        <f t="shared" si="58"/>
        <v>113</v>
      </c>
      <c r="X366" t="b">
        <f t="shared" si="59"/>
        <v>0</v>
      </c>
    </row>
    <row r="367" spans="1:24" ht="47.2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8268</v>
      </c>
      <c r="O367">
        <f t="shared" si="50"/>
        <v>104</v>
      </c>
      <c r="P367" s="7">
        <f t="shared" si="51"/>
        <v>239.93846153846152</v>
      </c>
      <c r="Q367" t="str">
        <f t="shared" si="52"/>
        <v>film &amp; video</v>
      </c>
      <c r="R367" t="str">
        <f t="shared" si="53"/>
        <v>documentary</v>
      </c>
      <c r="S367" s="11">
        <f t="shared" si="54"/>
        <v>41668.606469907405</v>
      </c>
      <c r="T367" s="11">
        <f t="shared" si="55"/>
        <v>41698.606469907405</v>
      </c>
      <c r="U367">
        <f t="shared" si="56"/>
        <v>65</v>
      </c>
      <c r="V367" t="b">
        <f t="shared" si="57"/>
        <v>0</v>
      </c>
      <c r="W367">
        <f t="shared" si="58"/>
        <v>65</v>
      </c>
      <c r="X367" t="b">
        <f t="shared" si="59"/>
        <v>0</v>
      </c>
    </row>
    <row r="368" spans="1:24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8268</v>
      </c>
      <c r="O368">
        <f t="shared" si="50"/>
        <v>101</v>
      </c>
      <c r="P368" s="7">
        <f t="shared" si="51"/>
        <v>287.31343283582089</v>
      </c>
      <c r="Q368" t="str">
        <f t="shared" si="52"/>
        <v>film &amp; video</v>
      </c>
      <c r="R368" t="str">
        <f t="shared" si="53"/>
        <v>documentary</v>
      </c>
      <c r="S368" s="11">
        <f t="shared" si="54"/>
        <v>41019.793032407404</v>
      </c>
      <c r="T368" s="11">
        <f t="shared" si="55"/>
        <v>41049.793032407404</v>
      </c>
      <c r="U368">
        <f t="shared" si="56"/>
        <v>134</v>
      </c>
      <c r="V368" t="b">
        <f t="shared" si="57"/>
        <v>0</v>
      </c>
      <c r="W368">
        <f t="shared" si="58"/>
        <v>134</v>
      </c>
      <c r="X368" t="b">
        <f t="shared" si="59"/>
        <v>0</v>
      </c>
    </row>
    <row r="369" spans="1:24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8268</v>
      </c>
      <c r="O369">
        <f t="shared" si="50"/>
        <v>103</v>
      </c>
      <c r="P369" s="7">
        <f t="shared" si="51"/>
        <v>86.84882352941176</v>
      </c>
      <c r="Q369" t="str">
        <f t="shared" si="52"/>
        <v>film &amp; video</v>
      </c>
      <c r="R369" t="str">
        <f t="shared" si="53"/>
        <v>documentary</v>
      </c>
      <c r="S369" s="11">
        <f t="shared" si="54"/>
        <v>41355.577291666668</v>
      </c>
      <c r="T369" s="11">
        <f t="shared" si="55"/>
        <v>41395.207638888889</v>
      </c>
      <c r="U369">
        <f t="shared" si="56"/>
        <v>119</v>
      </c>
      <c r="V369" t="b">
        <f t="shared" si="57"/>
        <v>0</v>
      </c>
      <c r="W369">
        <f t="shared" si="58"/>
        <v>119</v>
      </c>
      <c r="X369" t="b">
        <f t="shared" si="59"/>
        <v>0</v>
      </c>
    </row>
    <row r="370" spans="1:24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8268</v>
      </c>
      <c r="O370">
        <f t="shared" si="50"/>
        <v>104</v>
      </c>
      <c r="P370" s="7">
        <f t="shared" si="51"/>
        <v>81.84905660377359</v>
      </c>
      <c r="Q370" t="str">
        <f t="shared" si="52"/>
        <v>film &amp; video</v>
      </c>
      <c r="R370" t="str">
        <f t="shared" si="53"/>
        <v>documentary</v>
      </c>
      <c r="S370" s="11">
        <f t="shared" si="54"/>
        <v>42043.605578703704</v>
      </c>
      <c r="T370" s="11">
        <f t="shared" si="55"/>
        <v>42078.563912037032</v>
      </c>
      <c r="U370">
        <f t="shared" si="56"/>
        <v>159</v>
      </c>
      <c r="V370" t="b">
        <f t="shared" si="57"/>
        <v>0</v>
      </c>
      <c r="W370">
        <f t="shared" si="58"/>
        <v>159</v>
      </c>
      <c r="X370" t="b">
        <f t="shared" si="59"/>
        <v>0</v>
      </c>
    </row>
    <row r="371" spans="1:24" ht="47.25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8268</v>
      </c>
      <c r="O371">
        <f t="shared" si="50"/>
        <v>110</v>
      </c>
      <c r="P371" s="7">
        <f t="shared" si="51"/>
        <v>42.874970059880241</v>
      </c>
      <c r="Q371" t="str">
        <f t="shared" si="52"/>
        <v>film &amp; video</v>
      </c>
      <c r="R371" t="str">
        <f t="shared" si="53"/>
        <v>documentary</v>
      </c>
      <c r="S371" s="11">
        <f t="shared" si="54"/>
        <v>40893.551724537036</v>
      </c>
      <c r="T371" s="11">
        <f t="shared" si="55"/>
        <v>40923.551724537036</v>
      </c>
      <c r="U371">
        <f t="shared" si="56"/>
        <v>167</v>
      </c>
      <c r="V371" t="b">
        <f t="shared" si="57"/>
        <v>0</v>
      </c>
      <c r="W371">
        <f t="shared" si="58"/>
        <v>167</v>
      </c>
      <c r="X371" t="b">
        <f t="shared" si="59"/>
        <v>0</v>
      </c>
    </row>
    <row r="372" spans="1:24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8268</v>
      </c>
      <c r="O372">
        <f t="shared" si="50"/>
        <v>122</v>
      </c>
      <c r="P372" s="7">
        <f t="shared" si="51"/>
        <v>709.41860465116281</v>
      </c>
      <c r="Q372" t="str">
        <f t="shared" si="52"/>
        <v>film &amp; video</v>
      </c>
      <c r="R372" t="str">
        <f t="shared" si="53"/>
        <v>documentary</v>
      </c>
      <c r="S372" s="11">
        <f t="shared" si="54"/>
        <v>42711.795138888891</v>
      </c>
      <c r="T372" s="11">
        <f t="shared" si="55"/>
        <v>42741.795138888891</v>
      </c>
      <c r="U372">
        <f t="shared" si="56"/>
        <v>43</v>
      </c>
      <c r="V372" t="b">
        <f t="shared" si="57"/>
        <v>0</v>
      </c>
      <c r="W372">
        <f t="shared" si="58"/>
        <v>43</v>
      </c>
      <c r="X372" t="b">
        <f t="shared" si="59"/>
        <v>0</v>
      </c>
    </row>
    <row r="373" spans="1:24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8268</v>
      </c>
      <c r="O373">
        <f t="shared" si="50"/>
        <v>114</v>
      </c>
      <c r="P373" s="7">
        <f t="shared" si="51"/>
        <v>161.25517890772127</v>
      </c>
      <c r="Q373" t="str">
        <f t="shared" si="52"/>
        <v>film &amp; video</v>
      </c>
      <c r="R373" t="str">
        <f t="shared" si="53"/>
        <v>documentary</v>
      </c>
      <c r="S373" s="11">
        <f t="shared" si="54"/>
        <v>41261.767812500002</v>
      </c>
      <c r="T373" s="11">
        <f t="shared" si="55"/>
        <v>41306.767812500002</v>
      </c>
      <c r="U373">
        <f t="shared" si="56"/>
        <v>1062</v>
      </c>
      <c r="V373" t="b">
        <f t="shared" si="57"/>
        <v>0</v>
      </c>
      <c r="W373">
        <f t="shared" si="58"/>
        <v>1062</v>
      </c>
      <c r="X373" t="b">
        <f t="shared" si="59"/>
        <v>0</v>
      </c>
    </row>
    <row r="374" spans="1:24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8268</v>
      </c>
      <c r="O374">
        <f t="shared" si="50"/>
        <v>125</v>
      </c>
      <c r="P374" s="7">
        <f t="shared" si="51"/>
        <v>41.777777777777779</v>
      </c>
      <c r="Q374" t="str">
        <f t="shared" si="52"/>
        <v>film &amp; video</v>
      </c>
      <c r="R374" t="str">
        <f t="shared" si="53"/>
        <v>documentary</v>
      </c>
      <c r="S374" s="11">
        <f t="shared" si="54"/>
        <v>42425.576898148152</v>
      </c>
      <c r="T374" s="11">
        <f t="shared" si="55"/>
        <v>42465.666666666672</v>
      </c>
      <c r="U374">
        <f t="shared" si="56"/>
        <v>9</v>
      </c>
      <c r="V374" t="b">
        <f t="shared" si="57"/>
        <v>0</v>
      </c>
      <c r="W374">
        <f t="shared" si="58"/>
        <v>9</v>
      </c>
      <c r="X374" t="b">
        <f t="shared" si="59"/>
        <v>0</v>
      </c>
    </row>
    <row r="375" spans="1:24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8268</v>
      </c>
      <c r="O375">
        <f t="shared" si="50"/>
        <v>107</v>
      </c>
      <c r="P375" s="7">
        <f t="shared" si="51"/>
        <v>89.887640449438209</v>
      </c>
      <c r="Q375" t="str">
        <f t="shared" si="52"/>
        <v>film &amp; video</v>
      </c>
      <c r="R375" t="str">
        <f t="shared" si="53"/>
        <v>documentary</v>
      </c>
      <c r="S375" s="11">
        <f t="shared" si="54"/>
        <v>41078.91201388889</v>
      </c>
      <c r="T375" s="11">
        <f t="shared" si="55"/>
        <v>41108.91201388889</v>
      </c>
      <c r="U375">
        <f t="shared" si="56"/>
        <v>89</v>
      </c>
      <c r="V375" t="b">
        <f t="shared" si="57"/>
        <v>0</v>
      </c>
      <c r="W375">
        <f t="shared" si="58"/>
        <v>89</v>
      </c>
      <c r="X375" t="b">
        <f t="shared" si="59"/>
        <v>0</v>
      </c>
    </row>
    <row r="376" spans="1:24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8268</v>
      </c>
      <c r="O376">
        <f t="shared" si="50"/>
        <v>131</v>
      </c>
      <c r="P376" s="7">
        <f t="shared" si="51"/>
        <v>45.051724137931032</v>
      </c>
      <c r="Q376" t="str">
        <f t="shared" si="52"/>
        <v>film &amp; video</v>
      </c>
      <c r="R376" t="str">
        <f t="shared" si="53"/>
        <v>documentary</v>
      </c>
      <c r="S376" s="11">
        <f t="shared" si="54"/>
        <v>40757.889247685183</v>
      </c>
      <c r="T376" s="11">
        <f t="shared" si="55"/>
        <v>40802.889247685183</v>
      </c>
      <c r="U376">
        <f t="shared" si="56"/>
        <v>174</v>
      </c>
      <c r="V376" t="b">
        <f t="shared" si="57"/>
        <v>0</v>
      </c>
      <c r="W376">
        <f t="shared" si="58"/>
        <v>174</v>
      </c>
      <c r="X376" t="b">
        <f t="shared" si="59"/>
        <v>0</v>
      </c>
    </row>
    <row r="377" spans="1:24" ht="47.25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8268</v>
      </c>
      <c r="O377">
        <f t="shared" si="50"/>
        <v>120</v>
      </c>
      <c r="P377" s="7">
        <f t="shared" si="51"/>
        <v>42.857142857142854</v>
      </c>
      <c r="Q377" t="str">
        <f t="shared" si="52"/>
        <v>film &amp; video</v>
      </c>
      <c r="R377" t="str">
        <f t="shared" si="53"/>
        <v>documentary</v>
      </c>
      <c r="S377" s="11">
        <f t="shared" si="54"/>
        <v>41657.985081018516</v>
      </c>
      <c r="T377" s="11">
        <f t="shared" si="55"/>
        <v>41699.720833333333</v>
      </c>
      <c r="U377">
        <f t="shared" si="56"/>
        <v>14</v>
      </c>
      <c r="V377" t="b">
        <f t="shared" si="57"/>
        <v>0</v>
      </c>
      <c r="W377">
        <f t="shared" si="58"/>
        <v>14</v>
      </c>
      <c r="X377" t="b">
        <f t="shared" si="59"/>
        <v>0</v>
      </c>
    </row>
    <row r="378" spans="1:24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8268</v>
      </c>
      <c r="O378">
        <f t="shared" si="50"/>
        <v>106</v>
      </c>
      <c r="P378" s="7">
        <f t="shared" si="51"/>
        <v>54.083333333333336</v>
      </c>
      <c r="Q378" t="str">
        <f t="shared" si="52"/>
        <v>film &amp; video</v>
      </c>
      <c r="R378" t="str">
        <f t="shared" si="53"/>
        <v>documentary</v>
      </c>
      <c r="S378" s="11">
        <f t="shared" si="54"/>
        <v>42576.452731481477</v>
      </c>
      <c r="T378" s="11">
        <f t="shared" si="55"/>
        <v>42607.452731481477</v>
      </c>
      <c r="U378">
        <f t="shared" si="56"/>
        <v>48</v>
      </c>
      <c r="V378" t="b">
        <f t="shared" si="57"/>
        <v>0</v>
      </c>
      <c r="W378">
        <f t="shared" si="58"/>
        <v>48</v>
      </c>
      <c r="X378" t="b">
        <f t="shared" si="59"/>
        <v>0</v>
      </c>
    </row>
    <row r="379" spans="1:24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8268</v>
      </c>
      <c r="O379">
        <f t="shared" si="50"/>
        <v>114</v>
      </c>
      <c r="P379" s="7">
        <f t="shared" si="51"/>
        <v>103.21804511278195</v>
      </c>
      <c r="Q379" t="str">
        <f t="shared" si="52"/>
        <v>film &amp; video</v>
      </c>
      <c r="R379" t="str">
        <f t="shared" si="53"/>
        <v>documentary</v>
      </c>
      <c r="S379" s="11">
        <f t="shared" si="54"/>
        <v>42292.250787037032</v>
      </c>
      <c r="T379" s="11">
        <f t="shared" si="55"/>
        <v>42322.292361111111</v>
      </c>
      <c r="U379">
        <f t="shared" si="56"/>
        <v>133</v>
      </c>
      <c r="V379" t="b">
        <f t="shared" si="57"/>
        <v>0</v>
      </c>
      <c r="W379">
        <f t="shared" si="58"/>
        <v>133</v>
      </c>
      <c r="X379" t="b">
        <f t="shared" si="59"/>
        <v>0</v>
      </c>
    </row>
    <row r="380" spans="1:24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8268</v>
      </c>
      <c r="O380">
        <f t="shared" si="50"/>
        <v>112</v>
      </c>
      <c r="P380" s="7">
        <f t="shared" si="51"/>
        <v>40.397590361445786</v>
      </c>
      <c r="Q380" t="str">
        <f t="shared" si="52"/>
        <v>film &amp; video</v>
      </c>
      <c r="R380" t="str">
        <f t="shared" si="53"/>
        <v>documentary</v>
      </c>
      <c r="S380" s="11">
        <f t="shared" si="54"/>
        <v>42370.571851851855</v>
      </c>
      <c r="T380" s="11">
        <f t="shared" si="55"/>
        <v>42394.994444444441</v>
      </c>
      <c r="U380">
        <f t="shared" si="56"/>
        <v>83</v>
      </c>
      <c r="V380" t="b">
        <f t="shared" si="57"/>
        <v>0</v>
      </c>
      <c r="W380">
        <f t="shared" si="58"/>
        <v>83</v>
      </c>
      <c r="X380" t="b">
        <f t="shared" si="59"/>
        <v>0</v>
      </c>
    </row>
    <row r="381" spans="1:24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8268</v>
      </c>
      <c r="O381">
        <f t="shared" si="50"/>
        <v>116</v>
      </c>
      <c r="P381" s="7">
        <f t="shared" si="51"/>
        <v>116.85906040268456</v>
      </c>
      <c r="Q381" t="str">
        <f t="shared" si="52"/>
        <v>film &amp; video</v>
      </c>
      <c r="R381" t="str">
        <f t="shared" si="53"/>
        <v>documentary</v>
      </c>
      <c r="S381" s="11">
        <f t="shared" si="54"/>
        <v>40987.688333333332</v>
      </c>
      <c r="T381" s="11">
        <f t="shared" si="55"/>
        <v>41032.688333333332</v>
      </c>
      <c r="U381">
        <f t="shared" si="56"/>
        <v>149</v>
      </c>
      <c r="V381" t="b">
        <f t="shared" si="57"/>
        <v>0</v>
      </c>
      <c r="W381">
        <f t="shared" si="58"/>
        <v>149</v>
      </c>
      <c r="X381" t="b">
        <f t="shared" si="59"/>
        <v>0</v>
      </c>
    </row>
    <row r="382" spans="1:24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8268</v>
      </c>
      <c r="O382">
        <f t="shared" si="50"/>
        <v>142</v>
      </c>
      <c r="P382" s="7">
        <f t="shared" si="51"/>
        <v>115.51020408163265</v>
      </c>
      <c r="Q382" t="str">
        <f t="shared" si="52"/>
        <v>film &amp; video</v>
      </c>
      <c r="R382" t="str">
        <f t="shared" si="53"/>
        <v>documentary</v>
      </c>
      <c r="S382" s="11">
        <f t="shared" si="54"/>
        <v>42367.719814814816</v>
      </c>
      <c r="T382" s="11">
        <f t="shared" si="55"/>
        <v>42392.719814814816</v>
      </c>
      <c r="U382">
        <f t="shared" si="56"/>
        <v>49</v>
      </c>
      <c r="V382" t="b">
        <f t="shared" si="57"/>
        <v>0</v>
      </c>
      <c r="W382">
        <f t="shared" si="58"/>
        <v>49</v>
      </c>
      <c r="X382" t="b">
        <f t="shared" si="59"/>
        <v>0</v>
      </c>
    </row>
    <row r="383" spans="1:24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8268</v>
      </c>
      <c r="O383">
        <f t="shared" si="50"/>
        <v>105</v>
      </c>
      <c r="P383" s="7">
        <f t="shared" si="51"/>
        <v>104.31274900398407</v>
      </c>
      <c r="Q383" t="str">
        <f t="shared" si="52"/>
        <v>film &amp; video</v>
      </c>
      <c r="R383" t="str">
        <f t="shared" si="53"/>
        <v>documentary</v>
      </c>
      <c r="S383" s="11">
        <f t="shared" si="54"/>
        <v>41085.698113425926</v>
      </c>
      <c r="T383" s="11">
        <f t="shared" si="55"/>
        <v>41120.208333333336</v>
      </c>
      <c r="U383">
        <f t="shared" si="56"/>
        <v>251</v>
      </c>
      <c r="V383" t="b">
        <f t="shared" si="57"/>
        <v>0</v>
      </c>
      <c r="W383">
        <f t="shared" si="58"/>
        <v>251</v>
      </c>
      <c r="X383" t="b">
        <f t="shared" si="59"/>
        <v>0</v>
      </c>
    </row>
    <row r="384" spans="1:24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8268</v>
      </c>
      <c r="O384">
        <f t="shared" si="50"/>
        <v>256</v>
      </c>
      <c r="P384" s="7">
        <f t="shared" si="51"/>
        <v>69.772727272727266</v>
      </c>
      <c r="Q384" t="str">
        <f t="shared" si="52"/>
        <v>film &amp; video</v>
      </c>
      <c r="R384" t="str">
        <f t="shared" si="53"/>
        <v>documentary</v>
      </c>
      <c r="S384" s="11">
        <f t="shared" si="54"/>
        <v>41144.709490740745</v>
      </c>
      <c r="T384" s="11">
        <f t="shared" si="55"/>
        <v>41158.709490740745</v>
      </c>
      <c r="U384">
        <f t="shared" si="56"/>
        <v>22</v>
      </c>
      <c r="V384" t="b">
        <f t="shared" si="57"/>
        <v>0</v>
      </c>
      <c r="W384">
        <f t="shared" si="58"/>
        <v>22</v>
      </c>
      <c r="X384" t="b">
        <f t="shared" si="59"/>
        <v>0</v>
      </c>
    </row>
    <row r="385" spans="1:24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8268</v>
      </c>
      <c r="O385">
        <f t="shared" si="50"/>
        <v>207</v>
      </c>
      <c r="P385" s="7">
        <f t="shared" si="51"/>
        <v>43.020833333333336</v>
      </c>
      <c r="Q385" t="str">
        <f t="shared" si="52"/>
        <v>film &amp; video</v>
      </c>
      <c r="R385" t="str">
        <f t="shared" si="53"/>
        <v>documentary</v>
      </c>
      <c r="S385" s="11">
        <f t="shared" si="54"/>
        <v>41755.117581018516</v>
      </c>
      <c r="T385" s="11">
        <f t="shared" si="55"/>
        <v>41778.117581018516</v>
      </c>
      <c r="U385">
        <f t="shared" si="56"/>
        <v>48</v>
      </c>
      <c r="V385" t="b">
        <f t="shared" si="57"/>
        <v>0</v>
      </c>
      <c r="W385">
        <f t="shared" si="58"/>
        <v>48</v>
      </c>
      <c r="X385" t="b">
        <f t="shared" si="59"/>
        <v>0</v>
      </c>
    </row>
    <row r="386" spans="1:24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8268</v>
      </c>
      <c r="O386">
        <f t="shared" si="50"/>
        <v>112</v>
      </c>
      <c r="P386" s="7">
        <f t="shared" si="51"/>
        <v>58.540469973890339</v>
      </c>
      <c r="Q386" t="str">
        <f t="shared" si="52"/>
        <v>film &amp; video</v>
      </c>
      <c r="R386" t="str">
        <f t="shared" si="53"/>
        <v>documentary</v>
      </c>
      <c r="S386" s="11">
        <f t="shared" si="54"/>
        <v>41980.781793981485</v>
      </c>
      <c r="T386" s="11">
        <f t="shared" si="55"/>
        <v>42010.781793981485</v>
      </c>
      <c r="U386">
        <f t="shared" si="56"/>
        <v>383</v>
      </c>
      <c r="V386" t="b">
        <f t="shared" si="57"/>
        <v>0</v>
      </c>
      <c r="W386">
        <f t="shared" si="58"/>
        <v>383</v>
      </c>
      <c r="X386" t="b">
        <f t="shared" si="59"/>
        <v>0</v>
      </c>
    </row>
    <row r="387" spans="1:24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8268</v>
      </c>
      <c r="O387">
        <f t="shared" ref="O387:O450" si="60">ROUND(((E387/D387)*100), 0)</f>
        <v>106</v>
      </c>
      <c r="P387" s="7">
        <f t="shared" ref="P387:P450" si="61">IFERROR((E387/L387), "N/A")</f>
        <v>111.79535864978902</v>
      </c>
      <c r="Q387" t="str">
        <f t="shared" ref="Q387:Q450" si="62">(LEFT(N387,SEARCH("/",N387,1)-1))</f>
        <v>film &amp; video</v>
      </c>
      <c r="R387" t="str">
        <f t="shared" ref="R387:R450" si="63">RIGHT(N387, LEN(N387)-SEARCH("/",N387))</f>
        <v>documentary</v>
      </c>
      <c r="S387" s="11">
        <f t="shared" ref="S387:S450" si="64">(((J387/60)/60)/24)+DATE(1970,1,1)</f>
        <v>41934.584502314814</v>
      </c>
      <c r="T387" s="11">
        <f t="shared" ref="T387:T450" si="65">(((I387/60)/60)/24)+DATE(1970,1,1)</f>
        <v>41964.626168981486</v>
      </c>
      <c r="U387">
        <f t="shared" ref="U387:U450" si="66">IF(OR(F387="successful", F387="live"), L387)</f>
        <v>237</v>
      </c>
      <c r="V387" t="b">
        <f t="shared" ref="V387:V450" si="67">IF(OR(F387="unsuccessful", F387="canceled"), L387)</f>
        <v>0</v>
      </c>
      <c r="W387">
        <f t="shared" ref="W387:W450" si="68">IF((O387&gt;=30), L387)</f>
        <v>237</v>
      </c>
      <c r="X387" t="b">
        <f t="shared" ref="X387:X450" si="69">IF((O387&lt;30), L387)</f>
        <v>0</v>
      </c>
    </row>
    <row r="388" spans="1:24" ht="47.25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8268</v>
      </c>
      <c r="O388">
        <f t="shared" si="60"/>
        <v>100</v>
      </c>
      <c r="P388" s="7">
        <f t="shared" si="61"/>
        <v>46.230769230769234</v>
      </c>
      <c r="Q388" t="str">
        <f t="shared" si="62"/>
        <v>film &amp; video</v>
      </c>
      <c r="R388" t="str">
        <f t="shared" si="63"/>
        <v>documentary</v>
      </c>
      <c r="S388" s="11">
        <f t="shared" si="64"/>
        <v>42211.951284722221</v>
      </c>
      <c r="T388" s="11">
        <f t="shared" si="65"/>
        <v>42226.951284722221</v>
      </c>
      <c r="U388">
        <f t="shared" si="66"/>
        <v>13</v>
      </c>
      <c r="V388" t="b">
        <f t="shared" si="67"/>
        <v>0</v>
      </c>
      <c r="W388">
        <f t="shared" si="68"/>
        <v>13</v>
      </c>
      <c r="X388" t="b">
        <f t="shared" si="69"/>
        <v>0</v>
      </c>
    </row>
    <row r="389" spans="1:24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8268</v>
      </c>
      <c r="O389">
        <f t="shared" si="60"/>
        <v>214</v>
      </c>
      <c r="P389" s="7">
        <f t="shared" si="61"/>
        <v>144.69039145907473</v>
      </c>
      <c r="Q389" t="str">
        <f t="shared" si="62"/>
        <v>film &amp; video</v>
      </c>
      <c r="R389" t="str">
        <f t="shared" si="63"/>
        <v>documentary</v>
      </c>
      <c r="S389" s="11">
        <f t="shared" si="64"/>
        <v>42200.67659722222</v>
      </c>
      <c r="T389" s="11">
        <f t="shared" si="65"/>
        <v>42231.25</v>
      </c>
      <c r="U389">
        <f t="shared" si="66"/>
        <v>562</v>
      </c>
      <c r="V389" t="b">
        <f t="shared" si="67"/>
        <v>0</v>
      </c>
      <c r="W389">
        <f t="shared" si="68"/>
        <v>562</v>
      </c>
      <c r="X389" t="b">
        <f t="shared" si="69"/>
        <v>0</v>
      </c>
    </row>
    <row r="390" spans="1:24" ht="47.2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8268</v>
      </c>
      <c r="O390">
        <f t="shared" si="60"/>
        <v>126</v>
      </c>
      <c r="P390" s="7">
        <f t="shared" si="61"/>
        <v>88.845070422535215</v>
      </c>
      <c r="Q390" t="str">
        <f t="shared" si="62"/>
        <v>film &amp; video</v>
      </c>
      <c r="R390" t="str">
        <f t="shared" si="63"/>
        <v>documentary</v>
      </c>
      <c r="S390" s="11">
        <f t="shared" si="64"/>
        <v>42549.076157407413</v>
      </c>
      <c r="T390" s="11">
        <f t="shared" si="65"/>
        <v>42579.076157407413</v>
      </c>
      <c r="U390">
        <f t="shared" si="66"/>
        <v>71</v>
      </c>
      <c r="V390" t="b">
        <f t="shared" si="67"/>
        <v>0</v>
      </c>
      <c r="W390">
        <f t="shared" si="68"/>
        <v>71</v>
      </c>
      <c r="X390" t="b">
        <f t="shared" si="69"/>
        <v>0</v>
      </c>
    </row>
    <row r="391" spans="1:24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8268</v>
      </c>
      <c r="O391">
        <f t="shared" si="60"/>
        <v>182</v>
      </c>
      <c r="P391" s="7">
        <f t="shared" si="61"/>
        <v>81.75107284768211</v>
      </c>
      <c r="Q391" t="str">
        <f t="shared" si="62"/>
        <v>film &amp; video</v>
      </c>
      <c r="R391" t="str">
        <f t="shared" si="63"/>
        <v>documentary</v>
      </c>
      <c r="S391" s="11">
        <f t="shared" si="64"/>
        <v>41674.063078703701</v>
      </c>
      <c r="T391" s="11">
        <f t="shared" si="65"/>
        <v>41705.957638888889</v>
      </c>
      <c r="U391">
        <f t="shared" si="66"/>
        <v>1510</v>
      </c>
      <c r="V391" t="b">
        <f t="shared" si="67"/>
        <v>0</v>
      </c>
      <c r="W391">
        <f t="shared" si="68"/>
        <v>1510</v>
      </c>
      <c r="X391" t="b">
        <f t="shared" si="69"/>
        <v>0</v>
      </c>
    </row>
    <row r="392" spans="1:24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8268</v>
      </c>
      <c r="O392">
        <f t="shared" si="60"/>
        <v>100</v>
      </c>
      <c r="P392" s="7">
        <f t="shared" si="61"/>
        <v>71.428571428571431</v>
      </c>
      <c r="Q392" t="str">
        <f t="shared" si="62"/>
        <v>film &amp; video</v>
      </c>
      <c r="R392" t="str">
        <f t="shared" si="63"/>
        <v>documentary</v>
      </c>
      <c r="S392" s="11">
        <f t="shared" si="64"/>
        <v>42112.036712962959</v>
      </c>
      <c r="T392" s="11">
        <f t="shared" si="65"/>
        <v>42132.036712962959</v>
      </c>
      <c r="U392">
        <f t="shared" si="66"/>
        <v>14</v>
      </c>
      <c r="V392" t="b">
        <f t="shared" si="67"/>
        <v>0</v>
      </c>
      <c r="W392">
        <f t="shared" si="68"/>
        <v>14</v>
      </c>
      <c r="X392" t="b">
        <f t="shared" si="69"/>
        <v>0</v>
      </c>
    </row>
    <row r="393" spans="1:24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8268</v>
      </c>
      <c r="O393">
        <f t="shared" si="60"/>
        <v>101</v>
      </c>
      <c r="P393" s="7">
        <f t="shared" si="61"/>
        <v>104.25906735751295</v>
      </c>
      <c r="Q393" t="str">
        <f t="shared" si="62"/>
        <v>film &amp; video</v>
      </c>
      <c r="R393" t="str">
        <f t="shared" si="63"/>
        <v>documentary</v>
      </c>
      <c r="S393" s="11">
        <f t="shared" si="64"/>
        <v>40865.042256944449</v>
      </c>
      <c r="T393" s="11">
        <f t="shared" si="65"/>
        <v>40895.040972222225</v>
      </c>
      <c r="U393">
        <f t="shared" si="66"/>
        <v>193</v>
      </c>
      <c r="V393" t="b">
        <f t="shared" si="67"/>
        <v>0</v>
      </c>
      <c r="W393">
        <f t="shared" si="68"/>
        <v>193</v>
      </c>
      <c r="X393" t="b">
        <f t="shared" si="69"/>
        <v>0</v>
      </c>
    </row>
    <row r="394" spans="1:24" ht="47.25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8268</v>
      </c>
      <c r="O394">
        <f t="shared" si="60"/>
        <v>101</v>
      </c>
      <c r="P394" s="7">
        <f t="shared" si="61"/>
        <v>90.616504854368927</v>
      </c>
      <c r="Q394" t="str">
        <f t="shared" si="62"/>
        <v>film &amp; video</v>
      </c>
      <c r="R394" t="str">
        <f t="shared" si="63"/>
        <v>documentary</v>
      </c>
      <c r="S394" s="11">
        <f t="shared" si="64"/>
        <v>40763.717256944445</v>
      </c>
      <c r="T394" s="11">
        <f t="shared" si="65"/>
        <v>40794.125</v>
      </c>
      <c r="U394">
        <f t="shared" si="66"/>
        <v>206</v>
      </c>
      <c r="V394" t="b">
        <f t="shared" si="67"/>
        <v>0</v>
      </c>
      <c r="W394">
        <f t="shared" si="68"/>
        <v>206</v>
      </c>
      <c r="X394" t="b">
        <f t="shared" si="69"/>
        <v>0</v>
      </c>
    </row>
    <row r="395" spans="1:24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8268</v>
      </c>
      <c r="O395">
        <f t="shared" si="60"/>
        <v>110</v>
      </c>
      <c r="P395" s="7">
        <f t="shared" si="61"/>
        <v>157.33048433048432</v>
      </c>
      <c r="Q395" t="str">
        <f t="shared" si="62"/>
        <v>film &amp; video</v>
      </c>
      <c r="R395" t="str">
        <f t="shared" si="63"/>
        <v>documentary</v>
      </c>
      <c r="S395" s="11">
        <f t="shared" si="64"/>
        <v>41526.708935185183</v>
      </c>
      <c r="T395" s="11">
        <f t="shared" si="65"/>
        <v>41557.708935185183</v>
      </c>
      <c r="U395">
        <f t="shared" si="66"/>
        <v>351</v>
      </c>
      <c r="V395" t="b">
        <f t="shared" si="67"/>
        <v>0</v>
      </c>
      <c r="W395">
        <f t="shared" si="68"/>
        <v>351</v>
      </c>
      <c r="X395" t="b">
        <f t="shared" si="69"/>
        <v>0</v>
      </c>
    </row>
    <row r="396" spans="1:24" ht="47.25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8268</v>
      </c>
      <c r="O396">
        <f t="shared" si="60"/>
        <v>112</v>
      </c>
      <c r="P396" s="7">
        <f t="shared" si="61"/>
        <v>105.18</v>
      </c>
      <c r="Q396" t="str">
        <f t="shared" si="62"/>
        <v>film &amp; video</v>
      </c>
      <c r="R396" t="str">
        <f t="shared" si="63"/>
        <v>documentary</v>
      </c>
      <c r="S396" s="11">
        <f t="shared" si="64"/>
        <v>42417.818078703705</v>
      </c>
      <c r="T396" s="11">
        <f t="shared" si="65"/>
        <v>42477.776412037041</v>
      </c>
      <c r="U396">
        <f t="shared" si="66"/>
        <v>50</v>
      </c>
      <c r="V396" t="b">
        <f t="shared" si="67"/>
        <v>0</v>
      </c>
      <c r="W396">
        <f t="shared" si="68"/>
        <v>50</v>
      </c>
      <c r="X396" t="b">
        <f t="shared" si="69"/>
        <v>0</v>
      </c>
    </row>
    <row r="397" spans="1:24" ht="47.2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8268</v>
      </c>
      <c r="O397">
        <f t="shared" si="60"/>
        <v>108</v>
      </c>
      <c r="P397" s="7">
        <f t="shared" si="61"/>
        <v>58.719836956521746</v>
      </c>
      <c r="Q397" t="str">
        <f t="shared" si="62"/>
        <v>film &amp; video</v>
      </c>
      <c r="R397" t="str">
        <f t="shared" si="63"/>
        <v>documentary</v>
      </c>
      <c r="S397" s="11">
        <f t="shared" si="64"/>
        <v>40990.909259259257</v>
      </c>
      <c r="T397" s="11">
        <f t="shared" si="65"/>
        <v>41026.897222222222</v>
      </c>
      <c r="U397">
        <f t="shared" si="66"/>
        <v>184</v>
      </c>
      <c r="V397" t="b">
        <f t="shared" si="67"/>
        <v>0</v>
      </c>
      <c r="W397">
        <f t="shared" si="68"/>
        <v>184</v>
      </c>
      <c r="X397" t="b">
        <f t="shared" si="69"/>
        <v>0</v>
      </c>
    </row>
    <row r="398" spans="1:24" ht="47.2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8268</v>
      </c>
      <c r="O398">
        <f t="shared" si="60"/>
        <v>107</v>
      </c>
      <c r="P398" s="7">
        <f t="shared" si="61"/>
        <v>81.632653061224488</v>
      </c>
      <c r="Q398" t="str">
        <f t="shared" si="62"/>
        <v>film &amp; video</v>
      </c>
      <c r="R398" t="str">
        <f t="shared" si="63"/>
        <v>documentary</v>
      </c>
      <c r="S398" s="11">
        <f t="shared" si="64"/>
        <v>41082.564884259256</v>
      </c>
      <c r="T398" s="11">
        <f t="shared" si="65"/>
        <v>41097.564884259256</v>
      </c>
      <c r="U398">
        <f t="shared" si="66"/>
        <v>196</v>
      </c>
      <c r="V398" t="b">
        <f t="shared" si="67"/>
        <v>0</v>
      </c>
      <c r="W398">
        <f t="shared" si="68"/>
        <v>196</v>
      </c>
      <c r="X398" t="b">
        <f t="shared" si="69"/>
        <v>0</v>
      </c>
    </row>
    <row r="399" spans="1:24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8268</v>
      </c>
      <c r="O399">
        <f t="shared" si="60"/>
        <v>104</v>
      </c>
      <c r="P399" s="7">
        <f t="shared" si="61"/>
        <v>56.460043668122275</v>
      </c>
      <c r="Q399" t="str">
        <f t="shared" si="62"/>
        <v>film &amp; video</v>
      </c>
      <c r="R399" t="str">
        <f t="shared" si="63"/>
        <v>documentary</v>
      </c>
      <c r="S399" s="11">
        <f t="shared" si="64"/>
        <v>40379.776435185187</v>
      </c>
      <c r="T399" s="11">
        <f t="shared" si="65"/>
        <v>40422.155555555553</v>
      </c>
      <c r="U399">
        <f t="shared" si="66"/>
        <v>229</v>
      </c>
      <c r="V399" t="b">
        <f t="shared" si="67"/>
        <v>0</v>
      </c>
      <c r="W399">
        <f t="shared" si="68"/>
        <v>229</v>
      </c>
      <c r="X399" t="b">
        <f t="shared" si="69"/>
        <v>0</v>
      </c>
    </row>
    <row r="400" spans="1:24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8268</v>
      </c>
      <c r="O400">
        <f t="shared" si="60"/>
        <v>125</v>
      </c>
      <c r="P400" s="7">
        <f t="shared" si="61"/>
        <v>140.1044776119403</v>
      </c>
      <c r="Q400" t="str">
        <f t="shared" si="62"/>
        <v>film &amp; video</v>
      </c>
      <c r="R400" t="str">
        <f t="shared" si="63"/>
        <v>documentary</v>
      </c>
      <c r="S400" s="11">
        <f t="shared" si="64"/>
        <v>42078.793124999997</v>
      </c>
      <c r="T400" s="11">
        <f t="shared" si="65"/>
        <v>42123.793124999997</v>
      </c>
      <c r="U400">
        <f t="shared" si="66"/>
        <v>67</v>
      </c>
      <c r="V400" t="b">
        <f t="shared" si="67"/>
        <v>0</v>
      </c>
      <c r="W400">
        <f t="shared" si="68"/>
        <v>67</v>
      </c>
      <c r="X400" t="b">
        <f t="shared" si="69"/>
        <v>0</v>
      </c>
    </row>
    <row r="401" spans="1:24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8268</v>
      </c>
      <c r="O401">
        <f t="shared" si="60"/>
        <v>107</v>
      </c>
      <c r="P401" s="7">
        <f t="shared" si="61"/>
        <v>224.85263157894738</v>
      </c>
      <c r="Q401" t="str">
        <f t="shared" si="62"/>
        <v>film &amp; video</v>
      </c>
      <c r="R401" t="str">
        <f t="shared" si="63"/>
        <v>documentary</v>
      </c>
      <c r="S401" s="11">
        <f t="shared" si="64"/>
        <v>42687.875775462962</v>
      </c>
      <c r="T401" s="11">
        <f t="shared" si="65"/>
        <v>42718.5</v>
      </c>
      <c r="U401">
        <f t="shared" si="66"/>
        <v>95</v>
      </c>
      <c r="V401" t="b">
        <f t="shared" si="67"/>
        <v>0</v>
      </c>
      <c r="W401">
        <f t="shared" si="68"/>
        <v>95</v>
      </c>
      <c r="X401" t="b">
        <f t="shared" si="69"/>
        <v>0</v>
      </c>
    </row>
    <row r="402" spans="1:24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8268</v>
      </c>
      <c r="O402">
        <f t="shared" si="60"/>
        <v>112</v>
      </c>
      <c r="P402" s="7">
        <f t="shared" si="61"/>
        <v>181.13306451612902</v>
      </c>
      <c r="Q402" t="str">
        <f t="shared" si="62"/>
        <v>film &amp; video</v>
      </c>
      <c r="R402" t="str">
        <f t="shared" si="63"/>
        <v>documentary</v>
      </c>
      <c r="S402" s="11">
        <f t="shared" si="64"/>
        <v>41745.635960648149</v>
      </c>
      <c r="T402" s="11">
        <f t="shared" si="65"/>
        <v>41776.145833333336</v>
      </c>
      <c r="U402">
        <f t="shared" si="66"/>
        <v>62</v>
      </c>
      <c r="V402" t="b">
        <f t="shared" si="67"/>
        <v>0</v>
      </c>
      <c r="W402">
        <f t="shared" si="68"/>
        <v>62</v>
      </c>
      <c r="X402" t="b">
        <f t="shared" si="69"/>
        <v>0</v>
      </c>
    </row>
    <row r="403" spans="1:24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8268</v>
      </c>
      <c r="O403">
        <f t="shared" si="60"/>
        <v>104</v>
      </c>
      <c r="P403" s="7">
        <f t="shared" si="61"/>
        <v>711.04109589041093</v>
      </c>
      <c r="Q403" t="str">
        <f t="shared" si="62"/>
        <v>film &amp; video</v>
      </c>
      <c r="R403" t="str">
        <f t="shared" si="63"/>
        <v>documentary</v>
      </c>
      <c r="S403" s="11">
        <f t="shared" si="64"/>
        <v>40732.842245370368</v>
      </c>
      <c r="T403" s="11">
        <f t="shared" si="65"/>
        <v>40762.842245370368</v>
      </c>
      <c r="U403">
        <f t="shared" si="66"/>
        <v>73</v>
      </c>
      <c r="V403" t="b">
        <f t="shared" si="67"/>
        <v>0</v>
      </c>
      <c r="W403">
        <f t="shared" si="68"/>
        <v>73</v>
      </c>
      <c r="X403" t="b">
        <f t="shared" si="69"/>
        <v>0</v>
      </c>
    </row>
    <row r="404" spans="1:24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8268</v>
      </c>
      <c r="O404">
        <f t="shared" si="60"/>
        <v>142</v>
      </c>
      <c r="P404" s="7">
        <f t="shared" si="61"/>
        <v>65.883720930232556</v>
      </c>
      <c r="Q404" t="str">
        <f t="shared" si="62"/>
        <v>film &amp; video</v>
      </c>
      <c r="R404" t="str">
        <f t="shared" si="63"/>
        <v>documentary</v>
      </c>
      <c r="S404" s="11">
        <f t="shared" si="64"/>
        <v>42292.539548611108</v>
      </c>
      <c r="T404" s="11">
        <f t="shared" si="65"/>
        <v>42313.58121527778</v>
      </c>
      <c r="U404">
        <f t="shared" si="66"/>
        <v>43</v>
      </c>
      <c r="V404" t="b">
        <f t="shared" si="67"/>
        <v>0</v>
      </c>
      <c r="W404">
        <f t="shared" si="68"/>
        <v>43</v>
      </c>
      <c r="X404" t="b">
        <f t="shared" si="69"/>
        <v>0</v>
      </c>
    </row>
    <row r="405" spans="1:24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8268</v>
      </c>
      <c r="O405">
        <f t="shared" si="60"/>
        <v>105</v>
      </c>
      <c r="P405" s="7">
        <f t="shared" si="61"/>
        <v>75.185714285714283</v>
      </c>
      <c r="Q405" t="str">
        <f t="shared" si="62"/>
        <v>film &amp; video</v>
      </c>
      <c r="R405" t="str">
        <f t="shared" si="63"/>
        <v>documentary</v>
      </c>
      <c r="S405" s="11">
        <f t="shared" si="64"/>
        <v>40718.310659722221</v>
      </c>
      <c r="T405" s="11">
        <f t="shared" si="65"/>
        <v>40765.297222222223</v>
      </c>
      <c r="U405">
        <f t="shared" si="66"/>
        <v>70</v>
      </c>
      <c r="V405" t="b">
        <f t="shared" si="67"/>
        <v>0</v>
      </c>
      <c r="W405">
        <f t="shared" si="68"/>
        <v>70</v>
      </c>
      <c r="X405" t="b">
        <f t="shared" si="69"/>
        <v>0</v>
      </c>
    </row>
    <row r="406" spans="1:24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8268</v>
      </c>
      <c r="O406">
        <f t="shared" si="60"/>
        <v>103</v>
      </c>
      <c r="P406" s="7">
        <f t="shared" si="61"/>
        <v>133.14391143911439</v>
      </c>
      <c r="Q406" t="str">
        <f t="shared" si="62"/>
        <v>film &amp; video</v>
      </c>
      <c r="R406" t="str">
        <f t="shared" si="63"/>
        <v>documentary</v>
      </c>
      <c r="S406" s="11">
        <f t="shared" si="64"/>
        <v>41646.628032407411</v>
      </c>
      <c r="T406" s="11">
        <f t="shared" si="65"/>
        <v>41675.961111111108</v>
      </c>
      <c r="U406">
        <f t="shared" si="66"/>
        <v>271</v>
      </c>
      <c r="V406" t="b">
        <f t="shared" si="67"/>
        <v>0</v>
      </c>
      <c r="W406">
        <f t="shared" si="68"/>
        <v>271</v>
      </c>
      <c r="X406" t="b">
        <f t="shared" si="69"/>
        <v>0</v>
      </c>
    </row>
    <row r="407" spans="1:24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8268</v>
      </c>
      <c r="O407">
        <f t="shared" si="60"/>
        <v>108</v>
      </c>
      <c r="P407" s="7">
        <f t="shared" si="61"/>
        <v>55.2</v>
      </c>
      <c r="Q407" t="str">
        <f t="shared" si="62"/>
        <v>film &amp; video</v>
      </c>
      <c r="R407" t="str">
        <f t="shared" si="63"/>
        <v>documentary</v>
      </c>
      <c r="S407" s="11">
        <f t="shared" si="64"/>
        <v>41674.08494212963</v>
      </c>
      <c r="T407" s="11">
        <f t="shared" si="65"/>
        <v>41704.08494212963</v>
      </c>
      <c r="U407">
        <f t="shared" si="66"/>
        <v>55</v>
      </c>
      <c r="V407" t="b">
        <f t="shared" si="67"/>
        <v>0</v>
      </c>
      <c r="W407">
        <f t="shared" si="68"/>
        <v>55</v>
      </c>
      <c r="X407" t="b">
        <f t="shared" si="69"/>
        <v>0</v>
      </c>
    </row>
    <row r="408" spans="1:24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8268</v>
      </c>
      <c r="O408">
        <f t="shared" si="60"/>
        <v>108</v>
      </c>
      <c r="P408" s="7">
        <f t="shared" si="61"/>
        <v>86.163714285714292</v>
      </c>
      <c r="Q408" t="str">
        <f t="shared" si="62"/>
        <v>film &amp; video</v>
      </c>
      <c r="R408" t="str">
        <f t="shared" si="63"/>
        <v>documentary</v>
      </c>
      <c r="S408" s="11">
        <f t="shared" si="64"/>
        <v>40638.162465277775</v>
      </c>
      <c r="T408" s="11">
        <f t="shared" si="65"/>
        <v>40672.249305555553</v>
      </c>
      <c r="U408">
        <f t="shared" si="66"/>
        <v>35</v>
      </c>
      <c r="V408" t="b">
        <f t="shared" si="67"/>
        <v>0</v>
      </c>
      <c r="W408">
        <f t="shared" si="68"/>
        <v>35</v>
      </c>
      <c r="X408" t="b">
        <f t="shared" si="69"/>
        <v>0</v>
      </c>
    </row>
    <row r="409" spans="1:24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8268</v>
      </c>
      <c r="O409">
        <f t="shared" si="60"/>
        <v>102</v>
      </c>
      <c r="P409" s="7">
        <f t="shared" si="61"/>
        <v>92.318181818181813</v>
      </c>
      <c r="Q409" t="str">
        <f t="shared" si="62"/>
        <v>film &amp; video</v>
      </c>
      <c r="R409" t="str">
        <f t="shared" si="63"/>
        <v>documentary</v>
      </c>
      <c r="S409" s="11">
        <f t="shared" si="64"/>
        <v>40806.870949074073</v>
      </c>
      <c r="T409" s="11">
        <f t="shared" si="65"/>
        <v>40866.912615740745</v>
      </c>
      <c r="U409">
        <f t="shared" si="66"/>
        <v>22</v>
      </c>
      <c r="V409" t="b">
        <f t="shared" si="67"/>
        <v>0</v>
      </c>
      <c r="W409">
        <f t="shared" si="68"/>
        <v>22</v>
      </c>
      <c r="X409" t="b">
        <f t="shared" si="69"/>
        <v>0</v>
      </c>
    </row>
    <row r="410" spans="1:24" ht="47.2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8268</v>
      </c>
      <c r="O410">
        <f t="shared" si="60"/>
        <v>101</v>
      </c>
      <c r="P410" s="7">
        <f t="shared" si="61"/>
        <v>160.16473684210527</v>
      </c>
      <c r="Q410" t="str">
        <f t="shared" si="62"/>
        <v>film &amp; video</v>
      </c>
      <c r="R410" t="str">
        <f t="shared" si="63"/>
        <v>documentary</v>
      </c>
      <c r="S410" s="11">
        <f t="shared" si="64"/>
        <v>41543.735995370371</v>
      </c>
      <c r="T410" s="11">
        <f t="shared" si="65"/>
        <v>41583.777662037035</v>
      </c>
      <c r="U410">
        <f t="shared" si="66"/>
        <v>38</v>
      </c>
      <c r="V410" t="b">
        <f t="shared" si="67"/>
        <v>0</v>
      </c>
      <c r="W410">
        <f t="shared" si="68"/>
        <v>38</v>
      </c>
      <c r="X410" t="b">
        <f t="shared" si="69"/>
        <v>0</v>
      </c>
    </row>
    <row r="411" spans="1:24" ht="47.2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8268</v>
      </c>
      <c r="O411">
        <f t="shared" si="60"/>
        <v>137</v>
      </c>
      <c r="P411" s="7">
        <f t="shared" si="61"/>
        <v>45.6</v>
      </c>
      <c r="Q411" t="str">
        <f t="shared" si="62"/>
        <v>film &amp; video</v>
      </c>
      <c r="R411" t="str">
        <f t="shared" si="63"/>
        <v>documentary</v>
      </c>
      <c r="S411" s="11">
        <f t="shared" si="64"/>
        <v>42543.862777777773</v>
      </c>
      <c r="T411" s="11">
        <f t="shared" si="65"/>
        <v>42573.862777777773</v>
      </c>
      <c r="U411">
        <f t="shared" si="66"/>
        <v>15</v>
      </c>
      <c r="V411" t="b">
        <f t="shared" si="67"/>
        <v>0</v>
      </c>
      <c r="W411">
        <f t="shared" si="68"/>
        <v>15</v>
      </c>
      <c r="X411" t="b">
        <f t="shared" si="69"/>
        <v>0</v>
      </c>
    </row>
    <row r="412" spans="1:24" ht="47.2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8268</v>
      </c>
      <c r="O412">
        <f t="shared" si="60"/>
        <v>128</v>
      </c>
      <c r="P412" s="7">
        <f t="shared" si="61"/>
        <v>183.28571428571428</v>
      </c>
      <c r="Q412" t="str">
        <f t="shared" si="62"/>
        <v>film &amp; video</v>
      </c>
      <c r="R412" t="str">
        <f t="shared" si="63"/>
        <v>documentary</v>
      </c>
      <c r="S412" s="11">
        <f t="shared" si="64"/>
        <v>42113.981446759266</v>
      </c>
      <c r="T412" s="11">
        <f t="shared" si="65"/>
        <v>42173.981446759266</v>
      </c>
      <c r="U412">
        <f t="shared" si="66"/>
        <v>7</v>
      </c>
      <c r="V412" t="b">
        <f t="shared" si="67"/>
        <v>0</v>
      </c>
      <c r="W412">
        <f t="shared" si="68"/>
        <v>7</v>
      </c>
      <c r="X412" t="b">
        <f t="shared" si="69"/>
        <v>0</v>
      </c>
    </row>
    <row r="413" spans="1:24" ht="47.25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8268</v>
      </c>
      <c r="O413">
        <f t="shared" si="60"/>
        <v>101</v>
      </c>
      <c r="P413" s="7">
        <f t="shared" si="61"/>
        <v>125.78838174273859</v>
      </c>
      <c r="Q413" t="str">
        <f t="shared" si="62"/>
        <v>film &amp; video</v>
      </c>
      <c r="R413" t="str">
        <f t="shared" si="63"/>
        <v>documentary</v>
      </c>
      <c r="S413" s="11">
        <f t="shared" si="64"/>
        <v>41598.17597222222</v>
      </c>
      <c r="T413" s="11">
        <f t="shared" si="65"/>
        <v>41630.208333333336</v>
      </c>
      <c r="U413">
        <f t="shared" si="66"/>
        <v>241</v>
      </c>
      <c r="V413" t="b">
        <f t="shared" si="67"/>
        <v>0</v>
      </c>
      <c r="W413">
        <f t="shared" si="68"/>
        <v>241</v>
      </c>
      <c r="X413" t="b">
        <f t="shared" si="69"/>
        <v>0</v>
      </c>
    </row>
    <row r="414" spans="1:24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8268</v>
      </c>
      <c r="O414">
        <f t="shared" si="60"/>
        <v>127</v>
      </c>
      <c r="P414" s="7">
        <f t="shared" si="61"/>
        <v>57.654545454545456</v>
      </c>
      <c r="Q414" t="str">
        <f t="shared" si="62"/>
        <v>film &amp; video</v>
      </c>
      <c r="R414" t="str">
        <f t="shared" si="63"/>
        <v>documentary</v>
      </c>
      <c r="S414" s="11">
        <f t="shared" si="64"/>
        <v>41099.742800925924</v>
      </c>
      <c r="T414" s="11">
        <f t="shared" si="65"/>
        <v>41115.742800925924</v>
      </c>
      <c r="U414">
        <f t="shared" si="66"/>
        <v>55</v>
      </c>
      <c r="V414" t="b">
        <f t="shared" si="67"/>
        <v>0</v>
      </c>
      <c r="W414">
        <f t="shared" si="68"/>
        <v>55</v>
      </c>
      <c r="X414" t="b">
        <f t="shared" si="69"/>
        <v>0</v>
      </c>
    </row>
    <row r="415" spans="1:24" ht="47.2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8268</v>
      </c>
      <c r="O415">
        <f t="shared" si="60"/>
        <v>105</v>
      </c>
      <c r="P415" s="7">
        <f t="shared" si="61"/>
        <v>78.660818713450297</v>
      </c>
      <c r="Q415" t="str">
        <f t="shared" si="62"/>
        <v>film &amp; video</v>
      </c>
      <c r="R415" t="str">
        <f t="shared" si="63"/>
        <v>documentary</v>
      </c>
      <c r="S415" s="11">
        <f t="shared" si="64"/>
        <v>41079.877442129626</v>
      </c>
      <c r="T415" s="11">
        <f t="shared" si="65"/>
        <v>41109.877442129626</v>
      </c>
      <c r="U415">
        <f t="shared" si="66"/>
        <v>171</v>
      </c>
      <c r="V415" t="b">
        <f t="shared" si="67"/>
        <v>0</v>
      </c>
      <c r="W415">
        <f t="shared" si="68"/>
        <v>171</v>
      </c>
      <c r="X415" t="b">
        <f t="shared" si="69"/>
        <v>0</v>
      </c>
    </row>
    <row r="416" spans="1:24" ht="47.25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8268</v>
      </c>
      <c r="O416">
        <f t="shared" si="60"/>
        <v>103</v>
      </c>
      <c r="P416" s="7">
        <f t="shared" si="61"/>
        <v>91.480769230769226</v>
      </c>
      <c r="Q416" t="str">
        <f t="shared" si="62"/>
        <v>film &amp; video</v>
      </c>
      <c r="R416" t="str">
        <f t="shared" si="63"/>
        <v>documentary</v>
      </c>
      <c r="S416" s="11">
        <f t="shared" si="64"/>
        <v>41529.063252314816</v>
      </c>
      <c r="T416" s="11">
        <f t="shared" si="65"/>
        <v>41559.063252314816</v>
      </c>
      <c r="U416">
        <f t="shared" si="66"/>
        <v>208</v>
      </c>
      <c r="V416" t="b">
        <f t="shared" si="67"/>
        <v>0</v>
      </c>
      <c r="W416">
        <f t="shared" si="68"/>
        <v>208</v>
      </c>
      <c r="X416" t="b">
        <f t="shared" si="69"/>
        <v>0</v>
      </c>
    </row>
    <row r="417" spans="1:24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8268</v>
      </c>
      <c r="O417">
        <f t="shared" si="60"/>
        <v>102</v>
      </c>
      <c r="P417" s="7">
        <f t="shared" si="61"/>
        <v>68.09809523809524</v>
      </c>
      <c r="Q417" t="str">
        <f t="shared" si="62"/>
        <v>film &amp; video</v>
      </c>
      <c r="R417" t="str">
        <f t="shared" si="63"/>
        <v>documentary</v>
      </c>
      <c r="S417" s="11">
        <f t="shared" si="64"/>
        <v>41904.851875</v>
      </c>
      <c r="T417" s="11">
        <f t="shared" si="65"/>
        <v>41929.5</v>
      </c>
      <c r="U417">
        <f t="shared" si="66"/>
        <v>21</v>
      </c>
      <c r="V417" t="b">
        <f t="shared" si="67"/>
        <v>0</v>
      </c>
      <c r="W417">
        <f t="shared" si="68"/>
        <v>21</v>
      </c>
      <c r="X417" t="b">
        <f t="shared" si="69"/>
        <v>0</v>
      </c>
    </row>
    <row r="418" spans="1:24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8268</v>
      </c>
      <c r="O418">
        <f t="shared" si="60"/>
        <v>120</v>
      </c>
      <c r="P418" s="7">
        <f t="shared" si="61"/>
        <v>48.086800000000004</v>
      </c>
      <c r="Q418" t="str">
        <f t="shared" si="62"/>
        <v>film &amp; video</v>
      </c>
      <c r="R418" t="str">
        <f t="shared" si="63"/>
        <v>documentary</v>
      </c>
      <c r="S418" s="11">
        <f t="shared" si="64"/>
        <v>41648.396192129629</v>
      </c>
      <c r="T418" s="11">
        <f t="shared" si="65"/>
        <v>41678.396192129629</v>
      </c>
      <c r="U418">
        <f t="shared" si="66"/>
        <v>25</v>
      </c>
      <c r="V418" t="b">
        <f t="shared" si="67"/>
        <v>0</v>
      </c>
      <c r="W418">
        <f t="shared" si="68"/>
        <v>25</v>
      </c>
      <c r="X418" t="b">
        <f t="shared" si="69"/>
        <v>0</v>
      </c>
    </row>
    <row r="419" spans="1:24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8268</v>
      </c>
      <c r="O419">
        <f t="shared" si="60"/>
        <v>100</v>
      </c>
      <c r="P419" s="7">
        <f t="shared" si="61"/>
        <v>202.42307692307693</v>
      </c>
      <c r="Q419" t="str">
        <f t="shared" si="62"/>
        <v>film &amp; video</v>
      </c>
      <c r="R419" t="str">
        <f t="shared" si="63"/>
        <v>documentary</v>
      </c>
      <c r="S419" s="11">
        <f t="shared" si="64"/>
        <v>41360.970601851855</v>
      </c>
      <c r="T419" s="11">
        <f t="shared" si="65"/>
        <v>41372.189583333333</v>
      </c>
      <c r="U419">
        <f t="shared" si="66"/>
        <v>52</v>
      </c>
      <c r="V419" t="b">
        <f t="shared" si="67"/>
        <v>0</v>
      </c>
      <c r="W419">
        <f t="shared" si="68"/>
        <v>52</v>
      </c>
      <c r="X419" t="b">
        <f t="shared" si="69"/>
        <v>0</v>
      </c>
    </row>
    <row r="420" spans="1:24" ht="47.25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8268</v>
      </c>
      <c r="O420">
        <f t="shared" si="60"/>
        <v>101</v>
      </c>
      <c r="P420" s="7">
        <f t="shared" si="61"/>
        <v>216.75</v>
      </c>
      <c r="Q420" t="str">
        <f t="shared" si="62"/>
        <v>film &amp; video</v>
      </c>
      <c r="R420" t="str">
        <f t="shared" si="63"/>
        <v>documentary</v>
      </c>
      <c r="S420" s="11">
        <f t="shared" si="64"/>
        <v>42178.282372685186</v>
      </c>
      <c r="T420" s="11">
        <f t="shared" si="65"/>
        <v>42208.282372685186</v>
      </c>
      <c r="U420">
        <f t="shared" si="66"/>
        <v>104</v>
      </c>
      <c r="V420" t="b">
        <f t="shared" si="67"/>
        <v>0</v>
      </c>
      <c r="W420">
        <f t="shared" si="68"/>
        <v>104</v>
      </c>
      <c r="X420" t="b">
        <f t="shared" si="69"/>
        <v>0</v>
      </c>
    </row>
    <row r="421" spans="1:24" ht="47.2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8268</v>
      </c>
      <c r="O421">
        <f t="shared" si="60"/>
        <v>100</v>
      </c>
      <c r="P421" s="7">
        <f t="shared" si="61"/>
        <v>110.06849315068493</v>
      </c>
      <c r="Q421" t="str">
        <f t="shared" si="62"/>
        <v>film &amp; video</v>
      </c>
      <c r="R421" t="str">
        <f t="shared" si="63"/>
        <v>documentary</v>
      </c>
      <c r="S421" s="11">
        <f t="shared" si="64"/>
        <v>41394.842442129629</v>
      </c>
      <c r="T421" s="11">
        <f t="shared" si="65"/>
        <v>41454.842442129629</v>
      </c>
      <c r="U421">
        <f t="shared" si="66"/>
        <v>73</v>
      </c>
      <c r="V421" t="b">
        <f t="shared" si="67"/>
        <v>0</v>
      </c>
      <c r="W421">
        <f t="shared" si="68"/>
        <v>73</v>
      </c>
      <c r="X421" t="b">
        <f t="shared" si="69"/>
        <v>0</v>
      </c>
    </row>
    <row r="422" spans="1:24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8269</v>
      </c>
      <c r="O422">
        <f t="shared" si="60"/>
        <v>0</v>
      </c>
      <c r="P422" s="7">
        <f t="shared" si="61"/>
        <v>4.833333333333333</v>
      </c>
      <c r="Q422" t="str">
        <f t="shared" si="62"/>
        <v>film &amp; video</v>
      </c>
      <c r="R422" t="str">
        <f t="shared" si="63"/>
        <v>animation</v>
      </c>
      <c r="S422" s="11">
        <f t="shared" si="64"/>
        <v>41682.23646990741</v>
      </c>
      <c r="T422" s="11">
        <f t="shared" si="65"/>
        <v>41712.194803240738</v>
      </c>
      <c r="U422" t="b">
        <f t="shared" si="66"/>
        <v>0</v>
      </c>
      <c r="V422" t="b">
        <f t="shared" si="67"/>
        <v>0</v>
      </c>
      <c r="W422" t="b">
        <f t="shared" si="68"/>
        <v>0</v>
      </c>
      <c r="X422">
        <f t="shared" si="69"/>
        <v>3</v>
      </c>
    </row>
    <row r="423" spans="1:24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8269</v>
      </c>
      <c r="O423">
        <f t="shared" si="60"/>
        <v>2</v>
      </c>
      <c r="P423" s="7">
        <f t="shared" si="61"/>
        <v>50.166666666666664</v>
      </c>
      <c r="Q423" t="str">
        <f t="shared" si="62"/>
        <v>film &amp; video</v>
      </c>
      <c r="R423" t="str">
        <f t="shared" si="63"/>
        <v>animation</v>
      </c>
      <c r="S423" s="11">
        <f t="shared" si="64"/>
        <v>42177.491388888884</v>
      </c>
      <c r="T423" s="11">
        <f t="shared" si="65"/>
        <v>42237.491388888884</v>
      </c>
      <c r="U423" t="b">
        <f t="shared" si="66"/>
        <v>0</v>
      </c>
      <c r="V423" t="b">
        <f t="shared" si="67"/>
        <v>0</v>
      </c>
      <c r="W423" t="b">
        <f t="shared" si="68"/>
        <v>0</v>
      </c>
      <c r="X423">
        <f t="shared" si="69"/>
        <v>6</v>
      </c>
    </row>
    <row r="424" spans="1:24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8269</v>
      </c>
      <c r="O424">
        <f t="shared" si="60"/>
        <v>1</v>
      </c>
      <c r="P424" s="7">
        <f t="shared" si="61"/>
        <v>35.833333333333336</v>
      </c>
      <c r="Q424" t="str">
        <f t="shared" si="62"/>
        <v>film &amp; video</v>
      </c>
      <c r="R424" t="str">
        <f t="shared" si="63"/>
        <v>animation</v>
      </c>
      <c r="S424" s="11">
        <f t="shared" si="64"/>
        <v>41863.260381944441</v>
      </c>
      <c r="T424" s="11">
        <f t="shared" si="65"/>
        <v>41893.260381944441</v>
      </c>
      <c r="U424" t="b">
        <f t="shared" si="66"/>
        <v>0</v>
      </c>
      <c r="V424" t="b">
        <f t="shared" si="67"/>
        <v>0</v>
      </c>
      <c r="W424" t="b">
        <f t="shared" si="68"/>
        <v>0</v>
      </c>
      <c r="X424">
        <f t="shared" si="69"/>
        <v>12</v>
      </c>
    </row>
    <row r="425" spans="1:24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8269</v>
      </c>
      <c r="O425">
        <f t="shared" si="60"/>
        <v>1</v>
      </c>
      <c r="P425" s="7">
        <f t="shared" si="61"/>
        <v>11.76923076923077</v>
      </c>
      <c r="Q425" t="str">
        <f t="shared" si="62"/>
        <v>film &amp; video</v>
      </c>
      <c r="R425" t="str">
        <f t="shared" si="63"/>
        <v>animation</v>
      </c>
      <c r="S425" s="11">
        <f t="shared" si="64"/>
        <v>41400.92627314815</v>
      </c>
      <c r="T425" s="11">
        <f t="shared" si="65"/>
        <v>41430.92627314815</v>
      </c>
      <c r="U425" t="b">
        <f t="shared" si="66"/>
        <v>0</v>
      </c>
      <c r="V425" t="b">
        <f t="shared" si="67"/>
        <v>0</v>
      </c>
      <c r="W425" t="b">
        <f t="shared" si="68"/>
        <v>0</v>
      </c>
      <c r="X425">
        <f t="shared" si="69"/>
        <v>13</v>
      </c>
    </row>
    <row r="426" spans="1:24" ht="47.2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8269</v>
      </c>
      <c r="O426">
        <f t="shared" si="60"/>
        <v>7</v>
      </c>
      <c r="P426" s="7">
        <f t="shared" si="61"/>
        <v>40.78</v>
      </c>
      <c r="Q426" t="str">
        <f t="shared" si="62"/>
        <v>film &amp; video</v>
      </c>
      <c r="R426" t="str">
        <f t="shared" si="63"/>
        <v>animation</v>
      </c>
      <c r="S426" s="11">
        <f t="shared" si="64"/>
        <v>40934.376145833332</v>
      </c>
      <c r="T426" s="11">
        <f t="shared" si="65"/>
        <v>40994.334479166668</v>
      </c>
      <c r="U426" t="b">
        <f t="shared" si="66"/>
        <v>0</v>
      </c>
      <c r="V426" t="b">
        <f t="shared" si="67"/>
        <v>0</v>
      </c>
      <c r="W426" t="b">
        <f t="shared" si="68"/>
        <v>0</v>
      </c>
      <c r="X426">
        <f t="shared" si="69"/>
        <v>5</v>
      </c>
    </row>
    <row r="427" spans="1:24" ht="47.25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8269</v>
      </c>
      <c r="O427">
        <f t="shared" si="60"/>
        <v>0</v>
      </c>
      <c r="P427" s="7">
        <f t="shared" si="61"/>
        <v>3</v>
      </c>
      <c r="Q427" t="str">
        <f t="shared" si="62"/>
        <v>film &amp; video</v>
      </c>
      <c r="R427" t="str">
        <f t="shared" si="63"/>
        <v>animation</v>
      </c>
      <c r="S427" s="11">
        <f t="shared" si="64"/>
        <v>42275.861157407402</v>
      </c>
      <c r="T427" s="11">
        <f t="shared" si="65"/>
        <v>42335.902824074074</v>
      </c>
      <c r="U427" t="b">
        <f t="shared" si="66"/>
        <v>0</v>
      </c>
      <c r="V427" t="b">
        <f t="shared" si="67"/>
        <v>0</v>
      </c>
      <c r="W427" t="b">
        <f t="shared" si="68"/>
        <v>0</v>
      </c>
      <c r="X427">
        <f t="shared" si="69"/>
        <v>2</v>
      </c>
    </row>
    <row r="428" spans="1:24" ht="47.25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8269</v>
      </c>
      <c r="O428">
        <f t="shared" si="60"/>
        <v>1</v>
      </c>
      <c r="P428" s="7">
        <f t="shared" si="61"/>
        <v>16.625</v>
      </c>
      <c r="Q428" t="str">
        <f t="shared" si="62"/>
        <v>film &amp; video</v>
      </c>
      <c r="R428" t="str">
        <f t="shared" si="63"/>
        <v>animation</v>
      </c>
      <c r="S428" s="11">
        <f t="shared" si="64"/>
        <v>42400.711967592593</v>
      </c>
      <c r="T428" s="11">
        <f t="shared" si="65"/>
        <v>42430.711967592593</v>
      </c>
      <c r="U428" t="b">
        <f t="shared" si="66"/>
        <v>0</v>
      </c>
      <c r="V428" t="b">
        <f t="shared" si="67"/>
        <v>0</v>
      </c>
      <c r="W428" t="b">
        <f t="shared" si="68"/>
        <v>0</v>
      </c>
      <c r="X428">
        <f t="shared" si="69"/>
        <v>8</v>
      </c>
    </row>
    <row r="429" spans="1:24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8269</v>
      </c>
      <c r="O429">
        <f t="shared" si="60"/>
        <v>0</v>
      </c>
      <c r="P429" s="7" t="str">
        <f t="shared" si="61"/>
        <v>N/A</v>
      </c>
      <c r="Q429" t="str">
        <f t="shared" si="62"/>
        <v>film &amp; video</v>
      </c>
      <c r="R429" t="str">
        <f t="shared" si="63"/>
        <v>animation</v>
      </c>
      <c r="S429" s="11">
        <f t="shared" si="64"/>
        <v>42285.909027777772</v>
      </c>
      <c r="T429" s="11">
        <f t="shared" si="65"/>
        <v>42299.790972222225</v>
      </c>
      <c r="U429" t="b">
        <f t="shared" si="66"/>
        <v>0</v>
      </c>
      <c r="V429" t="b">
        <f t="shared" si="67"/>
        <v>0</v>
      </c>
      <c r="W429" t="b">
        <f t="shared" si="68"/>
        <v>0</v>
      </c>
      <c r="X429">
        <f t="shared" si="69"/>
        <v>0</v>
      </c>
    </row>
    <row r="430" spans="1:24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8269</v>
      </c>
      <c r="O430">
        <f t="shared" si="60"/>
        <v>6</v>
      </c>
      <c r="P430" s="7">
        <f t="shared" si="61"/>
        <v>52</v>
      </c>
      <c r="Q430" t="str">
        <f t="shared" si="62"/>
        <v>film &amp; video</v>
      </c>
      <c r="R430" t="str">
        <f t="shared" si="63"/>
        <v>animation</v>
      </c>
      <c r="S430" s="11">
        <f t="shared" si="64"/>
        <v>41778.766724537039</v>
      </c>
      <c r="T430" s="11">
        <f t="shared" si="65"/>
        <v>41806.916666666664</v>
      </c>
      <c r="U430" t="b">
        <f t="shared" si="66"/>
        <v>0</v>
      </c>
      <c r="V430" t="b">
        <f t="shared" si="67"/>
        <v>0</v>
      </c>
      <c r="W430" t="b">
        <f t="shared" si="68"/>
        <v>0</v>
      </c>
      <c r="X430">
        <f t="shared" si="69"/>
        <v>13</v>
      </c>
    </row>
    <row r="431" spans="1:24" ht="63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8269</v>
      </c>
      <c r="O431">
        <f t="shared" si="60"/>
        <v>0</v>
      </c>
      <c r="P431" s="7" t="str">
        <f t="shared" si="61"/>
        <v>N/A</v>
      </c>
      <c r="Q431" t="str">
        <f t="shared" si="62"/>
        <v>film &amp; video</v>
      </c>
      <c r="R431" t="str">
        <f t="shared" si="63"/>
        <v>animation</v>
      </c>
      <c r="S431" s="11">
        <f t="shared" si="64"/>
        <v>40070.901412037041</v>
      </c>
      <c r="T431" s="11">
        <f t="shared" si="65"/>
        <v>40144.207638888889</v>
      </c>
      <c r="U431" t="b">
        <f t="shared" si="66"/>
        <v>0</v>
      </c>
      <c r="V431" t="b">
        <f t="shared" si="67"/>
        <v>0</v>
      </c>
      <c r="W431" t="b">
        <f t="shared" si="68"/>
        <v>0</v>
      </c>
      <c r="X431">
        <f t="shared" si="69"/>
        <v>0</v>
      </c>
    </row>
    <row r="432" spans="1:24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8269</v>
      </c>
      <c r="O432">
        <f t="shared" si="60"/>
        <v>2</v>
      </c>
      <c r="P432" s="7">
        <f t="shared" si="61"/>
        <v>4.8</v>
      </c>
      <c r="Q432" t="str">
        <f t="shared" si="62"/>
        <v>film &amp; video</v>
      </c>
      <c r="R432" t="str">
        <f t="shared" si="63"/>
        <v>animation</v>
      </c>
      <c r="S432" s="11">
        <f t="shared" si="64"/>
        <v>41513.107256944444</v>
      </c>
      <c r="T432" s="11">
        <f t="shared" si="65"/>
        <v>41528.107256944444</v>
      </c>
      <c r="U432" t="b">
        <f t="shared" si="66"/>
        <v>0</v>
      </c>
      <c r="V432" t="b">
        <f t="shared" si="67"/>
        <v>0</v>
      </c>
      <c r="W432" t="b">
        <f t="shared" si="68"/>
        <v>0</v>
      </c>
      <c r="X432">
        <f t="shared" si="69"/>
        <v>5</v>
      </c>
    </row>
    <row r="433" spans="1:24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8269</v>
      </c>
      <c r="O433">
        <f t="shared" si="60"/>
        <v>14</v>
      </c>
      <c r="P433" s="7">
        <f t="shared" si="61"/>
        <v>51.875</v>
      </c>
      <c r="Q433" t="str">
        <f t="shared" si="62"/>
        <v>film &amp; video</v>
      </c>
      <c r="R433" t="str">
        <f t="shared" si="63"/>
        <v>animation</v>
      </c>
      <c r="S433" s="11">
        <f t="shared" si="64"/>
        <v>42526.871331018512</v>
      </c>
      <c r="T433" s="11">
        <f t="shared" si="65"/>
        <v>42556.871331018512</v>
      </c>
      <c r="U433" t="b">
        <f t="shared" si="66"/>
        <v>0</v>
      </c>
      <c r="V433" t="b">
        <f t="shared" si="67"/>
        <v>0</v>
      </c>
      <c r="W433" t="b">
        <f t="shared" si="68"/>
        <v>0</v>
      </c>
      <c r="X433">
        <f t="shared" si="69"/>
        <v>8</v>
      </c>
    </row>
    <row r="434" spans="1:24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8269</v>
      </c>
      <c r="O434">
        <f t="shared" si="60"/>
        <v>10</v>
      </c>
      <c r="P434" s="7">
        <f t="shared" si="61"/>
        <v>71.25</v>
      </c>
      <c r="Q434" t="str">
        <f t="shared" si="62"/>
        <v>film &amp; video</v>
      </c>
      <c r="R434" t="str">
        <f t="shared" si="63"/>
        <v>animation</v>
      </c>
      <c r="S434" s="11">
        <f t="shared" si="64"/>
        <v>42238.726631944446</v>
      </c>
      <c r="T434" s="11">
        <f t="shared" si="65"/>
        <v>42298.726631944446</v>
      </c>
      <c r="U434" t="b">
        <f t="shared" si="66"/>
        <v>0</v>
      </c>
      <c r="V434" t="b">
        <f t="shared" si="67"/>
        <v>0</v>
      </c>
      <c r="W434" t="b">
        <f t="shared" si="68"/>
        <v>0</v>
      </c>
      <c r="X434">
        <f t="shared" si="69"/>
        <v>8</v>
      </c>
    </row>
    <row r="435" spans="1:24" ht="63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8269</v>
      </c>
      <c r="O435">
        <f t="shared" si="60"/>
        <v>0</v>
      </c>
      <c r="P435" s="7" t="str">
        <f t="shared" si="61"/>
        <v>N/A</v>
      </c>
      <c r="Q435" t="str">
        <f t="shared" si="62"/>
        <v>film &amp; video</v>
      </c>
      <c r="R435" t="str">
        <f t="shared" si="63"/>
        <v>animation</v>
      </c>
      <c r="S435" s="11">
        <f t="shared" si="64"/>
        <v>42228.629884259266</v>
      </c>
      <c r="T435" s="11">
        <f t="shared" si="65"/>
        <v>42288.629884259266</v>
      </c>
      <c r="U435" t="b">
        <f t="shared" si="66"/>
        <v>0</v>
      </c>
      <c r="V435" t="b">
        <f t="shared" si="67"/>
        <v>0</v>
      </c>
      <c r="W435" t="b">
        <f t="shared" si="68"/>
        <v>0</v>
      </c>
      <c r="X435">
        <f t="shared" si="69"/>
        <v>0</v>
      </c>
    </row>
    <row r="436" spans="1:24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8269</v>
      </c>
      <c r="O436">
        <f t="shared" si="60"/>
        <v>5</v>
      </c>
      <c r="P436" s="7">
        <f t="shared" si="61"/>
        <v>62.5</v>
      </c>
      <c r="Q436" t="str">
        <f t="shared" si="62"/>
        <v>film &amp; video</v>
      </c>
      <c r="R436" t="str">
        <f t="shared" si="63"/>
        <v>animation</v>
      </c>
      <c r="S436" s="11">
        <f t="shared" si="64"/>
        <v>41576.834513888891</v>
      </c>
      <c r="T436" s="11">
        <f t="shared" si="65"/>
        <v>41609.876180555555</v>
      </c>
      <c r="U436" t="b">
        <f t="shared" si="66"/>
        <v>0</v>
      </c>
      <c r="V436" t="b">
        <f t="shared" si="67"/>
        <v>0</v>
      </c>
      <c r="W436" t="b">
        <f t="shared" si="68"/>
        <v>0</v>
      </c>
      <c r="X436">
        <f t="shared" si="69"/>
        <v>2</v>
      </c>
    </row>
    <row r="437" spans="1:24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8269</v>
      </c>
      <c r="O437">
        <f t="shared" si="60"/>
        <v>0</v>
      </c>
      <c r="P437" s="7">
        <f t="shared" si="61"/>
        <v>1</v>
      </c>
      <c r="Q437" t="str">
        <f t="shared" si="62"/>
        <v>film &amp; video</v>
      </c>
      <c r="R437" t="str">
        <f t="shared" si="63"/>
        <v>animation</v>
      </c>
      <c r="S437" s="11">
        <f t="shared" si="64"/>
        <v>41500.747453703705</v>
      </c>
      <c r="T437" s="11">
        <f t="shared" si="65"/>
        <v>41530.747453703705</v>
      </c>
      <c r="U437" t="b">
        <f t="shared" si="66"/>
        <v>0</v>
      </c>
      <c r="V437" t="b">
        <f t="shared" si="67"/>
        <v>0</v>
      </c>
      <c r="W437" t="b">
        <f t="shared" si="68"/>
        <v>0</v>
      </c>
      <c r="X437">
        <f t="shared" si="69"/>
        <v>3</v>
      </c>
    </row>
    <row r="438" spans="1:24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8269</v>
      </c>
      <c r="O438">
        <f t="shared" si="60"/>
        <v>0</v>
      </c>
      <c r="P438" s="7" t="str">
        <f t="shared" si="61"/>
        <v>N/A</v>
      </c>
      <c r="Q438" t="str">
        <f t="shared" si="62"/>
        <v>film &amp; video</v>
      </c>
      <c r="R438" t="str">
        <f t="shared" si="63"/>
        <v>animation</v>
      </c>
      <c r="S438" s="11">
        <f t="shared" si="64"/>
        <v>41456.36241898148</v>
      </c>
      <c r="T438" s="11">
        <f t="shared" si="65"/>
        <v>41486.36241898148</v>
      </c>
      <c r="U438" t="b">
        <f t="shared" si="66"/>
        <v>0</v>
      </c>
      <c r="V438" t="b">
        <f t="shared" si="67"/>
        <v>0</v>
      </c>
      <c r="W438" t="b">
        <f t="shared" si="68"/>
        <v>0</v>
      </c>
      <c r="X438">
        <f t="shared" si="69"/>
        <v>0</v>
      </c>
    </row>
    <row r="439" spans="1:24" ht="47.2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8269</v>
      </c>
      <c r="O439">
        <f t="shared" si="60"/>
        <v>0</v>
      </c>
      <c r="P439" s="7" t="str">
        <f t="shared" si="61"/>
        <v>N/A</v>
      </c>
      <c r="Q439" t="str">
        <f t="shared" si="62"/>
        <v>film &amp; video</v>
      </c>
      <c r="R439" t="str">
        <f t="shared" si="63"/>
        <v>animation</v>
      </c>
      <c r="S439" s="11">
        <f t="shared" si="64"/>
        <v>42591.31858796296</v>
      </c>
      <c r="T439" s="11">
        <f t="shared" si="65"/>
        <v>42651.31858796296</v>
      </c>
      <c r="U439" t="b">
        <f t="shared" si="66"/>
        <v>0</v>
      </c>
      <c r="V439" t="b">
        <f t="shared" si="67"/>
        <v>0</v>
      </c>
      <c r="W439" t="b">
        <f t="shared" si="68"/>
        <v>0</v>
      </c>
      <c r="X439">
        <f t="shared" si="69"/>
        <v>0</v>
      </c>
    </row>
    <row r="440" spans="1:24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8269</v>
      </c>
      <c r="O440">
        <f t="shared" si="60"/>
        <v>9</v>
      </c>
      <c r="P440" s="7">
        <f t="shared" si="61"/>
        <v>170.54545454545453</v>
      </c>
      <c r="Q440" t="str">
        <f t="shared" si="62"/>
        <v>film &amp; video</v>
      </c>
      <c r="R440" t="str">
        <f t="shared" si="63"/>
        <v>animation</v>
      </c>
      <c r="S440" s="11">
        <f t="shared" si="64"/>
        <v>42296.261087962965</v>
      </c>
      <c r="T440" s="11">
        <f t="shared" si="65"/>
        <v>42326.302754629629</v>
      </c>
      <c r="U440" t="b">
        <f t="shared" si="66"/>
        <v>0</v>
      </c>
      <c r="V440" t="b">
        <f t="shared" si="67"/>
        <v>0</v>
      </c>
      <c r="W440" t="b">
        <f t="shared" si="68"/>
        <v>0</v>
      </c>
      <c r="X440">
        <f t="shared" si="69"/>
        <v>11</v>
      </c>
    </row>
    <row r="441" spans="1:24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8269</v>
      </c>
      <c r="O441">
        <f t="shared" si="60"/>
        <v>0</v>
      </c>
      <c r="P441" s="7" t="str">
        <f t="shared" si="61"/>
        <v>N/A</v>
      </c>
      <c r="Q441" t="str">
        <f t="shared" si="62"/>
        <v>film &amp; video</v>
      </c>
      <c r="R441" t="str">
        <f t="shared" si="63"/>
        <v>animation</v>
      </c>
      <c r="S441" s="11">
        <f t="shared" si="64"/>
        <v>41919.761782407404</v>
      </c>
      <c r="T441" s="11">
        <f t="shared" si="65"/>
        <v>41929.761782407404</v>
      </c>
      <c r="U441" t="b">
        <f t="shared" si="66"/>
        <v>0</v>
      </c>
      <c r="V441" t="b">
        <f t="shared" si="67"/>
        <v>0</v>
      </c>
      <c r="W441" t="b">
        <f t="shared" si="68"/>
        <v>0</v>
      </c>
      <c r="X441">
        <f t="shared" si="69"/>
        <v>0</v>
      </c>
    </row>
    <row r="442" spans="1:24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8269</v>
      </c>
      <c r="O442">
        <f t="shared" si="60"/>
        <v>0</v>
      </c>
      <c r="P442" s="7">
        <f t="shared" si="61"/>
        <v>5</v>
      </c>
      <c r="Q442" t="str">
        <f t="shared" si="62"/>
        <v>film &amp; video</v>
      </c>
      <c r="R442" t="str">
        <f t="shared" si="63"/>
        <v>animation</v>
      </c>
      <c r="S442" s="11">
        <f t="shared" si="64"/>
        <v>42423.985567129625</v>
      </c>
      <c r="T442" s="11">
        <f t="shared" si="65"/>
        <v>42453.943900462968</v>
      </c>
      <c r="U442" t="b">
        <f t="shared" si="66"/>
        <v>0</v>
      </c>
      <c r="V442" t="b">
        <f t="shared" si="67"/>
        <v>0</v>
      </c>
      <c r="W442" t="b">
        <f t="shared" si="68"/>
        <v>0</v>
      </c>
      <c r="X442">
        <f t="shared" si="69"/>
        <v>1</v>
      </c>
    </row>
    <row r="443" spans="1:24" ht="47.25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8269</v>
      </c>
      <c r="O443">
        <f t="shared" si="60"/>
        <v>0</v>
      </c>
      <c r="P443" s="7" t="str">
        <f t="shared" si="61"/>
        <v>N/A</v>
      </c>
      <c r="Q443" t="str">
        <f t="shared" si="62"/>
        <v>film &amp; video</v>
      </c>
      <c r="R443" t="str">
        <f t="shared" si="63"/>
        <v>animation</v>
      </c>
      <c r="S443" s="11">
        <f t="shared" si="64"/>
        <v>41550.793935185182</v>
      </c>
      <c r="T443" s="11">
        <f t="shared" si="65"/>
        <v>41580.793935185182</v>
      </c>
      <c r="U443" t="b">
        <f t="shared" si="66"/>
        <v>0</v>
      </c>
      <c r="V443" t="b">
        <f t="shared" si="67"/>
        <v>0</v>
      </c>
      <c r="W443" t="b">
        <f t="shared" si="68"/>
        <v>0</v>
      </c>
      <c r="X443">
        <f t="shared" si="69"/>
        <v>0</v>
      </c>
    </row>
    <row r="444" spans="1:24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8269</v>
      </c>
      <c r="O444">
        <f t="shared" si="60"/>
        <v>39</v>
      </c>
      <c r="P444" s="7">
        <f t="shared" si="61"/>
        <v>393.58823529411762</v>
      </c>
      <c r="Q444" t="str">
        <f t="shared" si="62"/>
        <v>film &amp; video</v>
      </c>
      <c r="R444" t="str">
        <f t="shared" si="63"/>
        <v>animation</v>
      </c>
      <c r="S444" s="11">
        <f t="shared" si="64"/>
        <v>42024.888692129629</v>
      </c>
      <c r="T444" s="11">
        <f t="shared" si="65"/>
        <v>42054.888692129629</v>
      </c>
      <c r="U444" t="b">
        <f t="shared" si="66"/>
        <v>0</v>
      </c>
      <c r="V444" t="b">
        <f t="shared" si="67"/>
        <v>0</v>
      </c>
      <c r="W444">
        <f t="shared" si="68"/>
        <v>17</v>
      </c>
      <c r="X444" t="b">
        <f t="shared" si="69"/>
        <v>0</v>
      </c>
    </row>
    <row r="445" spans="1:24" ht="47.2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8269</v>
      </c>
      <c r="O445">
        <f t="shared" si="60"/>
        <v>0</v>
      </c>
      <c r="P445" s="7">
        <f t="shared" si="61"/>
        <v>5</v>
      </c>
      <c r="Q445" t="str">
        <f t="shared" si="62"/>
        <v>film &amp; video</v>
      </c>
      <c r="R445" t="str">
        <f t="shared" si="63"/>
        <v>animation</v>
      </c>
      <c r="S445" s="11">
        <f t="shared" si="64"/>
        <v>41650.015057870369</v>
      </c>
      <c r="T445" s="11">
        <f t="shared" si="65"/>
        <v>41680.015057870369</v>
      </c>
      <c r="U445" t="b">
        <f t="shared" si="66"/>
        <v>0</v>
      </c>
      <c r="V445" t="b">
        <f t="shared" si="67"/>
        <v>0</v>
      </c>
      <c r="W445" t="b">
        <f t="shared" si="68"/>
        <v>0</v>
      </c>
      <c r="X445">
        <f t="shared" si="69"/>
        <v>2</v>
      </c>
    </row>
    <row r="446" spans="1:24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8269</v>
      </c>
      <c r="O446">
        <f t="shared" si="60"/>
        <v>5</v>
      </c>
      <c r="P446" s="7">
        <f t="shared" si="61"/>
        <v>50</v>
      </c>
      <c r="Q446" t="str">
        <f t="shared" si="62"/>
        <v>film &amp; video</v>
      </c>
      <c r="R446" t="str">
        <f t="shared" si="63"/>
        <v>animation</v>
      </c>
      <c r="S446" s="11">
        <f t="shared" si="64"/>
        <v>40894.906956018516</v>
      </c>
      <c r="T446" s="11">
        <f t="shared" si="65"/>
        <v>40954.906956018516</v>
      </c>
      <c r="U446" t="b">
        <f t="shared" si="66"/>
        <v>0</v>
      </c>
      <c r="V446" t="b">
        <f t="shared" si="67"/>
        <v>0</v>
      </c>
      <c r="W446" t="b">
        <f t="shared" si="68"/>
        <v>0</v>
      </c>
      <c r="X446">
        <f t="shared" si="69"/>
        <v>1</v>
      </c>
    </row>
    <row r="447" spans="1:24" ht="47.2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8269</v>
      </c>
      <c r="O447">
        <f t="shared" si="60"/>
        <v>0</v>
      </c>
      <c r="P447" s="7">
        <f t="shared" si="61"/>
        <v>1</v>
      </c>
      <c r="Q447" t="str">
        <f t="shared" si="62"/>
        <v>film &amp; video</v>
      </c>
      <c r="R447" t="str">
        <f t="shared" si="63"/>
        <v>animation</v>
      </c>
      <c r="S447" s="11">
        <f t="shared" si="64"/>
        <v>42130.335358796292</v>
      </c>
      <c r="T447" s="11">
        <f t="shared" si="65"/>
        <v>42145.335358796292</v>
      </c>
      <c r="U447" t="b">
        <f t="shared" si="66"/>
        <v>0</v>
      </c>
      <c r="V447" t="b">
        <f t="shared" si="67"/>
        <v>0</v>
      </c>
      <c r="W447" t="b">
        <f t="shared" si="68"/>
        <v>0</v>
      </c>
      <c r="X447">
        <f t="shared" si="69"/>
        <v>2</v>
      </c>
    </row>
    <row r="448" spans="1:24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8269</v>
      </c>
      <c r="O448">
        <f t="shared" si="60"/>
        <v>7</v>
      </c>
      <c r="P448" s="7">
        <f t="shared" si="61"/>
        <v>47.875</v>
      </c>
      <c r="Q448" t="str">
        <f t="shared" si="62"/>
        <v>film &amp; video</v>
      </c>
      <c r="R448" t="str">
        <f t="shared" si="63"/>
        <v>animation</v>
      </c>
      <c r="S448" s="11">
        <f t="shared" si="64"/>
        <v>42037.083564814813</v>
      </c>
      <c r="T448" s="11">
        <f t="shared" si="65"/>
        <v>42067.083564814813</v>
      </c>
      <c r="U448" t="b">
        <f t="shared" si="66"/>
        <v>0</v>
      </c>
      <c r="V448" t="b">
        <f t="shared" si="67"/>
        <v>0</v>
      </c>
      <c r="W448" t="b">
        <f t="shared" si="68"/>
        <v>0</v>
      </c>
      <c r="X448">
        <f t="shared" si="69"/>
        <v>16</v>
      </c>
    </row>
    <row r="449" spans="1:24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8269</v>
      </c>
      <c r="O449">
        <f t="shared" si="60"/>
        <v>0</v>
      </c>
      <c r="P449" s="7">
        <f t="shared" si="61"/>
        <v>5</v>
      </c>
      <c r="Q449" t="str">
        <f t="shared" si="62"/>
        <v>film &amp; video</v>
      </c>
      <c r="R449" t="str">
        <f t="shared" si="63"/>
        <v>animation</v>
      </c>
      <c r="S449" s="11">
        <f t="shared" si="64"/>
        <v>41331.555127314816</v>
      </c>
      <c r="T449" s="11">
        <f t="shared" si="65"/>
        <v>41356.513460648144</v>
      </c>
      <c r="U449" t="b">
        <f t="shared" si="66"/>
        <v>0</v>
      </c>
      <c r="V449" t="b">
        <f t="shared" si="67"/>
        <v>0</v>
      </c>
      <c r="W449" t="b">
        <f t="shared" si="68"/>
        <v>0</v>
      </c>
      <c r="X449">
        <f t="shared" si="69"/>
        <v>1</v>
      </c>
    </row>
    <row r="450" spans="1:24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8269</v>
      </c>
      <c r="O450">
        <f t="shared" si="60"/>
        <v>3</v>
      </c>
      <c r="P450" s="7">
        <f t="shared" si="61"/>
        <v>20.502500000000001</v>
      </c>
      <c r="Q450" t="str">
        <f t="shared" si="62"/>
        <v>film &amp; video</v>
      </c>
      <c r="R450" t="str">
        <f t="shared" si="63"/>
        <v>animation</v>
      </c>
      <c r="S450" s="11">
        <f t="shared" si="64"/>
        <v>41753.758043981477</v>
      </c>
      <c r="T450" s="11">
        <f t="shared" si="65"/>
        <v>41773.758043981477</v>
      </c>
      <c r="U450" t="b">
        <f t="shared" si="66"/>
        <v>0</v>
      </c>
      <c r="V450" t="b">
        <f t="shared" si="67"/>
        <v>0</v>
      </c>
      <c r="W450" t="b">
        <f t="shared" si="68"/>
        <v>0</v>
      </c>
      <c r="X450">
        <f t="shared" si="69"/>
        <v>4</v>
      </c>
    </row>
    <row r="451" spans="1:24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8269</v>
      </c>
      <c r="O451">
        <f t="shared" ref="O451:O514" si="70">ROUND(((E451/D451)*100), 0)</f>
        <v>2</v>
      </c>
      <c r="P451" s="7">
        <f t="shared" ref="P451:P514" si="71">IFERROR((E451/L451), "N/A")</f>
        <v>9</v>
      </c>
      <c r="Q451" t="str">
        <f t="shared" ref="Q451:Q514" si="72">(LEFT(N451,SEARCH("/",N451,1)-1))</f>
        <v>film &amp; video</v>
      </c>
      <c r="R451" t="str">
        <f t="shared" ref="R451:R514" si="73">RIGHT(N451, LEN(N451)-SEARCH("/",N451))</f>
        <v>animation</v>
      </c>
      <c r="S451" s="11">
        <f t="shared" ref="S451:S514" si="74">(((J451/60)/60)/24)+DATE(1970,1,1)</f>
        <v>41534.568113425928</v>
      </c>
      <c r="T451" s="11">
        <f t="shared" ref="T451:T514" si="75">(((I451/60)/60)/24)+DATE(1970,1,1)</f>
        <v>41564.568113425928</v>
      </c>
      <c r="U451" t="b">
        <f t="shared" ref="U451:U514" si="76">IF(OR(F451="successful", F451="live"), L451)</f>
        <v>0</v>
      </c>
      <c r="V451" t="b">
        <f t="shared" ref="V451:V514" si="77">IF(OR(F451="unsuccessful", F451="canceled"), L451)</f>
        <v>0</v>
      </c>
      <c r="W451" t="b">
        <f t="shared" ref="W451:W514" si="78">IF((O451&gt;=30), L451)</f>
        <v>0</v>
      </c>
      <c r="X451">
        <f t="shared" ref="X451:X514" si="79">IF((O451&lt;30), L451)</f>
        <v>5</v>
      </c>
    </row>
    <row r="452" spans="1:24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8269</v>
      </c>
      <c r="O452">
        <f t="shared" si="70"/>
        <v>1</v>
      </c>
      <c r="P452" s="7">
        <f t="shared" si="71"/>
        <v>56.571428571428569</v>
      </c>
      <c r="Q452" t="str">
        <f t="shared" si="72"/>
        <v>film &amp; video</v>
      </c>
      <c r="R452" t="str">
        <f t="shared" si="73"/>
        <v>animation</v>
      </c>
      <c r="S452" s="11">
        <f t="shared" si="74"/>
        <v>41654.946759259255</v>
      </c>
      <c r="T452" s="11">
        <f t="shared" si="75"/>
        <v>41684.946759259255</v>
      </c>
      <c r="U452" t="b">
        <f t="shared" si="76"/>
        <v>0</v>
      </c>
      <c r="V452" t="b">
        <f t="shared" si="77"/>
        <v>0</v>
      </c>
      <c r="W452" t="b">
        <f t="shared" si="78"/>
        <v>0</v>
      </c>
      <c r="X452">
        <f t="shared" si="79"/>
        <v>7</v>
      </c>
    </row>
    <row r="453" spans="1:24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8269</v>
      </c>
      <c r="O453">
        <f t="shared" si="70"/>
        <v>0</v>
      </c>
      <c r="P453" s="7" t="str">
        <f t="shared" si="71"/>
        <v>N/A</v>
      </c>
      <c r="Q453" t="str">
        <f t="shared" si="72"/>
        <v>film &amp; video</v>
      </c>
      <c r="R453" t="str">
        <f t="shared" si="73"/>
        <v>animation</v>
      </c>
      <c r="S453" s="11">
        <f t="shared" si="74"/>
        <v>41634.715173611112</v>
      </c>
      <c r="T453" s="11">
        <f t="shared" si="75"/>
        <v>41664.715173611112</v>
      </c>
      <c r="U453" t="b">
        <f t="shared" si="76"/>
        <v>0</v>
      </c>
      <c r="V453" t="b">
        <f t="shared" si="77"/>
        <v>0</v>
      </c>
      <c r="W453" t="b">
        <f t="shared" si="78"/>
        <v>0</v>
      </c>
      <c r="X453">
        <f t="shared" si="79"/>
        <v>0</v>
      </c>
    </row>
    <row r="454" spans="1:24" ht="31.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8269</v>
      </c>
      <c r="O454">
        <f t="shared" si="70"/>
        <v>64</v>
      </c>
      <c r="P454" s="7">
        <f t="shared" si="71"/>
        <v>40</v>
      </c>
      <c r="Q454" t="str">
        <f t="shared" si="72"/>
        <v>film &amp; video</v>
      </c>
      <c r="R454" t="str">
        <f t="shared" si="73"/>
        <v>animation</v>
      </c>
      <c r="S454" s="11">
        <f t="shared" si="74"/>
        <v>42107.703877314809</v>
      </c>
      <c r="T454" s="11">
        <f t="shared" si="75"/>
        <v>42137.703877314809</v>
      </c>
      <c r="U454" t="b">
        <f t="shared" si="76"/>
        <v>0</v>
      </c>
      <c r="V454" t="b">
        <f t="shared" si="77"/>
        <v>0</v>
      </c>
      <c r="W454">
        <f t="shared" si="78"/>
        <v>12</v>
      </c>
      <c r="X454" t="b">
        <f t="shared" si="79"/>
        <v>0</v>
      </c>
    </row>
    <row r="455" spans="1:24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8269</v>
      </c>
      <c r="O455">
        <f t="shared" si="70"/>
        <v>0</v>
      </c>
      <c r="P455" s="7">
        <f t="shared" si="71"/>
        <v>13</v>
      </c>
      <c r="Q455" t="str">
        <f t="shared" si="72"/>
        <v>film &amp; video</v>
      </c>
      <c r="R455" t="str">
        <f t="shared" si="73"/>
        <v>animation</v>
      </c>
      <c r="S455" s="11">
        <f t="shared" si="74"/>
        <v>42038.824988425928</v>
      </c>
      <c r="T455" s="11">
        <f t="shared" si="75"/>
        <v>42054.824988425928</v>
      </c>
      <c r="U455" t="b">
        <f t="shared" si="76"/>
        <v>0</v>
      </c>
      <c r="V455" t="b">
        <f t="shared" si="77"/>
        <v>0</v>
      </c>
      <c r="W455" t="b">
        <f t="shared" si="78"/>
        <v>0</v>
      </c>
      <c r="X455">
        <f t="shared" si="79"/>
        <v>2</v>
      </c>
    </row>
    <row r="456" spans="1:24" ht="47.2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8269</v>
      </c>
      <c r="O456">
        <f t="shared" si="70"/>
        <v>1</v>
      </c>
      <c r="P456" s="7">
        <f t="shared" si="71"/>
        <v>16.399999999999999</v>
      </c>
      <c r="Q456" t="str">
        <f t="shared" si="72"/>
        <v>film &amp; video</v>
      </c>
      <c r="R456" t="str">
        <f t="shared" si="73"/>
        <v>animation</v>
      </c>
      <c r="S456" s="11">
        <f t="shared" si="74"/>
        <v>41938.717256944445</v>
      </c>
      <c r="T456" s="11">
        <f t="shared" si="75"/>
        <v>41969.551388888889</v>
      </c>
      <c r="U456" t="b">
        <f t="shared" si="76"/>
        <v>0</v>
      </c>
      <c r="V456" t="b">
        <f t="shared" si="77"/>
        <v>0</v>
      </c>
      <c r="W456" t="b">
        <f t="shared" si="78"/>
        <v>0</v>
      </c>
      <c r="X456">
        <f t="shared" si="79"/>
        <v>5</v>
      </c>
    </row>
    <row r="457" spans="1:24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8269</v>
      </c>
      <c r="O457">
        <f t="shared" si="70"/>
        <v>0</v>
      </c>
      <c r="P457" s="7">
        <f t="shared" si="71"/>
        <v>22.5</v>
      </c>
      <c r="Q457" t="str">
        <f t="shared" si="72"/>
        <v>film &amp; video</v>
      </c>
      <c r="R457" t="str">
        <f t="shared" si="73"/>
        <v>animation</v>
      </c>
      <c r="S457" s="11">
        <f t="shared" si="74"/>
        <v>40971.002569444441</v>
      </c>
      <c r="T457" s="11">
        <f t="shared" si="75"/>
        <v>41016.021527777775</v>
      </c>
      <c r="U457" t="b">
        <f t="shared" si="76"/>
        <v>0</v>
      </c>
      <c r="V457" t="b">
        <f t="shared" si="77"/>
        <v>0</v>
      </c>
      <c r="W457" t="b">
        <f t="shared" si="78"/>
        <v>0</v>
      </c>
      <c r="X457">
        <f t="shared" si="79"/>
        <v>2</v>
      </c>
    </row>
    <row r="458" spans="1:24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8269</v>
      </c>
      <c r="O458">
        <f t="shared" si="70"/>
        <v>1</v>
      </c>
      <c r="P458" s="7">
        <f t="shared" si="71"/>
        <v>20.333333333333332</v>
      </c>
      <c r="Q458" t="str">
        <f t="shared" si="72"/>
        <v>film &amp; video</v>
      </c>
      <c r="R458" t="str">
        <f t="shared" si="73"/>
        <v>animation</v>
      </c>
      <c r="S458" s="11">
        <f t="shared" si="74"/>
        <v>41547.694456018515</v>
      </c>
      <c r="T458" s="11">
        <f t="shared" si="75"/>
        <v>41569.165972222225</v>
      </c>
      <c r="U458" t="b">
        <f t="shared" si="76"/>
        <v>0</v>
      </c>
      <c r="V458" t="b">
        <f t="shared" si="77"/>
        <v>0</v>
      </c>
      <c r="W458" t="b">
        <f t="shared" si="78"/>
        <v>0</v>
      </c>
      <c r="X458">
        <f t="shared" si="79"/>
        <v>3</v>
      </c>
    </row>
    <row r="459" spans="1:24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8269</v>
      </c>
      <c r="O459">
        <f t="shared" si="70"/>
        <v>0</v>
      </c>
      <c r="P459" s="7" t="str">
        <f t="shared" si="71"/>
        <v>N/A</v>
      </c>
      <c r="Q459" t="str">
        <f t="shared" si="72"/>
        <v>film &amp; video</v>
      </c>
      <c r="R459" t="str">
        <f t="shared" si="73"/>
        <v>animation</v>
      </c>
      <c r="S459" s="11">
        <f t="shared" si="74"/>
        <v>41837.767500000002</v>
      </c>
      <c r="T459" s="11">
        <f t="shared" si="75"/>
        <v>41867.767500000002</v>
      </c>
      <c r="U459" t="b">
        <f t="shared" si="76"/>
        <v>0</v>
      </c>
      <c r="V459" t="b">
        <f t="shared" si="77"/>
        <v>0</v>
      </c>
      <c r="W459" t="b">
        <f t="shared" si="78"/>
        <v>0</v>
      </c>
      <c r="X459">
        <f t="shared" si="79"/>
        <v>0</v>
      </c>
    </row>
    <row r="460" spans="1:24" ht="47.2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8269</v>
      </c>
      <c r="O460">
        <f t="shared" si="70"/>
        <v>8</v>
      </c>
      <c r="P460" s="7">
        <f t="shared" si="71"/>
        <v>16.755102040816325</v>
      </c>
      <c r="Q460" t="str">
        <f t="shared" si="72"/>
        <v>film &amp; video</v>
      </c>
      <c r="R460" t="str">
        <f t="shared" si="73"/>
        <v>animation</v>
      </c>
      <c r="S460" s="11">
        <f t="shared" si="74"/>
        <v>41378.69976851852</v>
      </c>
      <c r="T460" s="11">
        <f t="shared" si="75"/>
        <v>41408.69976851852</v>
      </c>
      <c r="U460" t="b">
        <f t="shared" si="76"/>
        <v>0</v>
      </c>
      <c r="V460" t="b">
        <f t="shared" si="77"/>
        <v>0</v>
      </c>
      <c r="W460" t="b">
        <f t="shared" si="78"/>
        <v>0</v>
      </c>
      <c r="X460">
        <f t="shared" si="79"/>
        <v>49</v>
      </c>
    </row>
    <row r="461" spans="1:24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8269</v>
      </c>
      <c r="O461">
        <f t="shared" si="70"/>
        <v>0</v>
      </c>
      <c r="P461" s="7">
        <f t="shared" si="71"/>
        <v>25</v>
      </c>
      <c r="Q461" t="str">
        <f t="shared" si="72"/>
        <v>film &amp; video</v>
      </c>
      <c r="R461" t="str">
        <f t="shared" si="73"/>
        <v>animation</v>
      </c>
      <c r="S461" s="11">
        <f t="shared" si="74"/>
        <v>40800.6403587963</v>
      </c>
      <c r="T461" s="11">
        <f t="shared" si="75"/>
        <v>40860.682025462964</v>
      </c>
      <c r="U461" t="b">
        <f t="shared" si="76"/>
        <v>0</v>
      </c>
      <c r="V461" t="b">
        <f t="shared" si="77"/>
        <v>0</v>
      </c>
      <c r="W461" t="b">
        <f t="shared" si="78"/>
        <v>0</v>
      </c>
      <c r="X461">
        <f t="shared" si="79"/>
        <v>1</v>
      </c>
    </row>
    <row r="462" spans="1:24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8269</v>
      </c>
      <c r="O462">
        <f t="shared" si="70"/>
        <v>0</v>
      </c>
      <c r="P462" s="7">
        <f t="shared" si="71"/>
        <v>12.5</v>
      </c>
      <c r="Q462" t="str">
        <f t="shared" si="72"/>
        <v>film &amp; video</v>
      </c>
      <c r="R462" t="str">
        <f t="shared" si="73"/>
        <v>animation</v>
      </c>
      <c r="S462" s="11">
        <f t="shared" si="74"/>
        <v>41759.542534722219</v>
      </c>
      <c r="T462" s="11">
        <f t="shared" si="75"/>
        <v>41791.166666666664</v>
      </c>
      <c r="U462" t="b">
        <f t="shared" si="76"/>
        <v>0</v>
      </c>
      <c r="V462" t="b">
        <f t="shared" si="77"/>
        <v>0</v>
      </c>
      <c r="W462" t="b">
        <f t="shared" si="78"/>
        <v>0</v>
      </c>
      <c r="X462">
        <f t="shared" si="79"/>
        <v>2</v>
      </c>
    </row>
    <row r="463" spans="1:24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8269</v>
      </c>
      <c r="O463">
        <f t="shared" si="70"/>
        <v>0</v>
      </c>
      <c r="P463" s="7" t="str">
        <f t="shared" si="71"/>
        <v>N/A</v>
      </c>
      <c r="Q463" t="str">
        <f t="shared" si="72"/>
        <v>film &amp; video</v>
      </c>
      <c r="R463" t="str">
        <f t="shared" si="73"/>
        <v>animation</v>
      </c>
      <c r="S463" s="11">
        <f t="shared" si="74"/>
        <v>41407.84684027778</v>
      </c>
      <c r="T463" s="11">
        <f t="shared" si="75"/>
        <v>41427.84684027778</v>
      </c>
      <c r="U463" t="b">
        <f t="shared" si="76"/>
        <v>0</v>
      </c>
      <c r="V463" t="b">
        <f t="shared" si="77"/>
        <v>0</v>
      </c>
      <c r="W463" t="b">
        <f t="shared" si="78"/>
        <v>0</v>
      </c>
      <c r="X463">
        <f t="shared" si="79"/>
        <v>0</v>
      </c>
    </row>
    <row r="464" spans="1:24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8269</v>
      </c>
      <c r="O464">
        <f t="shared" si="70"/>
        <v>0</v>
      </c>
      <c r="P464" s="7" t="str">
        <f t="shared" si="71"/>
        <v>N/A</v>
      </c>
      <c r="Q464" t="str">
        <f t="shared" si="72"/>
        <v>film &amp; video</v>
      </c>
      <c r="R464" t="str">
        <f t="shared" si="73"/>
        <v>animation</v>
      </c>
      <c r="S464" s="11">
        <f t="shared" si="74"/>
        <v>40705.126631944448</v>
      </c>
      <c r="T464" s="11">
        <f t="shared" si="75"/>
        <v>40765.126631944448</v>
      </c>
      <c r="U464" t="b">
        <f t="shared" si="76"/>
        <v>0</v>
      </c>
      <c r="V464" t="b">
        <f t="shared" si="77"/>
        <v>0</v>
      </c>
      <c r="W464" t="b">
        <f t="shared" si="78"/>
        <v>0</v>
      </c>
      <c r="X464">
        <f t="shared" si="79"/>
        <v>0</v>
      </c>
    </row>
    <row r="465" spans="1:24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8269</v>
      </c>
      <c r="O465">
        <f t="shared" si="70"/>
        <v>2</v>
      </c>
      <c r="P465" s="7">
        <f t="shared" si="71"/>
        <v>113.63636363636364</v>
      </c>
      <c r="Q465" t="str">
        <f t="shared" si="72"/>
        <v>film &amp; video</v>
      </c>
      <c r="R465" t="str">
        <f t="shared" si="73"/>
        <v>animation</v>
      </c>
      <c r="S465" s="11">
        <f t="shared" si="74"/>
        <v>40750.710104166668</v>
      </c>
      <c r="T465" s="11">
        <f t="shared" si="75"/>
        <v>40810.710104166668</v>
      </c>
      <c r="U465" t="b">
        <f t="shared" si="76"/>
        <v>0</v>
      </c>
      <c r="V465" t="b">
        <f t="shared" si="77"/>
        <v>0</v>
      </c>
      <c r="W465" t="b">
        <f t="shared" si="78"/>
        <v>0</v>
      </c>
      <c r="X465">
        <f t="shared" si="79"/>
        <v>11</v>
      </c>
    </row>
    <row r="466" spans="1:24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8269</v>
      </c>
      <c r="O466">
        <f t="shared" si="70"/>
        <v>0</v>
      </c>
      <c r="P466" s="7">
        <f t="shared" si="71"/>
        <v>1</v>
      </c>
      <c r="Q466" t="str">
        <f t="shared" si="72"/>
        <v>film &amp; video</v>
      </c>
      <c r="R466" t="str">
        <f t="shared" si="73"/>
        <v>animation</v>
      </c>
      <c r="S466" s="11">
        <f t="shared" si="74"/>
        <v>42488.848784722228</v>
      </c>
      <c r="T466" s="11">
        <f t="shared" si="75"/>
        <v>42508.848784722228</v>
      </c>
      <c r="U466" t="b">
        <f t="shared" si="76"/>
        <v>0</v>
      </c>
      <c r="V466" t="b">
        <f t="shared" si="77"/>
        <v>0</v>
      </c>
      <c r="W466" t="b">
        <f t="shared" si="78"/>
        <v>0</v>
      </c>
      <c r="X466">
        <f t="shared" si="79"/>
        <v>1</v>
      </c>
    </row>
    <row r="467" spans="1:24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8269</v>
      </c>
      <c r="O467">
        <f t="shared" si="70"/>
        <v>27</v>
      </c>
      <c r="P467" s="7">
        <f t="shared" si="71"/>
        <v>17.25</v>
      </c>
      <c r="Q467" t="str">
        <f t="shared" si="72"/>
        <v>film &amp; video</v>
      </c>
      <c r="R467" t="str">
        <f t="shared" si="73"/>
        <v>animation</v>
      </c>
      <c r="S467" s="11">
        <f t="shared" si="74"/>
        <v>41801.120069444441</v>
      </c>
      <c r="T467" s="11">
        <f t="shared" si="75"/>
        <v>41817.120069444441</v>
      </c>
      <c r="U467" t="b">
        <f t="shared" si="76"/>
        <v>0</v>
      </c>
      <c r="V467" t="b">
        <f t="shared" si="77"/>
        <v>0</v>
      </c>
      <c r="W467" t="b">
        <f t="shared" si="78"/>
        <v>0</v>
      </c>
      <c r="X467">
        <f t="shared" si="79"/>
        <v>8</v>
      </c>
    </row>
    <row r="468" spans="1:24" ht="47.2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8269</v>
      </c>
      <c r="O468">
        <f t="shared" si="70"/>
        <v>1</v>
      </c>
      <c r="P468" s="7">
        <f t="shared" si="71"/>
        <v>15.2</v>
      </c>
      <c r="Q468" t="str">
        <f t="shared" si="72"/>
        <v>film &amp; video</v>
      </c>
      <c r="R468" t="str">
        <f t="shared" si="73"/>
        <v>animation</v>
      </c>
      <c r="S468" s="11">
        <f t="shared" si="74"/>
        <v>41129.942870370374</v>
      </c>
      <c r="T468" s="11">
        <f t="shared" si="75"/>
        <v>41159.942870370374</v>
      </c>
      <c r="U468" t="b">
        <f t="shared" si="76"/>
        <v>0</v>
      </c>
      <c r="V468" t="b">
        <f t="shared" si="77"/>
        <v>0</v>
      </c>
      <c r="W468" t="b">
        <f t="shared" si="78"/>
        <v>0</v>
      </c>
      <c r="X468">
        <f t="shared" si="79"/>
        <v>5</v>
      </c>
    </row>
    <row r="469" spans="1:24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8269</v>
      </c>
      <c r="O469">
        <f t="shared" si="70"/>
        <v>22</v>
      </c>
      <c r="P469" s="7">
        <f t="shared" si="71"/>
        <v>110.64102564102564</v>
      </c>
      <c r="Q469" t="str">
        <f t="shared" si="72"/>
        <v>film &amp; video</v>
      </c>
      <c r="R469" t="str">
        <f t="shared" si="73"/>
        <v>animation</v>
      </c>
      <c r="S469" s="11">
        <f t="shared" si="74"/>
        <v>41135.679791666669</v>
      </c>
      <c r="T469" s="11">
        <f t="shared" si="75"/>
        <v>41180.679791666669</v>
      </c>
      <c r="U469" t="b">
        <f t="shared" si="76"/>
        <v>0</v>
      </c>
      <c r="V469" t="b">
        <f t="shared" si="77"/>
        <v>0</v>
      </c>
      <c r="W469" t="b">
        <f t="shared" si="78"/>
        <v>0</v>
      </c>
      <c r="X469">
        <f t="shared" si="79"/>
        <v>39</v>
      </c>
    </row>
    <row r="470" spans="1:24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8269</v>
      </c>
      <c r="O470">
        <f t="shared" si="70"/>
        <v>0</v>
      </c>
      <c r="P470" s="7" t="str">
        <f t="shared" si="71"/>
        <v>N/A</v>
      </c>
      <c r="Q470" t="str">
        <f t="shared" si="72"/>
        <v>film &amp; video</v>
      </c>
      <c r="R470" t="str">
        <f t="shared" si="73"/>
        <v>animation</v>
      </c>
      <c r="S470" s="11">
        <f t="shared" si="74"/>
        <v>41041.167627314811</v>
      </c>
      <c r="T470" s="11">
        <f t="shared" si="75"/>
        <v>41101.160474537035</v>
      </c>
      <c r="U470" t="b">
        <f t="shared" si="76"/>
        <v>0</v>
      </c>
      <c r="V470" t="b">
        <f t="shared" si="77"/>
        <v>0</v>
      </c>
      <c r="W470" t="b">
        <f t="shared" si="78"/>
        <v>0</v>
      </c>
      <c r="X470">
        <f t="shared" si="79"/>
        <v>0</v>
      </c>
    </row>
    <row r="471" spans="1:24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8269</v>
      </c>
      <c r="O471">
        <f t="shared" si="70"/>
        <v>0</v>
      </c>
      <c r="P471" s="7" t="str">
        <f t="shared" si="71"/>
        <v>N/A</v>
      </c>
      <c r="Q471" t="str">
        <f t="shared" si="72"/>
        <v>film &amp; video</v>
      </c>
      <c r="R471" t="str">
        <f t="shared" si="73"/>
        <v>animation</v>
      </c>
      <c r="S471" s="11">
        <f t="shared" si="74"/>
        <v>41827.989861111113</v>
      </c>
      <c r="T471" s="11">
        <f t="shared" si="75"/>
        <v>41887.989861111113</v>
      </c>
      <c r="U471" t="b">
        <f t="shared" si="76"/>
        <v>0</v>
      </c>
      <c r="V471" t="b">
        <f t="shared" si="77"/>
        <v>0</v>
      </c>
      <c r="W471" t="b">
        <f t="shared" si="78"/>
        <v>0</v>
      </c>
      <c r="X471">
        <f t="shared" si="79"/>
        <v>0</v>
      </c>
    </row>
    <row r="472" spans="1:24" ht="47.25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8269</v>
      </c>
      <c r="O472">
        <f t="shared" si="70"/>
        <v>1</v>
      </c>
      <c r="P472" s="7">
        <f t="shared" si="71"/>
        <v>25.5</v>
      </c>
      <c r="Q472" t="str">
        <f t="shared" si="72"/>
        <v>film &amp; video</v>
      </c>
      <c r="R472" t="str">
        <f t="shared" si="73"/>
        <v>animation</v>
      </c>
      <c r="S472" s="11">
        <f t="shared" si="74"/>
        <v>41605.167696759258</v>
      </c>
      <c r="T472" s="11">
        <f t="shared" si="75"/>
        <v>41655.166666666664</v>
      </c>
      <c r="U472" t="b">
        <f t="shared" si="76"/>
        <v>0</v>
      </c>
      <c r="V472" t="b">
        <f t="shared" si="77"/>
        <v>0</v>
      </c>
      <c r="W472" t="b">
        <f t="shared" si="78"/>
        <v>0</v>
      </c>
      <c r="X472">
        <f t="shared" si="79"/>
        <v>2</v>
      </c>
    </row>
    <row r="473" spans="1:24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8269</v>
      </c>
      <c r="O473">
        <f t="shared" si="70"/>
        <v>12</v>
      </c>
      <c r="P473" s="7">
        <f t="shared" si="71"/>
        <v>38.476470588235294</v>
      </c>
      <c r="Q473" t="str">
        <f t="shared" si="72"/>
        <v>film &amp; video</v>
      </c>
      <c r="R473" t="str">
        <f t="shared" si="73"/>
        <v>animation</v>
      </c>
      <c r="S473" s="11">
        <f t="shared" si="74"/>
        <v>41703.721979166665</v>
      </c>
      <c r="T473" s="11">
        <f t="shared" si="75"/>
        <v>41748.680312500001</v>
      </c>
      <c r="U473" t="b">
        <f t="shared" si="76"/>
        <v>0</v>
      </c>
      <c r="V473" t="b">
        <f t="shared" si="77"/>
        <v>0</v>
      </c>
      <c r="W473" t="b">
        <f t="shared" si="78"/>
        <v>0</v>
      </c>
      <c r="X473">
        <f t="shared" si="79"/>
        <v>170</v>
      </c>
    </row>
    <row r="474" spans="1:24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8269</v>
      </c>
      <c r="O474">
        <f t="shared" si="70"/>
        <v>18</v>
      </c>
      <c r="P474" s="7">
        <f t="shared" si="71"/>
        <v>28.2</v>
      </c>
      <c r="Q474" t="str">
        <f t="shared" si="72"/>
        <v>film &amp; video</v>
      </c>
      <c r="R474" t="str">
        <f t="shared" si="73"/>
        <v>animation</v>
      </c>
      <c r="S474" s="11">
        <f t="shared" si="74"/>
        <v>41844.922662037039</v>
      </c>
      <c r="T474" s="11">
        <f t="shared" si="75"/>
        <v>41874.922662037039</v>
      </c>
      <c r="U474" t="b">
        <f t="shared" si="76"/>
        <v>0</v>
      </c>
      <c r="V474" t="b">
        <f t="shared" si="77"/>
        <v>0</v>
      </c>
      <c r="W474" t="b">
        <f t="shared" si="78"/>
        <v>0</v>
      </c>
      <c r="X474">
        <f t="shared" si="79"/>
        <v>5</v>
      </c>
    </row>
    <row r="475" spans="1:24" ht="47.2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8269</v>
      </c>
      <c r="O475">
        <f t="shared" si="70"/>
        <v>3</v>
      </c>
      <c r="P475" s="7">
        <f t="shared" si="71"/>
        <v>61.5</v>
      </c>
      <c r="Q475" t="str">
        <f t="shared" si="72"/>
        <v>film &amp; video</v>
      </c>
      <c r="R475" t="str">
        <f t="shared" si="73"/>
        <v>animation</v>
      </c>
      <c r="S475" s="11">
        <f t="shared" si="74"/>
        <v>41869.698136574072</v>
      </c>
      <c r="T475" s="11">
        <f t="shared" si="75"/>
        <v>41899.698136574072</v>
      </c>
      <c r="U475" t="b">
        <f t="shared" si="76"/>
        <v>0</v>
      </c>
      <c r="V475" t="b">
        <f t="shared" si="77"/>
        <v>0</v>
      </c>
      <c r="W475" t="b">
        <f t="shared" si="78"/>
        <v>0</v>
      </c>
      <c r="X475">
        <f t="shared" si="79"/>
        <v>14</v>
      </c>
    </row>
    <row r="476" spans="1:24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8269</v>
      </c>
      <c r="O476">
        <f t="shared" si="70"/>
        <v>0</v>
      </c>
      <c r="P476" s="7">
        <f t="shared" si="71"/>
        <v>1</v>
      </c>
      <c r="Q476" t="str">
        <f t="shared" si="72"/>
        <v>film &amp; video</v>
      </c>
      <c r="R476" t="str">
        <f t="shared" si="73"/>
        <v>animation</v>
      </c>
      <c r="S476" s="11">
        <f t="shared" si="74"/>
        <v>42753.329039351855</v>
      </c>
      <c r="T476" s="11">
        <f t="shared" si="75"/>
        <v>42783.329039351855</v>
      </c>
      <c r="U476" t="b">
        <f t="shared" si="76"/>
        <v>0</v>
      </c>
      <c r="V476" t="b">
        <f t="shared" si="77"/>
        <v>0</v>
      </c>
      <c r="W476" t="b">
        <f t="shared" si="78"/>
        <v>0</v>
      </c>
      <c r="X476">
        <f t="shared" si="79"/>
        <v>1</v>
      </c>
    </row>
    <row r="477" spans="1:24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8269</v>
      </c>
      <c r="O477">
        <f t="shared" si="70"/>
        <v>0</v>
      </c>
      <c r="P477" s="7" t="str">
        <f t="shared" si="71"/>
        <v>N/A</v>
      </c>
      <c r="Q477" t="str">
        <f t="shared" si="72"/>
        <v>film &amp; video</v>
      </c>
      <c r="R477" t="str">
        <f t="shared" si="73"/>
        <v>animation</v>
      </c>
      <c r="S477" s="11">
        <f t="shared" si="74"/>
        <v>42100.086145833338</v>
      </c>
      <c r="T477" s="11">
        <f t="shared" si="75"/>
        <v>42130.086145833338</v>
      </c>
      <c r="U477" t="b">
        <f t="shared" si="76"/>
        <v>0</v>
      </c>
      <c r="V477" t="b">
        <f t="shared" si="77"/>
        <v>0</v>
      </c>
      <c r="W477" t="b">
        <f t="shared" si="78"/>
        <v>0</v>
      </c>
      <c r="X477">
        <f t="shared" si="79"/>
        <v>0</v>
      </c>
    </row>
    <row r="478" spans="1:24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8269</v>
      </c>
      <c r="O478">
        <f t="shared" si="70"/>
        <v>2</v>
      </c>
      <c r="P478" s="7">
        <f t="shared" si="71"/>
        <v>39.569274193548388</v>
      </c>
      <c r="Q478" t="str">
        <f t="shared" si="72"/>
        <v>film &amp; video</v>
      </c>
      <c r="R478" t="str">
        <f t="shared" si="73"/>
        <v>animation</v>
      </c>
      <c r="S478" s="11">
        <f t="shared" si="74"/>
        <v>41757.975011574075</v>
      </c>
      <c r="T478" s="11">
        <f t="shared" si="75"/>
        <v>41793.165972222225</v>
      </c>
      <c r="U478" t="b">
        <f t="shared" si="76"/>
        <v>0</v>
      </c>
      <c r="V478" t="b">
        <f t="shared" si="77"/>
        <v>0</v>
      </c>
      <c r="W478" t="b">
        <f t="shared" si="78"/>
        <v>0</v>
      </c>
      <c r="X478">
        <f t="shared" si="79"/>
        <v>124</v>
      </c>
    </row>
    <row r="479" spans="1:24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8269</v>
      </c>
      <c r="O479">
        <f t="shared" si="70"/>
        <v>0</v>
      </c>
      <c r="P479" s="7" t="str">
        <f t="shared" si="71"/>
        <v>N/A</v>
      </c>
      <c r="Q479" t="str">
        <f t="shared" si="72"/>
        <v>film &amp; video</v>
      </c>
      <c r="R479" t="str">
        <f t="shared" si="73"/>
        <v>animation</v>
      </c>
      <c r="S479" s="11">
        <f t="shared" si="74"/>
        <v>40987.83488425926</v>
      </c>
      <c r="T479" s="11">
        <f t="shared" si="75"/>
        <v>41047.83488425926</v>
      </c>
      <c r="U479" t="b">
        <f t="shared" si="76"/>
        <v>0</v>
      </c>
      <c r="V479" t="b">
        <f t="shared" si="77"/>
        <v>0</v>
      </c>
      <c r="W479" t="b">
        <f t="shared" si="78"/>
        <v>0</v>
      </c>
      <c r="X479">
        <f t="shared" si="79"/>
        <v>0</v>
      </c>
    </row>
    <row r="480" spans="1:24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8269</v>
      </c>
      <c r="O480">
        <f t="shared" si="70"/>
        <v>0</v>
      </c>
      <c r="P480" s="7" t="str">
        <f t="shared" si="71"/>
        <v>N/A</v>
      </c>
      <c r="Q480" t="str">
        <f t="shared" si="72"/>
        <v>film &amp; video</v>
      </c>
      <c r="R480" t="str">
        <f t="shared" si="73"/>
        <v>animation</v>
      </c>
      <c r="S480" s="11">
        <f t="shared" si="74"/>
        <v>42065.910983796297</v>
      </c>
      <c r="T480" s="11">
        <f t="shared" si="75"/>
        <v>42095.869317129633</v>
      </c>
      <c r="U480" t="b">
        <f t="shared" si="76"/>
        <v>0</v>
      </c>
      <c r="V480" t="b">
        <f t="shared" si="77"/>
        <v>0</v>
      </c>
      <c r="W480" t="b">
        <f t="shared" si="78"/>
        <v>0</v>
      </c>
      <c r="X480">
        <f t="shared" si="79"/>
        <v>0</v>
      </c>
    </row>
    <row r="481" spans="1:24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8269</v>
      </c>
      <c r="O481">
        <f t="shared" si="70"/>
        <v>33</v>
      </c>
      <c r="P481" s="7">
        <f t="shared" si="71"/>
        <v>88.8</v>
      </c>
      <c r="Q481" t="str">
        <f t="shared" si="72"/>
        <v>film &amp; video</v>
      </c>
      <c r="R481" t="str">
        <f t="shared" si="73"/>
        <v>animation</v>
      </c>
      <c r="S481" s="11">
        <f t="shared" si="74"/>
        <v>41904.407812500001</v>
      </c>
      <c r="T481" s="11">
        <f t="shared" si="75"/>
        <v>41964.449479166666</v>
      </c>
      <c r="U481" t="b">
        <f t="shared" si="76"/>
        <v>0</v>
      </c>
      <c r="V481" t="b">
        <f t="shared" si="77"/>
        <v>0</v>
      </c>
      <c r="W481">
        <f t="shared" si="78"/>
        <v>55</v>
      </c>
      <c r="X481" t="b">
        <f t="shared" si="79"/>
        <v>0</v>
      </c>
    </row>
    <row r="482" spans="1:24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8269</v>
      </c>
      <c r="O482">
        <f t="shared" si="70"/>
        <v>19</v>
      </c>
      <c r="P482" s="7">
        <f t="shared" si="71"/>
        <v>55.457142857142856</v>
      </c>
      <c r="Q482" t="str">
        <f t="shared" si="72"/>
        <v>film &amp; video</v>
      </c>
      <c r="R482" t="str">
        <f t="shared" si="73"/>
        <v>animation</v>
      </c>
      <c r="S482" s="11">
        <f t="shared" si="74"/>
        <v>41465.500173611108</v>
      </c>
      <c r="T482" s="11">
        <f t="shared" si="75"/>
        <v>41495.500173611108</v>
      </c>
      <c r="U482" t="b">
        <f t="shared" si="76"/>
        <v>0</v>
      </c>
      <c r="V482" t="b">
        <f t="shared" si="77"/>
        <v>0</v>
      </c>
      <c r="W482" t="b">
        <f t="shared" si="78"/>
        <v>0</v>
      </c>
      <c r="X482">
        <f t="shared" si="79"/>
        <v>140</v>
      </c>
    </row>
    <row r="483" spans="1:24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8269</v>
      </c>
      <c r="O483">
        <f t="shared" si="70"/>
        <v>6</v>
      </c>
      <c r="P483" s="7">
        <f t="shared" si="71"/>
        <v>87.142857142857139</v>
      </c>
      <c r="Q483" t="str">
        <f t="shared" si="72"/>
        <v>film &amp; video</v>
      </c>
      <c r="R483" t="str">
        <f t="shared" si="73"/>
        <v>animation</v>
      </c>
      <c r="S483" s="11">
        <f t="shared" si="74"/>
        <v>41162.672326388885</v>
      </c>
      <c r="T483" s="11">
        <f t="shared" si="75"/>
        <v>41192.672326388885</v>
      </c>
      <c r="U483" t="b">
        <f t="shared" si="76"/>
        <v>0</v>
      </c>
      <c r="V483" t="b">
        <f t="shared" si="77"/>
        <v>0</v>
      </c>
      <c r="W483" t="b">
        <f t="shared" si="78"/>
        <v>0</v>
      </c>
      <c r="X483">
        <f t="shared" si="79"/>
        <v>21</v>
      </c>
    </row>
    <row r="484" spans="1:24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8269</v>
      </c>
      <c r="O484">
        <f t="shared" si="70"/>
        <v>0</v>
      </c>
      <c r="P484" s="7">
        <f t="shared" si="71"/>
        <v>10</v>
      </c>
      <c r="Q484" t="str">
        <f t="shared" si="72"/>
        <v>film &amp; video</v>
      </c>
      <c r="R484" t="str">
        <f t="shared" si="73"/>
        <v>animation</v>
      </c>
      <c r="S484" s="11">
        <f t="shared" si="74"/>
        <v>42447.896875000006</v>
      </c>
      <c r="T484" s="11">
        <f t="shared" si="75"/>
        <v>42474.606944444444</v>
      </c>
      <c r="U484" t="b">
        <f t="shared" si="76"/>
        <v>0</v>
      </c>
      <c r="V484" t="b">
        <f t="shared" si="77"/>
        <v>0</v>
      </c>
      <c r="W484" t="b">
        <f t="shared" si="78"/>
        <v>0</v>
      </c>
      <c r="X484">
        <f t="shared" si="79"/>
        <v>1</v>
      </c>
    </row>
    <row r="485" spans="1:24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8269</v>
      </c>
      <c r="O485">
        <f t="shared" si="70"/>
        <v>50</v>
      </c>
      <c r="P485" s="7">
        <f t="shared" si="71"/>
        <v>51.224489795918366</v>
      </c>
      <c r="Q485" t="str">
        <f t="shared" si="72"/>
        <v>film &amp; video</v>
      </c>
      <c r="R485" t="str">
        <f t="shared" si="73"/>
        <v>animation</v>
      </c>
      <c r="S485" s="11">
        <f t="shared" si="74"/>
        <v>41243.197592592594</v>
      </c>
      <c r="T485" s="11">
        <f t="shared" si="75"/>
        <v>41303.197592592594</v>
      </c>
      <c r="U485" t="b">
        <f t="shared" si="76"/>
        <v>0</v>
      </c>
      <c r="V485" t="b">
        <f t="shared" si="77"/>
        <v>0</v>
      </c>
      <c r="W485">
        <f t="shared" si="78"/>
        <v>147</v>
      </c>
      <c r="X485" t="b">
        <f t="shared" si="79"/>
        <v>0</v>
      </c>
    </row>
    <row r="486" spans="1:24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8269</v>
      </c>
      <c r="O486">
        <f t="shared" si="70"/>
        <v>0</v>
      </c>
      <c r="P486" s="7">
        <f t="shared" si="71"/>
        <v>13.545454545454545</v>
      </c>
      <c r="Q486" t="str">
        <f t="shared" si="72"/>
        <v>film &amp; video</v>
      </c>
      <c r="R486" t="str">
        <f t="shared" si="73"/>
        <v>animation</v>
      </c>
      <c r="S486" s="11">
        <f t="shared" si="74"/>
        <v>42272.93949074074</v>
      </c>
      <c r="T486" s="11">
        <f t="shared" si="75"/>
        <v>42313.981157407412</v>
      </c>
      <c r="U486" t="b">
        <f t="shared" si="76"/>
        <v>0</v>
      </c>
      <c r="V486" t="b">
        <f t="shared" si="77"/>
        <v>0</v>
      </c>
      <c r="W486" t="b">
        <f t="shared" si="78"/>
        <v>0</v>
      </c>
      <c r="X486">
        <f t="shared" si="79"/>
        <v>11</v>
      </c>
    </row>
    <row r="487" spans="1:24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8269</v>
      </c>
      <c r="O487">
        <f t="shared" si="70"/>
        <v>22</v>
      </c>
      <c r="P487" s="7">
        <f t="shared" si="71"/>
        <v>66.520080000000007</v>
      </c>
      <c r="Q487" t="str">
        <f t="shared" si="72"/>
        <v>film &amp; video</v>
      </c>
      <c r="R487" t="str">
        <f t="shared" si="73"/>
        <v>animation</v>
      </c>
      <c r="S487" s="11">
        <f t="shared" si="74"/>
        <v>41381.50577546296</v>
      </c>
      <c r="T487" s="11">
        <f t="shared" si="75"/>
        <v>41411.50577546296</v>
      </c>
      <c r="U487" t="b">
        <f t="shared" si="76"/>
        <v>0</v>
      </c>
      <c r="V487" t="b">
        <f t="shared" si="77"/>
        <v>0</v>
      </c>
      <c r="W487" t="b">
        <f t="shared" si="78"/>
        <v>0</v>
      </c>
      <c r="X487">
        <f t="shared" si="79"/>
        <v>125</v>
      </c>
    </row>
    <row r="488" spans="1:24" ht="47.25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8269</v>
      </c>
      <c r="O488">
        <f t="shared" si="70"/>
        <v>0</v>
      </c>
      <c r="P488" s="7">
        <f t="shared" si="71"/>
        <v>50</v>
      </c>
      <c r="Q488" t="str">
        <f t="shared" si="72"/>
        <v>film &amp; video</v>
      </c>
      <c r="R488" t="str">
        <f t="shared" si="73"/>
        <v>animation</v>
      </c>
      <c r="S488" s="11">
        <f t="shared" si="74"/>
        <v>41761.94258101852</v>
      </c>
      <c r="T488" s="11">
        <f t="shared" si="75"/>
        <v>41791.94258101852</v>
      </c>
      <c r="U488" t="b">
        <f t="shared" si="76"/>
        <v>0</v>
      </c>
      <c r="V488" t="b">
        <f t="shared" si="77"/>
        <v>0</v>
      </c>
      <c r="W488" t="b">
        <f t="shared" si="78"/>
        <v>0</v>
      </c>
      <c r="X488">
        <f t="shared" si="79"/>
        <v>1</v>
      </c>
    </row>
    <row r="489" spans="1:24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8269</v>
      </c>
      <c r="O489">
        <f t="shared" si="70"/>
        <v>0</v>
      </c>
      <c r="P489" s="7" t="str">
        <f t="shared" si="71"/>
        <v>N/A</v>
      </c>
      <c r="Q489" t="str">
        <f t="shared" si="72"/>
        <v>film &amp; video</v>
      </c>
      <c r="R489" t="str">
        <f t="shared" si="73"/>
        <v>animation</v>
      </c>
      <c r="S489" s="11">
        <f t="shared" si="74"/>
        <v>42669.594837962963</v>
      </c>
      <c r="T489" s="11">
        <f t="shared" si="75"/>
        <v>42729.636504629627</v>
      </c>
      <c r="U489" t="b">
        <f t="shared" si="76"/>
        <v>0</v>
      </c>
      <c r="V489" t="b">
        <f t="shared" si="77"/>
        <v>0</v>
      </c>
      <c r="W489" t="b">
        <f t="shared" si="78"/>
        <v>0</v>
      </c>
      <c r="X489">
        <f t="shared" si="79"/>
        <v>0</v>
      </c>
    </row>
    <row r="490" spans="1:24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8269</v>
      </c>
      <c r="O490">
        <f t="shared" si="70"/>
        <v>0</v>
      </c>
      <c r="P490" s="7" t="str">
        <f t="shared" si="71"/>
        <v>N/A</v>
      </c>
      <c r="Q490" t="str">
        <f t="shared" si="72"/>
        <v>film &amp; video</v>
      </c>
      <c r="R490" t="str">
        <f t="shared" si="73"/>
        <v>animation</v>
      </c>
      <c r="S490" s="11">
        <f t="shared" si="74"/>
        <v>42714.054398148146</v>
      </c>
      <c r="T490" s="11">
        <f t="shared" si="75"/>
        <v>42744.054398148146</v>
      </c>
      <c r="U490" t="b">
        <f t="shared" si="76"/>
        <v>0</v>
      </c>
      <c r="V490" t="b">
        <f t="shared" si="77"/>
        <v>0</v>
      </c>
      <c r="W490" t="b">
        <f t="shared" si="78"/>
        <v>0</v>
      </c>
      <c r="X490">
        <f t="shared" si="79"/>
        <v>0</v>
      </c>
    </row>
    <row r="491" spans="1:24" ht="47.2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8269</v>
      </c>
      <c r="O491">
        <f t="shared" si="70"/>
        <v>0</v>
      </c>
      <c r="P491" s="7">
        <f t="shared" si="71"/>
        <v>71.666666666666671</v>
      </c>
      <c r="Q491" t="str">
        <f t="shared" si="72"/>
        <v>film &amp; video</v>
      </c>
      <c r="R491" t="str">
        <f t="shared" si="73"/>
        <v>animation</v>
      </c>
      <c r="S491" s="11">
        <f t="shared" si="74"/>
        <v>40882.481666666667</v>
      </c>
      <c r="T491" s="11">
        <f t="shared" si="75"/>
        <v>40913.481249999997</v>
      </c>
      <c r="U491" t="b">
        <f t="shared" si="76"/>
        <v>0</v>
      </c>
      <c r="V491" t="b">
        <f t="shared" si="77"/>
        <v>0</v>
      </c>
      <c r="W491" t="b">
        <f t="shared" si="78"/>
        <v>0</v>
      </c>
      <c r="X491">
        <f t="shared" si="79"/>
        <v>3</v>
      </c>
    </row>
    <row r="492" spans="1:24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8269</v>
      </c>
      <c r="O492">
        <f t="shared" si="70"/>
        <v>0</v>
      </c>
      <c r="P492" s="7" t="str">
        <f t="shared" si="71"/>
        <v>N/A</v>
      </c>
      <c r="Q492" t="str">
        <f t="shared" si="72"/>
        <v>film &amp; video</v>
      </c>
      <c r="R492" t="str">
        <f t="shared" si="73"/>
        <v>animation</v>
      </c>
      <c r="S492" s="11">
        <f t="shared" si="74"/>
        <v>41113.968576388892</v>
      </c>
      <c r="T492" s="11">
        <f t="shared" si="75"/>
        <v>41143.968576388892</v>
      </c>
      <c r="U492" t="b">
        <f t="shared" si="76"/>
        <v>0</v>
      </c>
      <c r="V492" t="b">
        <f t="shared" si="77"/>
        <v>0</v>
      </c>
      <c r="W492" t="b">
        <f t="shared" si="78"/>
        <v>0</v>
      </c>
      <c r="X492">
        <f t="shared" si="79"/>
        <v>0</v>
      </c>
    </row>
    <row r="493" spans="1:24" ht="47.2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8269</v>
      </c>
      <c r="O493">
        <f t="shared" si="70"/>
        <v>0</v>
      </c>
      <c r="P493" s="7" t="str">
        <f t="shared" si="71"/>
        <v>N/A</v>
      </c>
      <c r="Q493" t="str">
        <f t="shared" si="72"/>
        <v>film &amp; video</v>
      </c>
      <c r="R493" t="str">
        <f t="shared" si="73"/>
        <v>animation</v>
      </c>
      <c r="S493" s="11">
        <f t="shared" si="74"/>
        <v>42366.982627314821</v>
      </c>
      <c r="T493" s="11">
        <f t="shared" si="75"/>
        <v>42396.982627314821</v>
      </c>
      <c r="U493" t="b">
        <f t="shared" si="76"/>
        <v>0</v>
      </c>
      <c r="V493" t="b">
        <f t="shared" si="77"/>
        <v>0</v>
      </c>
      <c r="W493" t="b">
        <f t="shared" si="78"/>
        <v>0</v>
      </c>
      <c r="X493">
        <f t="shared" si="79"/>
        <v>0</v>
      </c>
    </row>
    <row r="494" spans="1:24" ht="47.25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8269</v>
      </c>
      <c r="O494">
        <f t="shared" si="70"/>
        <v>0</v>
      </c>
      <c r="P494" s="7" t="str">
        <f t="shared" si="71"/>
        <v>N/A</v>
      </c>
      <c r="Q494" t="str">
        <f t="shared" si="72"/>
        <v>film &amp; video</v>
      </c>
      <c r="R494" t="str">
        <f t="shared" si="73"/>
        <v>animation</v>
      </c>
      <c r="S494" s="11">
        <f t="shared" si="74"/>
        <v>42596.03506944445</v>
      </c>
      <c r="T494" s="11">
        <f t="shared" si="75"/>
        <v>42656.03506944445</v>
      </c>
      <c r="U494" t="b">
        <f t="shared" si="76"/>
        <v>0</v>
      </c>
      <c r="V494" t="b">
        <f t="shared" si="77"/>
        <v>0</v>
      </c>
      <c r="W494" t="b">
        <f t="shared" si="78"/>
        <v>0</v>
      </c>
      <c r="X494">
        <f t="shared" si="79"/>
        <v>0</v>
      </c>
    </row>
    <row r="495" spans="1:24" ht="47.2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8269</v>
      </c>
      <c r="O495">
        <f t="shared" si="70"/>
        <v>0</v>
      </c>
      <c r="P495" s="7" t="str">
        <f t="shared" si="71"/>
        <v>N/A</v>
      </c>
      <c r="Q495" t="str">
        <f t="shared" si="72"/>
        <v>film &amp; video</v>
      </c>
      <c r="R495" t="str">
        <f t="shared" si="73"/>
        <v>animation</v>
      </c>
      <c r="S495" s="11">
        <f t="shared" si="74"/>
        <v>42114.726134259254</v>
      </c>
      <c r="T495" s="11">
        <f t="shared" si="75"/>
        <v>42144.726134259254</v>
      </c>
      <c r="U495" t="b">
        <f t="shared" si="76"/>
        <v>0</v>
      </c>
      <c r="V495" t="b">
        <f t="shared" si="77"/>
        <v>0</v>
      </c>
      <c r="W495" t="b">
        <f t="shared" si="78"/>
        <v>0</v>
      </c>
      <c r="X495">
        <f t="shared" si="79"/>
        <v>0</v>
      </c>
    </row>
    <row r="496" spans="1:24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8269</v>
      </c>
      <c r="O496">
        <f t="shared" si="70"/>
        <v>0</v>
      </c>
      <c r="P496" s="7">
        <f t="shared" si="71"/>
        <v>10.333333333333334</v>
      </c>
      <c r="Q496" t="str">
        <f t="shared" si="72"/>
        <v>film &amp; video</v>
      </c>
      <c r="R496" t="str">
        <f t="shared" si="73"/>
        <v>animation</v>
      </c>
      <c r="S496" s="11">
        <f t="shared" si="74"/>
        <v>41799.830613425926</v>
      </c>
      <c r="T496" s="11">
        <f t="shared" si="75"/>
        <v>41823.125</v>
      </c>
      <c r="U496" t="b">
        <f t="shared" si="76"/>
        <v>0</v>
      </c>
      <c r="V496" t="b">
        <f t="shared" si="77"/>
        <v>0</v>
      </c>
      <c r="W496" t="b">
        <f t="shared" si="78"/>
        <v>0</v>
      </c>
      <c r="X496">
        <f t="shared" si="79"/>
        <v>3</v>
      </c>
    </row>
    <row r="497" spans="1:24" ht="47.2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8269</v>
      </c>
      <c r="O497">
        <f t="shared" si="70"/>
        <v>0</v>
      </c>
      <c r="P497" s="7" t="str">
        <f t="shared" si="71"/>
        <v>N/A</v>
      </c>
      <c r="Q497" t="str">
        <f t="shared" si="72"/>
        <v>film &amp; video</v>
      </c>
      <c r="R497" t="str">
        <f t="shared" si="73"/>
        <v>animation</v>
      </c>
      <c r="S497" s="11">
        <f t="shared" si="74"/>
        <v>42171.827604166669</v>
      </c>
      <c r="T497" s="11">
        <f t="shared" si="75"/>
        <v>42201.827604166669</v>
      </c>
      <c r="U497" t="b">
        <f t="shared" si="76"/>
        <v>0</v>
      </c>
      <c r="V497" t="b">
        <f t="shared" si="77"/>
        <v>0</v>
      </c>
      <c r="W497" t="b">
        <f t="shared" si="78"/>
        <v>0</v>
      </c>
      <c r="X497">
        <f t="shared" si="79"/>
        <v>0</v>
      </c>
    </row>
    <row r="498" spans="1:24" ht="31.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8269</v>
      </c>
      <c r="O498">
        <f t="shared" si="70"/>
        <v>0</v>
      </c>
      <c r="P498" s="7">
        <f t="shared" si="71"/>
        <v>1</v>
      </c>
      <c r="Q498" t="str">
        <f t="shared" si="72"/>
        <v>film &amp; video</v>
      </c>
      <c r="R498" t="str">
        <f t="shared" si="73"/>
        <v>animation</v>
      </c>
      <c r="S498" s="11">
        <f t="shared" si="74"/>
        <v>41620.93141203704</v>
      </c>
      <c r="T498" s="11">
        <f t="shared" si="75"/>
        <v>41680.93141203704</v>
      </c>
      <c r="U498" t="b">
        <f t="shared" si="76"/>
        <v>0</v>
      </c>
      <c r="V498" t="b">
        <f t="shared" si="77"/>
        <v>0</v>
      </c>
      <c r="W498" t="b">
        <f t="shared" si="78"/>
        <v>0</v>
      </c>
      <c r="X498">
        <f t="shared" si="79"/>
        <v>1</v>
      </c>
    </row>
    <row r="499" spans="1:24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8269</v>
      </c>
      <c r="O499">
        <f t="shared" si="70"/>
        <v>1</v>
      </c>
      <c r="P499" s="7">
        <f t="shared" si="71"/>
        <v>10</v>
      </c>
      <c r="Q499" t="str">
        <f t="shared" si="72"/>
        <v>film &amp; video</v>
      </c>
      <c r="R499" t="str">
        <f t="shared" si="73"/>
        <v>animation</v>
      </c>
      <c r="S499" s="11">
        <f t="shared" si="74"/>
        <v>41945.037789351853</v>
      </c>
      <c r="T499" s="11">
        <f t="shared" si="75"/>
        <v>41998.208333333328</v>
      </c>
      <c r="U499" t="b">
        <f t="shared" si="76"/>
        <v>0</v>
      </c>
      <c r="V499" t="b">
        <f t="shared" si="77"/>
        <v>0</v>
      </c>
      <c r="W499" t="b">
        <f t="shared" si="78"/>
        <v>0</v>
      </c>
      <c r="X499">
        <f t="shared" si="79"/>
        <v>3</v>
      </c>
    </row>
    <row r="500" spans="1:24" ht="47.2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8269</v>
      </c>
      <c r="O500">
        <f t="shared" si="70"/>
        <v>5</v>
      </c>
      <c r="P500" s="7">
        <f t="shared" si="71"/>
        <v>136.09090909090909</v>
      </c>
      <c r="Q500" t="str">
        <f t="shared" si="72"/>
        <v>film &amp; video</v>
      </c>
      <c r="R500" t="str">
        <f t="shared" si="73"/>
        <v>animation</v>
      </c>
      <c r="S500" s="11">
        <f t="shared" si="74"/>
        <v>40858.762141203704</v>
      </c>
      <c r="T500" s="11">
        <f t="shared" si="75"/>
        <v>40900.762141203704</v>
      </c>
      <c r="U500" t="b">
        <f t="shared" si="76"/>
        <v>0</v>
      </c>
      <c r="V500" t="b">
        <f t="shared" si="77"/>
        <v>0</v>
      </c>
      <c r="W500" t="b">
        <f t="shared" si="78"/>
        <v>0</v>
      </c>
      <c r="X500">
        <f t="shared" si="79"/>
        <v>22</v>
      </c>
    </row>
    <row r="501" spans="1:24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8269</v>
      </c>
      <c r="O501">
        <f t="shared" si="70"/>
        <v>10</v>
      </c>
      <c r="P501" s="7">
        <f t="shared" si="71"/>
        <v>73.461538461538467</v>
      </c>
      <c r="Q501" t="str">
        <f t="shared" si="72"/>
        <v>film &amp; video</v>
      </c>
      <c r="R501" t="str">
        <f t="shared" si="73"/>
        <v>animation</v>
      </c>
      <c r="S501" s="11">
        <f t="shared" si="74"/>
        <v>40043.895462962959</v>
      </c>
      <c r="T501" s="11">
        <f t="shared" si="75"/>
        <v>40098.874305555553</v>
      </c>
      <c r="U501" t="b">
        <f t="shared" si="76"/>
        <v>0</v>
      </c>
      <c r="V501" t="b">
        <f t="shared" si="77"/>
        <v>0</v>
      </c>
      <c r="W501" t="b">
        <f t="shared" si="78"/>
        <v>0</v>
      </c>
      <c r="X501">
        <f t="shared" si="79"/>
        <v>26</v>
      </c>
    </row>
    <row r="502" spans="1:24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8269</v>
      </c>
      <c r="O502">
        <f t="shared" si="70"/>
        <v>3</v>
      </c>
      <c r="P502" s="7">
        <f t="shared" si="71"/>
        <v>53.75</v>
      </c>
      <c r="Q502" t="str">
        <f t="shared" si="72"/>
        <v>film &amp; video</v>
      </c>
      <c r="R502" t="str">
        <f t="shared" si="73"/>
        <v>animation</v>
      </c>
      <c r="S502" s="11">
        <f t="shared" si="74"/>
        <v>40247.886006944449</v>
      </c>
      <c r="T502" s="11">
        <f t="shared" si="75"/>
        <v>40306.927777777775</v>
      </c>
      <c r="U502" t="b">
        <f t="shared" si="76"/>
        <v>0</v>
      </c>
      <c r="V502" t="b">
        <f t="shared" si="77"/>
        <v>0</v>
      </c>
      <c r="W502" t="b">
        <f t="shared" si="78"/>
        <v>0</v>
      </c>
      <c r="X502">
        <f t="shared" si="79"/>
        <v>4</v>
      </c>
    </row>
    <row r="503" spans="1:24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8269</v>
      </c>
      <c r="O503">
        <f t="shared" si="70"/>
        <v>0</v>
      </c>
      <c r="P503" s="7" t="str">
        <f t="shared" si="71"/>
        <v>N/A</v>
      </c>
      <c r="Q503" t="str">
        <f t="shared" si="72"/>
        <v>film &amp; video</v>
      </c>
      <c r="R503" t="str">
        <f t="shared" si="73"/>
        <v>animation</v>
      </c>
      <c r="S503" s="11">
        <f t="shared" si="74"/>
        <v>40703.234386574077</v>
      </c>
      <c r="T503" s="11">
        <f t="shared" si="75"/>
        <v>40733.234386574077</v>
      </c>
      <c r="U503" t="b">
        <f t="shared" si="76"/>
        <v>0</v>
      </c>
      <c r="V503" t="b">
        <f t="shared" si="77"/>
        <v>0</v>
      </c>
      <c r="W503" t="b">
        <f t="shared" si="78"/>
        <v>0</v>
      </c>
      <c r="X503">
        <f t="shared" si="79"/>
        <v>0</v>
      </c>
    </row>
    <row r="504" spans="1:24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8269</v>
      </c>
      <c r="O504">
        <f t="shared" si="70"/>
        <v>1</v>
      </c>
      <c r="P504" s="7">
        <f t="shared" si="71"/>
        <v>57.5</v>
      </c>
      <c r="Q504" t="str">
        <f t="shared" si="72"/>
        <v>film &amp; video</v>
      </c>
      <c r="R504" t="str">
        <f t="shared" si="73"/>
        <v>animation</v>
      </c>
      <c r="S504" s="11">
        <f t="shared" si="74"/>
        <v>40956.553530092591</v>
      </c>
      <c r="T504" s="11">
        <f t="shared" si="75"/>
        <v>40986.511863425927</v>
      </c>
      <c r="U504" t="b">
        <f t="shared" si="76"/>
        <v>0</v>
      </c>
      <c r="V504" t="b">
        <f t="shared" si="77"/>
        <v>0</v>
      </c>
      <c r="W504" t="b">
        <f t="shared" si="78"/>
        <v>0</v>
      </c>
      <c r="X504">
        <f t="shared" si="79"/>
        <v>4</v>
      </c>
    </row>
    <row r="505" spans="1:24" ht="47.25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8269</v>
      </c>
      <c r="O505">
        <f t="shared" si="70"/>
        <v>2</v>
      </c>
      <c r="P505" s="7">
        <f t="shared" si="71"/>
        <v>12.666666666666666</v>
      </c>
      <c r="Q505" t="str">
        <f t="shared" si="72"/>
        <v>film &amp; video</v>
      </c>
      <c r="R505" t="str">
        <f t="shared" si="73"/>
        <v>animation</v>
      </c>
      <c r="S505" s="11">
        <f t="shared" si="74"/>
        <v>41991.526655092588</v>
      </c>
      <c r="T505" s="11">
        <f t="shared" si="75"/>
        <v>42021.526655092588</v>
      </c>
      <c r="U505" t="b">
        <f t="shared" si="76"/>
        <v>0</v>
      </c>
      <c r="V505" t="b">
        <f t="shared" si="77"/>
        <v>0</v>
      </c>
      <c r="W505" t="b">
        <f t="shared" si="78"/>
        <v>0</v>
      </c>
      <c r="X505">
        <f t="shared" si="79"/>
        <v>9</v>
      </c>
    </row>
    <row r="506" spans="1:24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8269</v>
      </c>
      <c r="O506">
        <f t="shared" si="70"/>
        <v>1</v>
      </c>
      <c r="P506" s="7">
        <f t="shared" si="71"/>
        <v>67</v>
      </c>
      <c r="Q506" t="str">
        <f t="shared" si="72"/>
        <v>film &amp; video</v>
      </c>
      <c r="R506" t="str">
        <f t="shared" si="73"/>
        <v>animation</v>
      </c>
      <c r="S506" s="11">
        <f t="shared" si="74"/>
        <v>40949.98364583333</v>
      </c>
      <c r="T506" s="11">
        <f t="shared" si="75"/>
        <v>41009.941979166666</v>
      </c>
      <c r="U506" t="b">
        <f t="shared" si="76"/>
        <v>0</v>
      </c>
      <c r="V506" t="b">
        <f t="shared" si="77"/>
        <v>0</v>
      </c>
      <c r="W506" t="b">
        <f t="shared" si="78"/>
        <v>0</v>
      </c>
      <c r="X506">
        <f t="shared" si="79"/>
        <v>5</v>
      </c>
    </row>
    <row r="507" spans="1:24" ht="47.2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8269</v>
      </c>
      <c r="O507">
        <f t="shared" si="70"/>
        <v>0</v>
      </c>
      <c r="P507" s="7">
        <f t="shared" si="71"/>
        <v>3.7142857142857144</v>
      </c>
      <c r="Q507" t="str">
        <f t="shared" si="72"/>
        <v>film &amp; video</v>
      </c>
      <c r="R507" t="str">
        <f t="shared" si="73"/>
        <v>animation</v>
      </c>
      <c r="S507" s="11">
        <f t="shared" si="74"/>
        <v>42318.098217592589</v>
      </c>
      <c r="T507" s="11">
        <f t="shared" si="75"/>
        <v>42363.098217592589</v>
      </c>
      <c r="U507" t="b">
        <f t="shared" si="76"/>
        <v>0</v>
      </c>
      <c r="V507" t="b">
        <f t="shared" si="77"/>
        <v>0</v>
      </c>
      <c r="W507" t="b">
        <f t="shared" si="78"/>
        <v>0</v>
      </c>
      <c r="X507">
        <f t="shared" si="79"/>
        <v>14</v>
      </c>
    </row>
    <row r="508" spans="1:24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8269</v>
      </c>
      <c r="O508">
        <f t="shared" si="70"/>
        <v>0</v>
      </c>
      <c r="P508" s="7">
        <f t="shared" si="71"/>
        <v>250</v>
      </c>
      <c r="Q508" t="str">
        <f t="shared" si="72"/>
        <v>film &amp; video</v>
      </c>
      <c r="R508" t="str">
        <f t="shared" si="73"/>
        <v>animation</v>
      </c>
      <c r="S508" s="11">
        <f t="shared" si="74"/>
        <v>41466.552314814813</v>
      </c>
      <c r="T508" s="11">
        <f t="shared" si="75"/>
        <v>41496.552314814813</v>
      </c>
      <c r="U508" t="b">
        <f t="shared" si="76"/>
        <v>0</v>
      </c>
      <c r="V508" t="b">
        <f t="shared" si="77"/>
        <v>0</v>
      </c>
      <c r="W508" t="b">
        <f t="shared" si="78"/>
        <v>0</v>
      </c>
      <c r="X508">
        <f t="shared" si="79"/>
        <v>1</v>
      </c>
    </row>
    <row r="509" spans="1:24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8269</v>
      </c>
      <c r="O509">
        <f t="shared" si="70"/>
        <v>3</v>
      </c>
      <c r="P509" s="7">
        <f t="shared" si="71"/>
        <v>64</v>
      </c>
      <c r="Q509" t="str">
        <f t="shared" si="72"/>
        <v>film &amp; video</v>
      </c>
      <c r="R509" t="str">
        <f t="shared" si="73"/>
        <v>animation</v>
      </c>
      <c r="S509" s="11">
        <f t="shared" si="74"/>
        <v>41156.958993055552</v>
      </c>
      <c r="T509" s="11">
        <f t="shared" si="75"/>
        <v>41201.958993055552</v>
      </c>
      <c r="U509" t="b">
        <f t="shared" si="76"/>
        <v>0</v>
      </c>
      <c r="V509" t="b">
        <f t="shared" si="77"/>
        <v>0</v>
      </c>
      <c r="W509" t="b">
        <f t="shared" si="78"/>
        <v>0</v>
      </c>
      <c r="X509">
        <f t="shared" si="79"/>
        <v>10</v>
      </c>
    </row>
    <row r="510" spans="1:24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8269</v>
      </c>
      <c r="O510">
        <f t="shared" si="70"/>
        <v>1</v>
      </c>
      <c r="P510" s="7">
        <f t="shared" si="71"/>
        <v>133.33333333333334</v>
      </c>
      <c r="Q510" t="str">
        <f t="shared" si="72"/>
        <v>film &amp; video</v>
      </c>
      <c r="R510" t="str">
        <f t="shared" si="73"/>
        <v>animation</v>
      </c>
      <c r="S510" s="11">
        <f t="shared" si="74"/>
        <v>40995.024317129632</v>
      </c>
      <c r="T510" s="11">
        <f t="shared" si="75"/>
        <v>41054.593055555553</v>
      </c>
      <c r="U510" t="b">
        <f t="shared" si="76"/>
        <v>0</v>
      </c>
      <c r="V510" t="b">
        <f t="shared" si="77"/>
        <v>0</v>
      </c>
      <c r="W510" t="b">
        <f t="shared" si="78"/>
        <v>0</v>
      </c>
      <c r="X510">
        <f t="shared" si="79"/>
        <v>3</v>
      </c>
    </row>
    <row r="511" spans="1:24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8269</v>
      </c>
      <c r="O511">
        <f t="shared" si="70"/>
        <v>0</v>
      </c>
      <c r="P511" s="7">
        <f t="shared" si="71"/>
        <v>10</v>
      </c>
      <c r="Q511" t="str">
        <f t="shared" si="72"/>
        <v>film &amp; video</v>
      </c>
      <c r="R511" t="str">
        <f t="shared" si="73"/>
        <v>animation</v>
      </c>
      <c r="S511" s="11">
        <f t="shared" si="74"/>
        <v>42153.631597222222</v>
      </c>
      <c r="T511" s="11">
        <f t="shared" si="75"/>
        <v>42183.631597222222</v>
      </c>
      <c r="U511" t="b">
        <f t="shared" si="76"/>
        <v>0</v>
      </c>
      <c r="V511" t="b">
        <f t="shared" si="77"/>
        <v>0</v>
      </c>
      <c r="W511" t="b">
        <f t="shared" si="78"/>
        <v>0</v>
      </c>
      <c r="X511">
        <f t="shared" si="79"/>
        <v>1</v>
      </c>
    </row>
    <row r="512" spans="1:24" ht="47.2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8269</v>
      </c>
      <c r="O512">
        <f t="shared" si="70"/>
        <v>0</v>
      </c>
      <c r="P512" s="7" t="str">
        <f t="shared" si="71"/>
        <v>N/A</v>
      </c>
      <c r="Q512" t="str">
        <f t="shared" si="72"/>
        <v>film &amp; video</v>
      </c>
      <c r="R512" t="str">
        <f t="shared" si="73"/>
        <v>animation</v>
      </c>
      <c r="S512" s="11">
        <f t="shared" si="74"/>
        <v>42400.176377314812</v>
      </c>
      <c r="T512" s="11">
        <f t="shared" si="75"/>
        <v>42430.176377314812</v>
      </c>
      <c r="U512" t="b">
        <f t="shared" si="76"/>
        <v>0</v>
      </c>
      <c r="V512" t="b">
        <f t="shared" si="77"/>
        <v>0</v>
      </c>
      <c r="W512" t="b">
        <f t="shared" si="78"/>
        <v>0</v>
      </c>
      <c r="X512">
        <f t="shared" si="79"/>
        <v>0</v>
      </c>
    </row>
    <row r="513" spans="1:24" ht="47.2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8269</v>
      </c>
      <c r="O513">
        <f t="shared" si="70"/>
        <v>3</v>
      </c>
      <c r="P513" s="7">
        <f t="shared" si="71"/>
        <v>30</v>
      </c>
      <c r="Q513" t="str">
        <f t="shared" si="72"/>
        <v>film &amp; video</v>
      </c>
      <c r="R513" t="str">
        <f t="shared" si="73"/>
        <v>animation</v>
      </c>
      <c r="S513" s="11">
        <f t="shared" si="74"/>
        <v>41340.303032407406</v>
      </c>
      <c r="T513" s="11">
        <f t="shared" si="75"/>
        <v>41370.261365740742</v>
      </c>
      <c r="U513" t="b">
        <f t="shared" si="76"/>
        <v>0</v>
      </c>
      <c r="V513" t="b">
        <f t="shared" si="77"/>
        <v>0</v>
      </c>
      <c r="W513" t="b">
        <f t="shared" si="78"/>
        <v>0</v>
      </c>
      <c r="X513">
        <f t="shared" si="79"/>
        <v>5</v>
      </c>
    </row>
    <row r="514" spans="1:24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8269</v>
      </c>
      <c r="O514">
        <f t="shared" si="70"/>
        <v>0</v>
      </c>
      <c r="P514" s="7">
        <f t="shared" si="71"/>
        <v>5.5</v>
      </c>
      <c r="Q514" t="str">
        <f t="shared" si="72"/>
        <v>film &amp; video</v>
      </c>
      <c r="R514" t="str">
        <f t="shared" si="73"/>
        <v>animation</v>
      </c>
      <c r="S514" s="11">
        <f t="shared" si="74"/>
        <v>42649.742210648154</v>
      </c>
      <c r="T514" s="11">
        <f t="shared" si="75"/>
        <v>42694.783877314811</v>
      </c>
      <c r="U514" t="b">
        <f t="shared" si="76"/>
        <v>0</v>
      </c>
      <c r="V514" t="b">
        <f t="shared" si="77"/>
        <v>0</v>
      </c>
      <c r="W514" t="b">
        <f t="shared" si="78"/>
        <v>0</v>
      </c>
      <c r="X514">
        <f t="shared" si="79"/>
        <v>2</v>
      </c>
    </row>
    <row r="515" spans="1:24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8269</v>
      </c>
      <c r="O515">
        <f t="shared" ref="O515:O578" si="80">ROUND(((E515/D515)*100), 0)</f>
        <v>14</v>
      </c>
      <c r="P515" s="7">
        <f t="shared" ref="P515:P578" si="81">IFERROR((E515/L515), "N/A")</f>
        <v>102.38235294117646</v>
      </c>
      <c r="Q515" t="str">
        <f t="shared" ref="Q515:Q578" si="82">(LEFT(N515,SEARCH("/",N515,1)-1))</f>
        <v>film &amp; video</v>
      </c>
      <c r="R515" t="str">
        <f t="shared" ref="R515:R578" si="83">RIGHT(N515, LEN(N515)-SEARCH("/",N515))</f>
        <v>animation</v>
      </c>
      <c r="S515" s="11">
        <f t="shared" ref="S515:S578" si="84">(((J515/60)/60)/24)+DATE(1970,1,1)</f>
        <v>42552.653993055559</v>
      </c>
      <c r="T515" s="11">
        <f t="shared" ref="T515:T578" si="85">(((I515/60)/60)/24)+DATE(1970,1,1)</f>
        <v>42597.291666666672</v>
      </c>
      <c r="U515" t="b">
        <f t="shared" ref="U515:U578" si="86">IF(OR(F515="successful", F515="live"), L515)</f>
        <v>0</v>
      </c>
      <c r="V515" t="b">
        <f t="shared" ref="V515:V578" si="87">IF(OR(F515="unsuccessful", F515="canceled"), L515)</f>
        <v>0</v>
      </c>
      <c r="W515" t="b">
        <f t="shared" ref="W515:W578" si="88">IF((O515&gt;=30), L515)</f>
        <v>0</v>
      </c>
      <c r="X515">
        <f t="shared" ref="X515:X578" si="89">IF((O515&lt;30), L515)</f>
        <v>68</v>
      </c>
    </row>
    <row r="516" spans="1:24" ht="47.2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8269</v>
      </c>
      <c r="O516">
        <f t="shared" si="80"/>
        <v>3</v>
      </c>
      <c r="P516" s="7">
        <f t="shared" si="81"/>
        <v>16.666666666666668</v>
      </c>
      <c r="Q516" t="str">
        <f t="shared" si="82"/>
        <v>film &amp; video</v>
      </c>
      <c r="R516" t="str">
        <f t="shared" si="83"/>
        <v>animation</v>
      </c>
      <c r="S516" s="11">
        <f t="shared" si="84"/>
        <v>41830.613969907405</v>
      </c>
      <c r="T516" s="11">
        <f t="shared" si="85"/>
        <v>41860.613969907405</v>
      </c>
      <c r="U516" t="b">
        <f t="shared" si="86"/>
        <v>0</v>
      </c>
      <c r="V516" t="b">
        <f t="shared" si="87"/>
        <v>0</v>
      </c>
      <c r="W516" t="b">
        <f t="shared" si="88"/>
        <v>0</v>
      </c>
      <c r="X516">
        <f t="shared" si="89"/>
        <v>3</v>
      </c>
    </row>
    <row r="517" spans="1:24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8269</v>
      </c>
      <c r="O517">
        <f t="shared" si="80"/>
        <v>25</v>
      </c>
      <c r="P517" s="7">
        <f t="shared" si="81"/>
        <v>725.02941176470586</v>
      </c>
      <c r="Q517" t="str">
        <f t="shared" si="82"/>
        <v>film &amp; video</v>
      </c>
      <c r="R517" t="str">
        <f t="shared" si="83"/>
        <v>animation</v>
      </c>
      <c r="S517" s="11">
        <f t="shared" si="84"/>
        <v>42327.490752314814</v>
      </c>
      <c r="T517" s="11">
        <f t="shared" si="85"/>
        <v>42367.490752314814</v>
      </c>
      <c r="U517" t="b">
        <f t="shared" si="86"/>
        <v>0</v>
      </c>
      <c r="V517" t="b">
        <f t="shared" si="87"/>
        <v>0</v>
      </c>
      <c r="W517" t="b">
        <f t="shared" si="88"/>
        <v>0</v>
      </c>
      <c r="X517">
        <f t="shared" si="89"/>
        <v>34</v>
      </c>
    </row>
    <row r="518" spans="1:24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8269</v>
      </c>
      <c r="O518">
        <f t="shared" si="80"/>
        <v>0</v>
      </c>
      <c r="P518" s="7" t="str">
        <f t="shared" si="81"/>
        <v>N/A</v>
      </c>
      <c r="Q518" t="str">
        <f t="shared" si="82"/>
        <v>film &amp; video</v>
      </c>
      <c r="R518" t="str">
        <f t="shared" si="83"/>
        <v>animation</v>
      </c>
      <c r="S518" s="11">
        <f t="shared" si="84"/>
        <v>42091.778703703705</v>
      </c>
      <c r="T518" s="11">
        <f t="shared" si="85"/>
        <v>42151.778703703705</v>
      </c>
      <c r="U518" t="b">
        <f t="shared" si="86"/>
        <v>0</v>
      </c>
      <c r="V518" t="b">
        <f t="shared" si="87"/>
        <v>0</v>
      </c>
      <c r="W518" t="b">
        <f t="shared" si="88"/>
        <v>0</v>
      </c>
      <c r="X518">
        <f t="shared" si="89"/>
        <v>0</v>
      </c>
    </row>
    <row r="519" spans="1:24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8269</v>
      </c>
      <c r="O519">
        <f t="shared" si="80"/>
        <v>1</v>
      </c>
      <c r="P519" s="7">
        <f t="shared" si="81"/>
        <v>68.333333333333329</v>
      </c>
      <c r="Q519" t="str">
        <f t="shared" si="82"/>
        <v>film &amp; video</v>
      </c>
      <c r="R519" t="str">
        <f t="shared" si="83"/>
        <v>animation</v>
      </c>
      <c r="S519" s="11">
        <f t="shared" si="84"/>
        <v>42738.615289351852</v>
      </c>
      <c r="T519" s="11">
        <f t="shared" si="85"/>
        <v>42768.615289351852</v>
      </c>
      <c r="U519" t="b">
        <f t="shared" si="86"/>
        <v>0</v>
      </c>
      <c r="V519" t="b">
        <f t="shared" si="87"/>
        <v>0</v>
      </c>
      <c r="W519" t="b">
        <f t="shared" si="88"/>
        <v>0</v>
      </c>
      <c r="X519">
        <f t="shared" si="89"/>
        <v>3</v>
      </c>
    </row>
    <row r="520" spans="1:24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8269</v>
      </c>
      <c r="O520">
        <f t="shared" si="80"/>
        <v>0</v>
      </c>
      <c r="P520" s="7" t="str">
        <f t="shared" si="81"/>
        <v>N/A</v>
      </c>
      <c r="Q520" t="str">
        <f t="shared" si="82"/>
        <v>film &amp; video</v>
      </c>
      <c r="R520" t="str">
        <f t="shared" si="83"/>
        <v>animation</v>
      </c>
      <c r="S520" s="11">
        <f t="shared" si="84"/>
        <v>42223.616018518514</v>
      </c>
      <c r="T520" s="11">
        <f t="shared" si="85"/>
        <v>42253.615277777775</v>
      </c>
      <c r="U520" t="b">
        <f t="shared" si="86"/>
        <v>0</v>
      </c>
      <c r="V520" t="b">
        <f t="shared" si="87"/>
        <v>0</v>
      </c>
      <c r="W520" t="b">
        <f t="shared" si="88"/>
        <v>0</v>
      </c>
      <c r="X520">
        <f t="shared" si="89"/>
        <v>0</v>
      </c>
    </row>
    <row r="521" spans="1:24" ht="47.2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8269</v>
      </c>
      <c r="O521">
        <f t="shared" si="80"/>
        <v>23</v>
      </c>
      <c r="P521" s="7">
        <f t="shared" si="81"/>
        <v>39.228571428571428</v>
      </c>
      <c r="Q521" t="str">
        <f t="shared" si="82"/>
        <v>film &amp; video</v>
      </c>
      <c r="R521" t="str">
        <f t="shared" si="83"/>
        <v>animation</v>
      </c>
      <c r="S521" s="11">
        <f t="shared" si="84"/>
        <v>41218.391446759262</v>
      </c>
      <c r="T521" s="11">
        <f t="shared" si="85"/>
        <v>41248.391446759262</v>
      </c>
      <c r="U521" t="b">
        <f t="shared" si="86"/>
        <v>0</v>
      </c>
      <c r="V521" t="b">
        <f t="shared" si="87"/>
        <v>0</v>
      </c>
      <c r="W521" t="b">
        <f t="shared" si="88"/>
        <v>0</v>
      </c>
      <c r="X521">
        <f t="shared" si="89"/>
        <v>70</v>
      </c>
    </row>
    <row r="522" spans="1:24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8270</v>
      </c>
      <c r="O522">
        <f t="shared" si="80"/>
        <v>102</v>
      </c>
      <c r="P522" s="7">
        <f t="shared" si="81"/>
        <v>150.14705882352942</v>
      </c>
      <c r="Q522" t="str">
        <f t="shared" si="82"/>
        <v>theater</v>
      </c>
      <c r="R522" t="str">
        <f t="shared" si="83"/>
        <v>plays</v>
      </c>
      <c r="S522" s="11">
        <f t="shared" si="84"/>
        <v>42318.702094907407</v>
      </c>
      <c r="T522" s="11">
        <f t="shared" si="85"/>
        <v>42348.702094907407</v>
      </c>
      <c r="U522">
        <f t="shared" si="86"/>
        <v>34</v>
      </c>
      <c r="V522" t="b">
        <f t="shared" si="87"/>
        <v>0</v>
      </c>
      <c r="W522">
        <f t="shared" si="88"/>
        <v>34</v>
      </c>
      <c r="X522" t="b">
        <f t="shared" si="89"/>
        <v>0</v>
      </c>
    </row>
    <row r="523" spans="1:24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8270</v>
      </c>
      <c r="O523">
        <f t="shared" si="80"/>
        <v>105</v>
      </c>
      <c r="P523" s="7">
        <f t="shared" si="81"/>
        <v>93.428571428571431</v>
      </c>
      <c r="Q523" t="str">
        <f t="shared" si="82"/>
        <v>theater</v>
      </c>
      <c r="R523" t="str">
        <f t="shared" si="83"/>
        <v>plays</v>
      </c>
      <c r="S523" s="11">
        <f t="shared" si="84"/>
        <v>42646.092812499999</v>
      </c>
      <c r="T523" s="11">
        <f t="shared" si="85"/>
        <v>42675.207638888889</v>
      </c>
      <c r="U523">
        <f t="shared" si="86"/>
        <v>56</v>
      </c>
      <c r="V523" t="b">
        <f t="shared" si="87"/>
        <v>0</v>
      </c>
      <c r="W523">
        <f t="shared" si="88"/>
        <v>56</v>
      </c>
      <c r="X523" t="b">
        <f t="shared" si="89"/>
        <v>0</v>
      </c>
    </row>
    <row r="524" spans="1:24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8270</v>
      </c>
      <c r="O524">
        <f t="shared" si="80"/>
        <v>115</v>
      </c>
      <c r="P524" s="7">
        <f t="shared" si="81"/>
        <v>110.96774193548387</v>
      </c>
      <c r="Q524" t="str">
        <f t="shared" si="82"/>
        <v>theater</v>
      </c>
      <c r="R524" t="str">
        <f t="shared" si="83"/>
        <v>plays</v>
      </c>
      <c r="S524" s="11">
        <f t="shared" si="84"/>
        <v>42430.040798611109</v>
      </c>
      <c r="T524" s="11">
        <f t="shared" si="85"/>
        <v>42449.999131944445</v>
      </c>
      <c r="U524">
        <f t="shared" si="86"/>
        <v>31</v>
      </c>
      <c r="V524" t="b">
        <f t="shared" si="87"/>
        <v>0</v>
      </c>
      <c r="W524">
        <f t="shared" si="88"/>
        <v>31</v>
      </c>
      <c r="X524" t="b">
        <f t="shared" si="89"/>
        <v>0</v>
      </c>
    </row>
    <row r="525" spans="1:24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8270</v>
      </c>
      <c r="O525">
        <f t="shared" si="80"/>
        <v>121</v>
      </c>
      <c r="P525" s="7">
        <f t="shared" si="81"/>
        <v>71.785714285714292</v>
      </c>
      <c r="Q525" t="str">
        <f t="shared" si="82"/>
        <v>theater</v>
      </c>
      <c r="R525" t="str">
        <f t="shared" si="83"/>
        <v>plays</v>
      </c>
      <c r="S525" s="11">
        <f t="shared" si="84"/>
        <v>42238.13282407407</v>
      </c>
      <c r="T525" s="11">
        <f t="shared" si="85"/>
        <v>42268.13282407407</v>
      </c>
      <c r="U525">
        <f t="shared" si="86"/>
        <v>84</v>
      </c>
      <c r="V525" t="b">
        <f t="shared" si="87"/>
        <v>0</v>
      </c>
      <c r="W525">
        <f t="shared" si="88"/>
        <v>84</v>
      </c>
      <c r="X525" t="b">
        <f t="shared" si="89"/>
        <v>0</v>
      </c>
    </row>
    <row r="526" spans="1:24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8270</v>
      </c>
      <c r="O526">
        <f t="shared" si="80"/>
        <v>109</v>
      </c>
      <c r="P526" s="7">
        <f t="shared" si="81"/>
        <v>29.258076923076924</v>
      </c>
      <c r="Q526" t="str">
        <f t="shared" si="82"/>
        <v>theater</v>
      </c>
      <c r="R526" t="str">
        <f t="shared" si="83"/>
        <v>plays</v>
      </c>
      <c r="S526" s="11">
        <f t="shared" si="84"/>
        <v>42492.717233796298</v>
      </c>
      <c r="T526" s="11">
        <f t="shared" si="85"/>
        <v>42522.717233796298</v>
      </c>
      <c r="U526">
        <f t="shared" si="86"/>
        <v>130</v>
      </c>
      <c r="V526" t="b">
        <f t="shared" si="87"/>
        <v>0</v>
      </c>
      <c r="W526">
        <f t="shared" si="88"/>
        <v>130</v>
      </c>
      <c r="X526" t="b">
        <f t="shared" si="89"/>
        <v>0</v>
      </c>
    </row>
    <row r="527" spans="1:24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8270</v>
      </c>
      <c r="O527">
        <f t="shared" si="80"/>
        <v>100</v>
      </c>
      <c r="P527" s="7">
        <f t="shared" si="81"/>
        <v>1000</v>
      </c>
      <c r="Q527" t="str">
        <f t="shared" si="82"/>
        <v>theater</v>
      </c>
      <c r="R527" t="str">
        <f t="shared" si="83"/>
        <v>plays</v>
      </c>
      <c r="S527" s="11">
        <f t="shared" si="84"/>
        <v>41850.400937500002</v>
      </c>
      <c r="T527" s="11">
        <f t="shared" si="85"/>
        <v>41895.400937500002</v>
      </c>
      <c r="U527">
        <f t="shared" si="86"/>
        <v>12</v>
      </c>
      <c r="V527" t="b">
        <f t="shared" si="87"/>
        <v>0</v>
      </c>
      <c r="W527">
        <f t="shared" si="88"/>
        <v>12</v>
      </c>
      <c r="X527" t="b">
        <f t="shared" si="89"/>
        <v>0</v>
      </c>
    </row>
    <row r="528" spans="1:24" ht="47.2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8270</v>
      </c>
      <c r="O528">
        <f t="shared" si="80"/>
        <v>114</v>
      </c>
      <c r="P528" s="7">
        <f t="shared" si="81"/>
        <v>74.347826086956516</v>
      </c>
      <c r="Q528" t="str">
        <f t="shared" si="82"/>
        <v>theater</v>
      </c>
      <c r="R528" t="str">
        <f t="shared" si="83"/>
        <v>plays</v>
      </c>
      <c r="S528" s="11">
        <f t="shared" si="84"/>
        <v>42192.591944444444</v>
      </c>
      <c r="T528" s="11">
        <f t="shared" si="85"/>
        <v>42223.708333333328</v>
      </c>
      <c r="U528">
        <f t="shared" si="86"/>
        <v>23</v>
      </c>
      <c r="V528" t="b">
        <f t="shared" si="87"/>
        <v>0</v>
      </c>
      <c r="W528">
        <f t="shared" si="88"/>
        <v>23</v>
      </c>
      <c r="X528" t="b">
        <f t="shared" si="89"/>
        <v>0</v>
      </c>
    </row>
    <row r="529" spans="1:24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8270</v>
      </c>
      <c r="O529">
        <f t="shared" si="80"/>
        <v>101</v>
      </c>
      <c r="P529" s="7">
        <f t="shared" si="81"/>
        <v>63.829113924050631</v>
      </c>
      <c r="Q529" t="str">
        <f t="shared" si="82"/>
        <v>theater</v>
      </c>
      <c r="R529" t="str">
        <f t="shared" si="83"/>
        <v>plays</v>
      </c>
      <c r="S529" s="11">
        <f t="shared" si="84"/>
        <v>42753.205625000002</v>
      </c>
      <c r="T529" s="11">
        <f t="shared" si="85"/>
        <v>42783.670138888891</v>
      </c>
      <c r="U529">
        <f t="shared" si="86"/>
        <v>158</v>
      </c>
      <c r="V529" t="b">
        <f t="shared" si="87"/>
        <v>0</v>
      </c>
      <c r="W529">
        <f t="shared" si="88"/>
        <v>158</v>
      </c>
      <c r="X529" t="b">
        <f t="shared" si="89"/>
        <v>0</v>
      </c>
    </row>
    <row r="530" spans="1:24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8270</v>
      </c>
      <c r="O530">
        <f t="shared" si="80"/>
        <v>116</v>
      </c>
      <c r="P530" s="7">
        <f t="shared" si="81"/>
        <v>44.333333333333336</v>
      </c>
      <c r="Q530" t="str">
        <f t="shared" si="82"/>
        <v>theater</v>
      </c>
      <c r="R530" t="str">
        <f t="shared" si="83"/>
        <v>plays</v>
      </c>
      <c r="S530" s="11">
        <f t="shared" si="84"/>
        <v>42155.920219907406</v>
      </c>
      <c r="T530" s="11">
        <f t="shared" si="85"/>
        <v>42176.888888888891</v>
      </c>
      <c r="U530">
        <f t="shared" si="86"/>
        <v>30</v>
      </c>
      <c r="V530" t="b">
        <f t="shared" si="87"/>
        <v>0</v>
      </c>
      <c r="W530">
        <f t="shared" si="88"/>
        <v>30</v>
      </c>
      <c r="X530" t="b">
        <f t="shared" si="89"/>
        <v>0</v>
      </c>
    </row>
    <row r="531" spans="1:24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8270</v>
      </c>
      <c r="O531">
        <f t="shared" si="80"/>
        <v>130</v>
      </c>
      <c r="P531" s="7">
        <f t="shared" si="81"/>
        <v>86.944444444444443</v>
      </c>
      <c r="Q531" t="str">
        <f t="shared" si="82"/>
        <v>theater</v>
      </c>
      <c r="R531" t="str">
        <f t="shared" si="83"/>
        <v>plays</v>
      </c>
      <c r="S531" s="11">
        <f t="shared" si="84"/>
        <v>42725.031180555554</v>
      </c>
      <c r="T531" s="11">
        <f t="shared" si="85"/>
        <v>42746.208333333328</v>
      </c>
      <c r="U531">
        <f t="shared" si="86"/>
        <v>18</v>
      </c>
      <c r="V531" t="b">
        <f t="shared" si="87"/>
        <v>0</v>
      </c>
      <c r="W531">
        <f t="shared" si="88"/>
        <v>18</v>
      </c>
      <c r="X531" t="b">
        <f t="shared" si="89"/>
        <v>0</v>
      </c>
    </row>
    <row r="532" spans="1:24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8270</v>
      </c>
      <c r="O532">
        <f t="shared" si="80"/>
        <v>108</v>
      </c>
      <c r="P532" s="7">
        <f t="shared" si="81"/>
        <v>126.55172413793103</v>
      </c>
      <c r="Q532" t="str">
        <f t="shared" si="82"/>
        <v>theater</v>
      </c>
      <c r="R532" t="str">
        <f t="shared" si="83"/>
        <v>plays</v>
      </c>
      <c r="S532" s="11">
        <f t="shared" si="84"/>
        <v>42157.591064814813</v>
      </c>
      <c r="T532" s="11">
        <f t="shared" si="85"/>
        <v>42179.083333333328</v>
      </c>
      <c r="U532">
        <f t="shared" si="86"/>
        <v>29</v>
      </c>
      <c r="V532" t="b">
        <f t="shared" si="87"/>
        <v>0</v>
      </c>
      <c r="W532">
        <f t="shared" si="88"/>
        <v>29</v>
      </c>
      <c r="X532" t="b">
        <f t="shared" si="89"/>
        <v>0</v>
      </c>
    </row>
    <row r="533" spans="1:24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8270</v>
      </c>
      <c r="O533">
        <f t="shared" si="80"/>
        <v>100</v>
      </c>
      <c r="P533" s="7">
        <f t="shared" si="81"/>
        <v>129.03225806451613</v>
      </c>
      <c r="Q533" t="str">
        <f t="shared" si="82"/>
        <v>theater</v>
      </c>
      <c r="R533" t="str">
        <f t="shared" si="83"/>
        <v>plays</v>
      </c>
      <c r="S533" s="11">
        <f t="shared" si="84"/>
        <v>42676.065150462964</v>
      </c>
      <c r="T533" s="11">
        <f t="shared" si="85"/>
        <v>42721.290972222225</v>
      </c>
      <c r="U533">
        <f t="shared" si="86"/>
        <v>31</v>
      </c>
      <c r="V533" t="b">
        <f t="shared" si="87"/>
        <v>0</v>
      </c>
      <c r="W533">
        <f t="shared" si="88"/>
        <v>31</v>
      </c>
      <c r="X533" t="b">
        <f t="shared" si="89"/>
        <v>0</v>
      </c>
    </row>
    <row r="534" spans="1:24" ht="47.25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8270</v>
      </c>
      <c r="O534">
        <f t="shared" si="80"/>
        <v>123</v>
      </c>
      <c r="P534" s="7">
        <f t="shared" si="81"/>
        <v>71.242774566473983</v>
      </c>
      <c r="Q534" t="str">
        <f t="shared" si="82"/>
        <v>theater</v>
      </c>
      <c r="R534" t="str">
        <f t="shared" si="83"/>
        <v>plays</v>
      </c>
      <c r="S534" s="11">
        <f t="shared" si="84"/>
        <v>42473.007037037038</v>
      </c>
      <c r="T534" s="11">
        <f t="shared" si="85"/>
        <v>42503.007037037038</v>
      </c>
      <c r="U534">
        <f t="shared" si="86"/>
        <v>173</v>
      </c>
      <c r="V534" t="b">
        <f t="shared" si="87"/>
        <v>0</v>
      </c>
      <c r="W534">
        <f t="shared" si="88"/>
        <v>173</v>
      </c>
      <c r="X534" t="b">
        <f t="shared" si="89"/>
        <v>0</v>
      </c>
    </row>
    <row r="535" spans="1:24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8270</v>
      </c>
      <c r="O535">
        <f t="shared" si="80"/>
        <v>100</v>
      </c>
      <c r="P535" s="7">
        <f t="shared" si="81"/>
        <v>117.88235294117646</v>
      </c>
      <c r="Q535" t="str">
        <f t="shared" si="82"/>
        <v>theater</v>
      </c>
      <c r="R535" t="str">
        <f t="shared" si="83"/>
        <v>plays</v>
      </c>
      <c r="S535" s="11">
        <f t="shared" si="84"/>
        <v>42482.43478009259</v>
      </c>
      <c r="T535" s="11">
        <f t="shared" si="85"/>
        <v>42506.43478009259</v>
      </c>
      <c r="U535">
        <f t="shared" si="86"/>
        <v>17</v>
      </c>
      <c r="V535" t="b">
        <f t="shared" si="87"/>
        <v>0</v>
      </c>
      <c r="W535">
        <f t="shared" si="88"/>
        <v>17</v>
      </c>
      <c r="X535" t="b">
        <f t="shared" si="89"/>
        <v>0</v>
      </c>
    </row>
    <row r="536" spans="1:24" ht="47.25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8270</v>
      </c>
      <c r="O536">
        <f t="shared" si="80"/>
        <v>105</v>
      </c>
      <c r="P536" s="7">
        <f t="shared" si="81"/>
        <v>327.08333333333331</v>
      </c>
      <c r="Q536" t="str">
        <f t="shared" si="82"/>
        <v>theater</v>
      </c>
      <c r="R536" t="str">
        <f t="shared" si="83"/>
        <v>plays</v>
      </c>
      <c r="S536" s="11">
        <f t="shared" si="84"/>
        <v>42270.810995370368</v>
      </c>
      <c r="T536" s="11">
        <f t="shared" si="85"/>
        <v>42309.958333333328</v>
      </c>
      <c r="U536">
        <f t="shared" si="86"/>
        <v>48</v>
      </c>
      <c r="V536" t="b">
        <f t="shared" si="87"/>
        <v>0</v>
      </c>
      <c r="W536">
        <f t="shared" si="88"/>
        <v>48</v>
      </c>
      <c r="X536" t="b">
        <f t="shared" si="89"/>
        <v>0</v>
      </c>
    </row>
    <row r="537" spans="1:24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8270</v>
      </c>
      <c r="O537">
        <f t="shared" si="80"/>
        <v>103</v>
      </c>
      <c r="P537" s="7">
        <f t="shared" si="81"/>
        <v>34.745762711864408</v>
      </c>
      <c r="Q537" t="str">
        <f t="shared" si="82"/>
        <v>theater</v>
      </c>
      <c r="R537" t="str">
        <f t="shared" si="83"/>
        <v>plays</v>
      </c>
      <c r="S537" s="11">
        <f t="shared" si="84"/>
        <v>42711.545196759253</v>
      </c>
      <c r="T537" s="11">
        <f t="shared" si="85"/>
        <v>42741.545196759253</v>
      </c>
      <c r="U537">
        <f t="shared" si="86"/>
        <v>59</v>
      </c>
      <c r="V537" t="b">
        <f t="shared" si="87"/>
        <v>0</v>
      </c>
      <c r="W537">
        <f t="shared" si="88"/>
        <v>59</v>
      </c>
      <c r="X537" t="b">
        <f t="shared" si="89"/>
        <v>0</v>
      </c>
    </row>
    <row r="538" spans="1:24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8270</v>
      </c>
      <c r="O538">
        <f t="shared" si="80"/>
        <v>118</v>
      </c>
      <c r="P538" s="7">
        <f t="shared" si="81"/>
        <v>100.06410256410257</v>
      </c>
      <c r="Q538" t="str">
        <f t="shared" si="82"/>
        <v>theater</v>
      </c>
      <c r="R538" t="str">
        <f t="shared" si="83"/>
        <v>plays</v>
      </c>
      <c r="S538" s="11">
        <f t="shared" si="84"/>
        <v>42179.344988425932</v>
      </c>
      <c r="T538" s="11">
        <f t="shared" si="85"/>
        <v>42219.75</v>
      </c>
      <c r="U538">
        <f t="shared" si="86"/>
        <v>39</v>
      </c>
      <c r="V538" t="b">
        <f t="shared" si="87"/>
        <v>0</v>
      </c>
      <c r="W538">
        <f t="shared" si="88"/>
        <v>39</v>
      </c>
      <c r="X538" t="b">
        <f t="shared" si="89"/>
        <v>0</v>
      </c>
    </row>
    <row r="539" spans="1:24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8270</v>
      </c>
      <c r="O539">
        <f t="shared" si="80"/>
        <v>121</v>
      </c>
      <c r="P539" s="7">
        <f t="shared" si="81"/>
        <v>40.847457627118644</v>
      </c>
      <c r="Q539" t="str">
        <f t="shared" si="82"/>
        <v>theater</v>
      </c>
      <c r="R539" t="str">
        <f t="shared" si="83"/>
        <v>plays</v>
      </c>
      <c r="S539" s="11">
        <f t="shared" si="84"/>
        <v>42282.768414351856</v>
      </c>
      <c r="T539" s="11">
        <f t="shared" si="85"/>
        <v>42312.810081018513</v>
      </c>
      <c r="U539">
        <f t="shared" si="86"/>
        <v>59</v>
      </c>
      <c r="V539" t="b">
        <f t="shared" si="87"/>
        <v>0</v>
      </c>
      <c r="W539">
        <f t="shared" si="88"/>
        <v>59</v>
      </c>
      <c r="X539" t="b">
        <f t="shared" si="89"/>
        <v>0</v>
      </c>
    </row>
    <row r="540" spans="1:24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8270</v>
      </c>
      <c r="O540">
        <f t="shared" si="80"/>
        <v>302</v>
      </c>
      <c r="P540" s="7">
        <f t="shared" si="81"/>
        <v>252.01666666666668</v>
      </c>
      <c r="Q540" t="str">
        <f t="shared" si="82"/>
        <v>theater</v>
      </c>
      <c r="R540" t="str">
        <f t="shared" si="83"/>
        <v>plays</v>
      </c>
      <c r="S540" s="11">
        <f t="shared" si="84"/>
        <v>42473.794710648144</v>
      </c>
      <c r="T540" s="11">
        <f t="shared" si="85"/>
        <v>42503.794710648144</v>
      </c>
      <c r="U540">
        <f t="shared" si="86"/>
        <v>60</v>
      </c>
      <c r="V540" t="b">
        <f t="shared" si="87"/>
        <v>0</v>
      </c>
      <c r="W540">
        <f t="shared" si="88"/>
        <v>60</v>
      </c>
      <c r="X540" t="b">
        <f t="shared" si="89"/>
        <v>0</v>
      </c>
    </row>
    <row r="541" spans="1:24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8270</v>
      </c>
      <c r="O541">
        <f t="shared" si="80"/>
        <v>101</v>
      </c>
      <c r="P541" s="7">
        <f t="shared" si="81"/>
        <v>25.161000000000001</v>
      </c>
      <c r="Q541" t="str">
        <f t="shared" si="82"/>
        <v>theater</v>
      </c>
      <c r="R541" t="str">
        <f t="shared" si="83"/>
        <v>plays</v>
      </c>
      <c r="S541" s="11">
        <f t="shared" si="84"/>
        <v>42535.049849537041</v>
      </c>
      <c r="T541" s="11">
        <f t="shared" si="85"/>
        <v>42556.049849537041</v>
      </c>
      <c r="U541">
        <f t="shared" si="86"/>
        <v>20</v>
      </c>
      <c r="V541" t="b">
        <f t="shared" si="87"/>
        <v>0</v>
      </c>
      <c r="W541">
        <f t="shared" si="88"/>
        <v>20</v>
      </c>
      <c r="X541" t="b">
        <f t="shared" si="89"/>
        <v>0</v>
      </c>
    </row>
    <row r="542" spans="1:24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8271</v>
      </c>
      <c r="O542">
        <f t="shared" si="80"/>
        <v>0</v>
      </c>
      <c r="P542" s="7">
        <f t="shared" si="81"/>
        <v>1</v>
      </c>
      <c r="Q542" t="str">
        <f t="shared" si="82"/>
        <v>technology</v>
      </c>
      <c r="R542" t="str">
        <f t="shared" si="83"/>
        <v>web</v>
      </c>
      <c r="S542" s="11">
        <f t="shared" si="84"/>
        <v>42009.817199074074</v>
      </c>
      <c r="T542" s="11">
        <f t="shared" si="85"/>
        <v>42039.817199074074</v>
      </c>
      <c r="U542" t="b">
        <f t="shared" si="86"/>
        <v>0</v>
      </c>
      <c r="V542" t="b">
        <f t="shared" si="87"/>
        <v>0</v>
      </c>
      <c r="W542" t="b">
        <f t="shared" si="88"/>
        <v>0</v>
      </c>
      <c r="X542">
        <f t="shared" si="89"/>
        <v>1</v>
      </c>
    </row>
    <row r="543" spans="1:24" ht="47.2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8271</v>
      </c>
      <c r="O543">
        <f t="shared" si="80"/>
        <v>1</v>
      </c>
      <c r="P543" s="7">
        <f t="shared" si="81"/>
        <v>25</v>
      </c>
      <c r="Q543" t="str">
        <f t="shared" si="82"/>
        <v>technology</v>
      </c>
      <c r="R543" t="str">
        <f t="shared" si="83"/>
        <v>web</v>
      </c>
      <c r="S543" s="11">
        <f t="shared" si="84"/>
        <v>42276.046689814815</v>
      </c>
      <c r="T543" s="11">
        <f t="shared" si="85"/>
        <v>42306.046689814815</v>
      </c>
      <c r="U543" t="b">
        <f t="shared" si="86"/>
        <v>0</v>
      </c>
      <c r="V543" t="b">
        <f t="shared" si="87"/>
        <v>0</v>
      </c>
      <c r="W543" t="b">
        <f t="shared" si="88"/>
        <v>0</v>
      </c>
      <c r="X543">
        <f t="shared" si="89"/>
        <v>1</v>
      </c>
    </row>
    <row r="544" spans="1:24" ht="47.2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8271</v>
      </c>
      <c r="O544">
        <f t="shared" si="80"/>
        <v>0</v>
      </c>
      <c r="P544" s="7">
        <f t="shared" si="81"/>
        <v>1</v>
      </c>
      <c r="Q544" t="str">
        <f t="shared" si="82"/>
        <v>technology</v>
      </c>
      <c r="R544" t="str">
        <f t="shared" si="83"/>
        <v>web</v>
      </c>
      <c r="S544" s="11">
        <f t="shared" si="84"/>
        <v>42433.737453703703</v>
      </c>
      <c r="T544" s="11">
        <f t="shared" si="85"/>
        <v>42493.695787037039</v>
      </c>
      <c r="U544" t="b">
        <f t="shared" si="86"/>
        <v>0</v>
      </c>
      <c r="V544" t="b">
        <f t="shared" si="87"/>
        <v>0</v>
      </c>
      <c r="W544" t="b">
        <f t="shared" si="88"/>
        <v>0</v>
      </c>
      <c r="X544">
        <f t="shared" si="89"/>
        <v>1</v>
      </c>
    </row>
    <row r="545" spans="1:24" ht="47.25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8271</v>
      </c>
      <c r="O545">
        <f t="shared" si="80"/>
        <v>0</v>
      </c>
      <c r="P545" s="7">
        <f t="shared" si="81"/>
        <v>35</v>
      </c>
      <c r="Q545" t="str">
        <f t="shared" si="82"/>
        <v>technology</v>
      </c>
      <c r="R545" t="str">
        <f t="shared" si="83"/>
        <v>web</v>
      </c>
      <c r="S545" s="11">
        <f t="shared" si="84"/>
        <v>41914.092152777775</v>
      </c>
      <c r="T545" s="11">
        <f t="shared" si="85"/>
        <v>41944.092152777775</v>
      </c>
      <c r="U545" t="b">
        <f t="shared" si="86"/>
        <v>0</v>
      </c>
      <c r="V545" t="b">
        <f t="shared" si="87"/>
        <v>0</v>
      </c>
      <c r="W545" t="b">
        <f t="shared" si="88"/>
        <v>0</v>
      </c>
      <c r="X545">
        <f t="shared" si="89"/>
        <v>2</v>
      </c>
    </row>
    <row r="546" spans="1:24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8271</v>
      </c>
      <c r="O546">
        <f t="shared" si="80"/>
        <v>1</v>
      </c>
      <c r="P546" s="7">
        <f t="shared" si="81"/>
        <v>3</v>
      </c>
      <c r="Q546" t="str">
        <f t="shared" si="82"/>
        <v>technology</v>
      </c>
      <c r="R546" t="str">
        <f t="shared" si="83"/>
        <v>web</v>
      </c>
      <c r="S546" s="11">
        <f t="shared" si="84"/>
        <v>42525.656944444447</v>
      </c>
      <c r="T546" s="11">
        <f t="shared" si="85"/>
        <v>42555.656944444447</v>
      </c>
      <c r="U546" t="b">
        <f t="shared" si="86"/>
        <v>0</v>
      </c>
      <c r="V546" t="b">
        <f t="shared" si="87"/>
        <v>0</v>
      </c>
      <c r="W546" t="b">
        <f t="shared" si="88"/>
        <v>0</v>
      </c>
      <c r="X546">
        <f t="shared" si="89"/>
        <v>2</v>
      </c>
    </row>
    <row r="547" spans="1:24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8271</v>
      </c>
      <c r="O547">
        <f t="shared" si="80"/>
        <v>27</v>
      </c>
      <c r="P547" s="7">
        <f t="shared" si="81"/>
        <v>402.70588235294116</v>
      </c>
      <c r="Q547" t="str">
        <f t="shared" si="82"/>
        <v>technology</v>
      </c>
      <c r="R547" t="str">
        <f t="shared" si="83"/>
        <v>web</v>
      </c>
      <c r="S547" s="11">
        <f t="shared" si="84"/>
        <v>42283.592465277776</v>
      </c>
      <c r="T547" s="11">
        <f t="shared" si="85"/>
        <v>42323.634131944447</v>
      </c>
      <c r="U547" t="b">
        <f t="shared" si="86"/>
        <v>0</v>
      </c>
      <c r="V547" t="b">
        <f t="shared" si="87"/>
        <v>0</v>
      </c>
      <c r="W547" t="b">
        <f t="shared" si="88"/>
        <v>0</v>
      </c>
      <c r="X547">
        <f t="shared" si="89"/>
        <v>34</v>
      </c>
    </row>
    <row r="548" spans="1:24" ht="47.25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8271</v>
      </c>
      <c r="O548">
        <f t="shared" si="80"/>
        <v>0</v>
      </c>
      <c r="P548" s="7">
        <f t="shared" si="81"/>
        <v>26</v>
      </c>
      <c r="Q548" t="str">
        <f t="shared" si="82"/>
        <v>technology</v>
      </c>
      <c r="R548" t="str">
        <f t="shared" si="83"/>
        <v>web</v>
      </c>
      <c r="S548" s="11">
        <f t="shared" si="84"/>
        <v>42249.667997685188</v>
      </c>
      <c r="T548" s="11">
        <f t="shared" si="85"/>
        <v>42294.667997685188</v>
      </c>
      <c r="U548" t="b">
        <f t="shared" si="86"/>
        <v>0</v>
      </c>
      <c r="V548" t="b">
        <f t="shared" si="87"/>
        <v>0</v>
      </c>
      <c r="W548" t="b">
        <f t="shared" si="88"/>
        <v>0</v>
      </c>
      <c r="X548">
        <f t="shared" si="89"/>
        <v>2</v>
      </c>
    </row>
    <row r="549" spans="1:24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8271</v>
      </c>
      <c r="O549">
        <f t="shared" si="80"/>
        <v>0</v>
      </c>
      <c r="P549" s="7" t="str">
        <f t="shared" si="81"/>
        <v>N/A</v>
      </c>
      <c r="Q549" t="str">
        <f t="shared" si="82"/>
        <v>technology</v>
      </c>
      <c r="R549" t="str">
        <f t="shared" si="83"/>
        <v>web</v>
      </c>
      <c r="S549" s="11">
        <f t="shared" si="84"/>
        <v>42380.696342592593</v>
      </c>
      <c r="T549" s="11">
        <f t="shared" si="85"/>
        <v>42410.696342592593</v>
      </c>
      <c r="U549" t="b">
        <f t="shared" si="86"/>
        <v>0</v>
      </c>
      <c r="V549" t="b">
        <f t="shared" si="87"/>
        <v>0</v>
      </c>
      <c r="W549" t="b">
        <f t="shared" si="88"/>
        <v>0</v>
      </c>
      <c r="X549">
        <f t="shared" si="89"/>
        <v>0</v>
      </c>
    </row>
    <row r="550" spans="1:24" ht="47.2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8271</v>
      </c>
      <c r="O550">
        <f t="shared" si="80"/>
        <v>0</v>
      </c>
      <c r="P550" s="7">
        <f t="shared" si="81"/>
        <v>9</v>
      </c>
      <c r="Q550" t="str">
        <f t="shared" si="82"/>
        <v>technology</v>
      </c>
      <c r="R550" t="str">
        <f t="shared" si="83"/>
        <v>web</v>
      </c>
      <c r="S550" s="11">
        <f t="shared" si="84"/>
        <v>42276.903333333335</v>
      </c>
      <c r="T550" s="11">
        <f t="shared" si="85"/>
        <v>42306.903333333335</v>
      </c>
      <c r="U550" t="b">
        <f t="shared" si="86"/>
        <v>0</v>
      </c>
      <c r="V550" t="b">
        <f t="shared" si="87"/>
        <v>0</v>
      </c>
      <c r="W550" t="b">
        <f t="shared" si="88"/>
        <v>0</v>
      </c>
      <c r="X550">
        <f t="shared" si="89"/>
        <v>1</v>
      </c>
    </row>
    <row r="551" spans="1:24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8271</v>
      </c>
      <c r="O551">
        <f t="shared" si="80"/>
        <v>3</v>
      </c>
      <c r="P551" s="7">
        <f t="shared" si="81"/>
        <v>8.5</v>
      </c>
      <c r="Q551" t="str">
        <f t="shared" si="82"/>
        <v>technology</v>
      </c>
      <c r="R551" t="str">
        <f t="shared" si="83"/>
        <v>web</v>
      </c>
      <c r="S551" s="11">
        <f t="shared" si="84"/>
        <v>42163.636828703704</v>
      </c>
      <c r="T551" s="11">
        <f t="shared" si="85"/>
        <v>42193.636828703704</v>
      </c>
      <c r="U551" t="b">
        <f t="shared" si="86"/>
        <v>0</v>
      </c>
      <c r="V551" t="b">
        <f t="shared" si="87"/>
        <v>0</v>
      </c>
      <c r="W551" t="b">
        <f t="shared" si="88"/>
        <v>0</v>
      </c>
      <c r="X551">
        <f t="shared" si="89"/>
        <v>8</v>
      </c>
    </row>
    <row r="552" spans="1:24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8271</v>
      </c>
      <c r="O552">
        <f t="shared" si="80"/>
        <v>1</v>
      </c>
      <c r="P552" s="7">
        <f t="shared" si="81"/>
        <v>8.75</v>
      </c>
      <c r="Q552" t="str">
        <f t="shared" si="82"/>
        <v>technology</v>
      </c>
      <c r="R552" t="str">
        <f t="shared" si="83"/>
        <v>web</v>
      </c>
      <c r="S552" s="11">
        <f t="shared" si="84"/>
        <v>42753.678761574076</v>
      </c>
      <c r="T552" s="11">
        <f t="shared" si="85"/>
        <v>42766.208333333328</v>
      </c>
      <c r="U552" t="b">
        <f t="shared" si="86"/>
        <v>0</v>
      </c>
      <c r="V552" t="b">
        <f t="shared" si="87"/>
        <v>0</v>
      </c>
      <c r="W552" t="b">
        <f t="shared" si="88"/>
        <v>0</v>
      </c>
      <c r="X552">
        <f t="shared" si="89"/>
        <v>4</v>
      </c>
    </row>
    <row r="553" spans="1:24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8271</v>
      </c>
      <c r="O553">
        <f t="shared" si="80"/>
        <v>5</v>
      </c>
      <c r="P553" s="7">
        <f t="shared" si="81"/>
        <v>135.03571428571428</v>
      </c>
      <c r="Q553" t="str">
        <f t="shared" si="82"/>
        <v>technology</v>
      </c>
      <c r="R553" t="str">
        <f t="shared" si="83"/>
        <v>web</v>
      </c>
      <c r="S553" s="11">
        <f t="shared" si="84"/>
        <v>42173.275740740741</v>
      </c>
      <c r="T553" s="11">
        <f t="shared" si="85"/>
        <v>42217.745138888888</v>
      </c>
      <c r="U553" t="b">
        <f t="shared" si="86"/>
        <v>0</v>
      </c>
      <c r="V553" t="b">
        <f t="shared" si="87"/>
        <v>0</v>
      </c>
      <c r="W553" t="b">
        <f t="shared" si="88"/>
        <v>0</v>
      </c>
      <c r="X553">
        <f t="shared" si="89"/>
        <v>28</v>
      </c>
    </row>
    <row r="554" spans="1:24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8271</v>
      </c>
      <c r="O554">
        <f t="shared" si="80"/>
        <v>0</v>
      </c>
      <c r="P554" s="7" t="str">
        <f t="shared" si="81"/>
        <v>N/A</v>
      </c>
      <c r="Q554" t="str">
        <f t="shared" si="82"/>
        <v>technology</v>
      </c>
      <c r="R554" t="str">
        <f t="shared" si="83"/>
        <v>web</v>
      </c>
      <c r="S554" s="11">
        <f t="shared" si="84"/>
        <v>42318.616851851853</v>
      </c>
      <c r="T554" s="11">
        <f t="shared" si="85"/>
        <v>42378.616851851853</v>
      </c>
      <c r="U554" t="b">
        <f t="shared" si="86"/>
        <v>0</v>
      </c>
      <c r="V554" t="b">
        <f t="shared" si="87"/>
        <v>0</v>
      </c>
      <c r="W554" t="b">
        <f t="shared" si="88"/>
        <v>0</v>
      </c>
      <c r="X554">
        <f t="shared" si="89"/>
        <v>0</v>
      </c>
    </row>
    <row r="555" spans="1:24" ht="47.2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8271</v>
      </c>
      <c r="O555">
        <f t="shared" si="80"/>
        <v>0</v>
      </c>
      <c r="P555" s="7">
        <f t="shared" si="81"/>
        <v>20.5</v>
      </c>
      <c r="Q555" t="str">
        <f t="shared" si="82"/>
        <v>technology</v>
      </c>
      <c r="R555" t="str">
        <f t="shared" si="83"/>
        <v>web</v>
      </c>
      <c r="S555" s="11">
        <f t="shared" si="84"/>
        <v>41927.71980324074</v>
      </c>
      <c r="T555" s="11">
        <f t="shared" si="85"/>
        <v>41957.761469907404</v>
      </c>
      <c r="U555" t="b">
        <f t="shared" si="86"/>
        <v>0</v>
      </c>
      <c r="V555" t="b">
        <f t="shared" si="87"/>
        <v>0</v>
      </c>
      <c r="W555" t="b">
        <f t="shared" si="88"/>
        <v>0</v>
      </c>
      <c r="X555">
        <f t="shared" si="89"/>
        <v>6</v>
      </c>
    </row>
    <row r="556" spans="1:24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8271</v>
      </c>
      <c r="O556">
        <f t="shared" si="80"/>
        <v>37</v>
      </c>
      <c r="P556" s="7">
        <f t="shared" si="81"/>
        <v>64.36363636363636</v>
      </c>
      <c r="Q556" t="str">
        <f t="shared" si="82"/>
        <v>technology</v>
      </c>
      <c r="R556" t="str">
        <f t="shared" si="83"/>
        <v>web</v>
      </c>
      <c r="S556" s="11">
        <f t="shared" si="84"/>
        <v>41901.684861111113</v>
      </c>
      <c r="T556" s="11">
        <f t="shared" si="85"/>
        <v>41931.684861111113</v>
      </c>
      <c r="U556" t="b">
        <f t="shared" si="86"/>
        <v>0</v>
      </c>
      <c r="V556" t="b">
        <f t="shared" si="87"/>
        <v>0</v>
      </c>
      <c r="W556">
        <f t="shared" si="88"/>
        <v>22</v>
      </c>
      <c r="X556" t="b">
        <f t="shared" si="89"/>
        <v>0</v>
      </c>
    </row>
    <row r="557" spans="1:24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8271</v>
      </c>
      <c r="O557">
        <f t="shared" si="80"/>
        <v>0</v>
      </c>
      <c r="P557" s="7" t="str">
        <f t="shared" si="81"/>
        <v>N/A</v>
      </c>
      <c r="Q557" t="str">
        <f t="shared" si="82"/>
        <v>technology</v>
      </c>
      <c r="R557" t="str">
        <f t="shared" si="83"/>
        <v>web</v>
      </c>
      <c r="S557" s="11">
        <f t="shared" si="84"/>
        <v>42503.353506944448</v>
      </c>
      <c r="T557" s="11">
        <f t="shared" si="85"/>
        <v>42533.353506944448</v>
      </c>
      <c r="U557" t="b">
        <f t="shared" si="86"/>
        <v>0</v>
      </c>
      <c r="V557" t="b">
        <f t="shared" si="87"/>
        <v>0</v>
      </c>
      <c r="W557" t="b">
        <f t="shared" si="88"/>
        <v>0</v>
      </c>
      <c r="X557">
        <f t="shared" si="89"/>
        <v>0</v>
      </c>
    </row>
    <row r="558" spans="1:24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8271</v>
      </c>
      <c r="O558">
        <f t="shared" si="80"/>
        <v>3</v>
      </c>
      <c r="P558" s="7">
        <f t="shared" si="81"/>
        <v>200</v>
      </c>
      <c r="Q558" t="str">
        <f t="shared" si="82"/>
        <v>technology</v>
      </c>
      <c r="R558" t="str">
        <f t="shared" si="83"/>
        <v>web</v>
      </c>
      <c r="S558" s="11">
        <f t="shared" si="84"/>
        <v>42345.860150462962</v>
      </c>
      <c r="T558" s="11">
        <f t="shared" si="85"/>
        <v>42375.860150462962</v>
      </c>
      <c r="U558" t="b">
        <f t="shared" si="86"/>
        <v>0</v>
      </c>
      <c r="V558" t="b">
        <f t="shared" si="87"/>
        <v>0</v>
      </c>
      <c r="W558" t="b">
        <f t="shared" si="88"/>
        <v>0</v>
      </c>
      <c r="X558">
        <f t="shared" si="89"/>
        <v>1</v>
      </c>
    </row>
    <row r="559" spans="1:24" ht="47.25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8271</v>
      </c>
      <c r="O559">
        <f t="shared" si="80"/>
        <v>1</v>
      </c>
      <c r="P559" s="7">
        <f t="shared" si="81"/>
        <v>68.3</v>
      </c>
      <c r="Q559" t="str">
        <f t="shared" si="82"/>
        <v>technology</v>
      </c>
      <c r="R559" t="str">
        <f t="shared" si="83"/>
        <v>web</v>
      </c>
      <c r="S559" s="11">
        <f t="shared" si="84"/>
        <v>42676.942164351851</v>
      </c>
      <c r="T559" s="11">
        <f t="shared" si="85"/>
        <v>42706.983831018515</v>
      </c>
      <c r="U559" t="b">
        <f t="shared" si="86"/>
        <v>0</v>
      </c>
      <c r="V559" t="b">
        <f t="shared" si="87"/>
        <v>0</v>
      </c>
      <c r="W559" t="b">
        <f t="shared" si="88"/>
        <v>0</v>
      </c>
      <c r="X559">
        <f t="shared" si="89"/>
        <v>20</v>
      </c>
    </row>
    <row r="560" spans="1:24" ht="47.25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8271</v>
      </c>
      <c r="O560">
        <f t="shared" si="80"/>
        <v>0</v>
      </c>
      <c r="P560" s="7" t="str">
        <f t="shared" si="81"/>
        <v>N/A</v>
      </c>
      <c r="Q560" t="str">
        <f t="shared" si="82"/>
        <v>technology</v>
      </c>
      <c r="R560" t="str">
        <f t="shared" si="83"/>
        <v>web</v>
      </c>
      <c r="S560" s="11">
        <f t="shared" si="84"/>
        <v>42057.883159722223</v>
      </c>
      <c r="T560" s="11">
        <f t="shared" si="85"/>
        <v>42087.841493055559</v>
      </c>
      <c r="U560" t="b">
        <f t="shared" si="86"/>
        <v>0</v>
      </c>
      <c r="V560" t="b">
        <f t="shared" si="87"/>
        <v>0</v>
      </c>
      <c r="W560" t="b">
        <f t="shared" si="88"/>
        <v>0</v>
      </c>
      <c r="X560">
        <f t="shared" si="89"/>
        <v>0</v>
      </c>
    </row>
    <row r="561" spans="1:24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8271</v>
      </c>
      <c r="O561">
        <f t="shared" si="80"/>
        <v>0</v>
      </c>
      <c r="P561" s="7">
        <f t="shared" si="81"/>
        <v>50</v>
      </c>
      <c r="Q561" t="str">
        <f t="shared" si="82"/>
        <v>technology</v>
      </c>
      <c r="R561" t="str">
        <f t="shared" si="83"/>
        <v>web</v>
      </c>
      <c r="S561" s="11">
        <f t="shared" si="84"/>
        <v>42321.283101851848</v>
      </c>
      <c r="T561" s="11">
        <f t="shared" si="85"/>
        <v>42351.283101851848</v>
      </c>
      <c r="U561" t="b">
        <f t="shared" si="86"/>
        <v>0</v>
      </c>
      <c r="V561" t="b">
        <f t="shared" si="87"/>
        <v>0</v>
      </c>
      <c r="W561" t="b">
        <f t="shared" si="88"/>
        <v>0</v>
      </c>
      <c r="X561">
        <f t="shared" si="89"/>
        <v>1</v>
      </c>
    </row>
    <row r="562" spans="1:24" ht="47.2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8271</v>
      </c>
      <c r="O562">
        <f t="shared" si="80"/>
        <v>0</v>
      </c>
      <c r="P562" s="7">
        <f t="shared" si="81"/>
        <v>4</v>
      </c>
      <c r="Q562" t="str">
        <f t="shared" si="82"/>
        <v>technology</v>
      </c>
      <c r="R562" t="str">
        <f t="shared" si="83"/>
        <v>web</v>
      </c>
      <c r="S562" s="11">
        <f t="shared" si="84"/>
        <v>41960.771354166667</v>
      </c>
      <c r="T562" s="11">
        <f t="shared" si="85"/>
        <v>41990.771354166667</v>
      </c>
      <c r="U562" t="b">
        <f t="shared" si="86"/>
        <v>0</v>
      </c>
      <c r="V562" t="b">
        <f t="shared" si="87"/>
        <v>0</v>
      </c>
      <c r="W562" t="b">
        <f t="shared" si="88"/>
        <v>0</v>
      </c>
      <c r="X562">
        <f t="shared" si="89"/>
        <v>3</v>
      </c>
    </row>
    <row r="563" spans="1:24" ht="47.25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8271</v>
      </c>
      <c r="O563">
        <f t="shared" si="80"/>
        <v>0</v>
      </c>
      <c r="P563" s="7">
        <f t="shared" si="81"/>
        <v>27.5</v>
      </c>
      <c r="Q563" t="str">
        <f t="shared" si="82"/>
        <v>technology</v>
      </c>
      <c r="R563" t="str">
        <f t="shared" si="83"/>
        <v>web</v>
      </c>
      <c r="S563" s="11">
        <f t="shared" si="84"/>
        <v>42268.658715277779</v>
      </c>
      <c r="T563" s="11">
        <f t="shared" si="85"/>
        <v>42303.658715277779</v>
      </c>
      <c r="U563" t="b">
        <f t="shared" si="86"/>
        <v>0</v>
      </c>
      <c r="V563" t="b">
        <f t="shared" si="87"/>
        <v>0</v>
      </c>
      <c r="W563" t="b">
        <f t="shared" si="88"/>
        <v>0</v>
      </c>
      <c r="X563">
        <f t="shared" si="89"/>
        <v>2</v>
      </c>
    </row>
    <row r="564" spans="1:24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8271</v>
      </c>
      <c r="O564">
        <f t="shared" si="80"/>
        <v>0</v>
      </c>
      <c r="P564" s="7" t="str">
        <f t="shared" si="81"/>
        <v>N/A</v>
      </c>
      <c r="Q564" t="str">
        <f t="shared" si="82"/>
        <v>technology</v>
      </c>
      <c r="R564" t="str">
        <f t="shared" si="83"/>
        <v>web</v>
      </c>
      <c r="S564" s="11">
        <f t="shared" si="84"/>
        <v>42692.389062500006</v>
      </c>
      <c r="T564" s="11">
        <f t="shared" si="85"/>
        <v>42722.389062500006</v>
      </c>
      <c r="U564" t="b">
        <f t="shared" si="86"/>
        <v>0</v>
      </c>
      <c r="V564" t="b">
        <f t="shared" si="87"/>
        <v>0</v>
      </c>
      <c r="W564" t="b">
        <f t="shared" si="88"/>
        <v>0</v>
      </c>
      <c r="X564">
        <f t="shared" si="89"/>
        <v>0</v>
      </c>
    </row>
    <row r="565" spans="1:24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8271</v>
      </c>
      <c r="O565">
        <f t="shared" si="80"/>
        <v>0</v>
      </c>
      <c r="P565" s="7">
        <f t="shared" si="81"/>
        <v>34</v>
      </c>
      <c r="Q565" t="str">
        <f t="shared" si="82"/>
        <v>technology</v>
      </c>
      <c r="R565" t="str">
        <f t="shared" si="83"/>
        <v>web</v>
      </c>
      <c r="S565" s="11">
        <f t="shared" si="84"/>
        <v>42022.069988425923</v>
      </c>
      <c r="T565" s="11">
        <f t="shared" si="85"/>
        <v>42052.069988425923</v>
      </c>
      <c r="U565" t="b">
        <f t="shared" si="86"/>
        <v>0</v>
      </c>
      <c r="V565" t="b">
        <f t="shared" si="87"/>
        <v>0</v>
      </c>
      <c r="W565" t="b">
        <f t="shared" si="88"/>
        <v>0</v>
      </c>
      <c r="X565">
        <f t="shared" si="89"/>
        <v>2</v>
      </c>
    </row>
    <row r="566" spans="1:24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8271</v>
      </c>
      <c r="O566">
        <f t="shared" si="80"/>
        <v>0</v>
      </c>
      <c r="P566" s="7">
        <f t="shared" si="81"/>
        <v>1</v>
      </c>
      <c r="Q566" t="str">
        <f t="shared" si="82"/>
        <v>technology</v>
      </c>
      <c r="R566" t="str">
        <f t="shared" si="83"/>
        <v>web</v>
      </c>
      <c r="S566" s="11">
        <f t="shared" si="84"/>
        <v>42411.942997685182</v>
      </c>
      <c r="T566" s="11">
        <f t="shared" si="85"/>
        <v>42441.942997685182</v>
      </c>
      <c r="U566" t="b">
        <f t="shared" si="86"/>
        <v>0</v>
      </c>
      <c r="V566" t="b">
        <f t="shared" si="87"/>
        <v>0</v>
      </c>
      <c r="W566" t="b">
        <f t="shared" si="88"/>
        <v>0</v>
      </c>
      <c r="X566">
        <f t="shared" si="89"/>
        <v>1</v>
      </c>
    </row>
    <row r="567" spans="1:24" ht="47.25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8271</v>
      </c>
      <c r="O567">
        <f t="shared" si="80"/>
        <v>0</v>
      </c>
      <c r="P567" s="7" t="str">
        <f t="shared" si="81"/>
        <v>N/A</v>
      </c>
      <c r="Q567" t="str">
        <f t="shared" si="82"/>
        <v>technology</v>
      </c>
      <c r="R567" t="str">
        <f t="shared" si="83"/>
        <v>web</v>
      </c>
      <c r="S567" s="11">
        <f t="shared" si="84"/>
        <v>42165.785289351858</v>
      </c>
      <c r="T567" s="11">
        <f t="shared" si="85"/>
        <v>42195.785289351858</v>
      </c>
      <c r="U567" t="b">
        <f t="shared" si="86"/>
        <v>0</v>
      </c>
      <c r="V567" t="b">
        <f t="shared" si="87"/>
        <v>0</v>
      </c>
      <c r="W567" t="b">
        <f t="shared" si="88"/>
        <v>0</v>
      </c>
      <c r="X567">
        <f t="shared" si="89"/>
        <v>0</v>
      </c>
    </row>
    <row r="568" spans="1:24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8271</v>
      </c>
      <c r="O568">
        <f t="shared" si="80"/>
        <v>0</v>
      </c>
      <c r="P568" s="7">
        <f t="shared" si="81"/>
        <v>1</v>
      </c>
      <c r="Q568" t="str">
        <f t="shared" si="82"/>
        <v>technology</v>
      </c>
      <c r="R568" t="str">
        <f t="shared" si="83"/>
        <v>web</v>
      </c>
      <c r="S568" s="11">
        <f t="shared" si="84"/>
        <v>42535.68440972222</v>
      </c>
      <c r="T568" s="11">
        <f t="shared" si="85"/>
        <v>42565.68440972222</v>
      </c>
      <c r="U568" t="b">
        <f t="shared" si="86"/>
        <v>0</v>
      </c>
      <c r="V568" t="b">
        <f t="shared" si="87"/>
        <v>0</v>
      </c>
      <c r="W568" t="b">
        <f t="shared" si="88"/>
        <v>0</v>
      </c>
      <c r="X568">
        <f t="shared" si="89"/>
        <v>1</v>
      </c>
    </row>
    <row r="569" spans="1:24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8271</v>
      </c>
      <c r="O569">
        <f t="shared" si="80"/>
        <v>0</v>
      </c>
      <c r="P569" s="7" t="str">
        <f t="shared" si="81"/>
        <v>N/A</v>
      </c>
      <c r="Q569" t="str">
        <f t="shared" si="82"/>
        <v>technology</v>
      </c>
      <c r="R569" t="str">
        <f t="shared" si="83"/>
        <v>web</v>
      </c>
      <c r="S569" s="11">
        <f t="shared" si="84"/>
        <v>41975.842523148152</v>
      </c>
      <c r="T569" s="11">
        <f t="shared" si="85"/>
        <v>42005.842523148152</v>
      </c>
      <c r="U569" t="b">
        <f t="shared" si="86"/>
        <v>0</v>
      </c>
      <c r="V569" t="b">
        <f t="shared" si="87"/>
        <v>0</v>
      </c>
      <c r="W569" t="b">
        <f t="shared" si="88"/>
        <v>0</v>
      </c>
      <c r="X569">
        <f t="shared" si="89"/>
        <v>0</v>
      </c>
    </row>
    <row r="570" spans="1:24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8271</v>
      </c>
      <c r="O570">
        <f t="shared" si="80"/>
        <v>1</v>
      </c>
      <c r="P570" s="7">
        <f t="shared" si="81"/>
        <v>49</v>
      </c>
      <c r="Q570" t="str">
        <f t="shared" si="82"/>
        <v>technology</v>
      </c>
      <c r="R570" t="str">
        <f t="shared" si="83"/>
        <v>web</v>
      </c>
      <c r="S570" s="11">
        <f t="shared" si="84"/>
        <v>42348.9215625</v>
      </c>
      <c r="T570" s="11">
        <f t="shared" si="85"/>
        <v>42385.458333333328</v>
      </c>
      <c r="U570" t="b">
        <f t="shared" si="86"/>
        <v>0</v>
      </c>
      <c r="V570" t="b">
        <f t="shared" si="87"/>
        <v>0</v>
      </c>
      <c r="W570" t="b">
        <f t="shared" si="88"/>
        <v>0</v>
      </c>
      <c r="X570">
        <f t="shared" si="89"/>
        <v>5</v>
      </c>
    </row>
    <row r="571" spans="1:24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8271</v>
      </c>
      <c r="O571">
        <f t="shared" si="80"/>
        <v>1</v>
      </c>
      <c r="P571" s="7">
        <f t="shared" si="81"/>
        <v>20</v>
      </c>
      <c r="Q571" t="str">
        <f t="shared" si="82"/>
        <v>technology</v>
      </c>
      <c r="R571" t="str">
        <f t="shared" si="83"/>
        <v>web</v>
      </c>
      <c r="S571" s="11">
        <f t="shared" si="84"/>
        <v>42340.847361111111</v>
      </c>
      <c r="T571" s="11">
        <f t="shared" si="85"/>
        <v>42370.847361111111</v>
      </c>
      <c r="U571" t="b">
        <f t="shared" si="86"/>
        <v>0</v>
      </c>
      <c r="V571" t="b">
        <f t="shared" si="87"/>
        <v>0</v>
      </c>
      <c r="W571" t="b">
        <f t="shared" si="88"/>
        <v>0</v>
      </c>
      <c r="X571">
        <f t="shared" si="89"/>
        <v>1</v>
      </c>
    </row>
    <row r="572" spans="1:24" ht="31.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8271</v>
      </c>
      <c r="O572">
        <f t="shared" si="80"/>
        <v>0</v>
      </c>
      <c r="P572" s="7">
        <f t="shared" si="81"/>
        <v>142</v>
      </c>
      <c r="Q572" t="str">
        <f t="shared" si="82"/>
        <v>technology</v>
      </c>
      <c r="R572" t="str">
        <f t="shared" si="83"/>
        <v>web</v>
      </c>
      <c r="S572" s="11">
        <f t="shared" si="84"/>
        <v>42388.798252314817</v>
      </c>
      <c r="T572" s="11">
        <f t="shared" si="85"/>
        <v>42418.798252314817</v>
      </c>
      <c r="U572" t="b">
        <f t="shared" si="86"/>
        <v>0</v>
      </c>
      <c r="V572" t="b">
        <f t="shared" si="87"/>
        <v>0</v>
      </c>
      <c r="W572" t="b">
        <f t="shared" si="88"/>
        <v>0</v>
      </c>
      <c r="X572">
        <f t="shared" si="89"/>
        <v>1</v>
      </c>
    </row>
    <row r="573" spans="1:24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8271</v>
      </c>
      <c r="O573">
        <f t="shared" si="80"/>
        <v>0</v>
      </c>
      <c r="P573" s="7">
        <f t="shared" si="81"/>
        <v>53</v>
      </c>
      <c r="Q573" t="str">
        <f t="shared" si="82"/>
        <v>technology</v>
      </c>
      <c r="R573" t="str">
        <f t="shared" si="83"/>
        <v>web</v>
      </c>
      <c r="S573" s="11">
        <f t="shared" si="84"/>
        <v>42192.816238425927</v>
      </c>
      <c r="T573" s="11">
        <f t="shared" si="85"/>
        <v>42212.165972222225</v>
      </c>
      <c r="U573" t="b">
        <f t="shared" si="86"/>
        <v>0</v>
      </c>
      <c r="V573" t="b">
        <f t="shared" si="87"/>
        <v>0</v>
      </c>
      <c r="W573" t="b">
        <f t="shared" si="88"/>
        <v>0</v>
      </c>
      <c r="X573">
        <f t="shared" si="89"/>
        <v>2</v>
      </c>
    </row>
    <row r="574" spans="1:24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8271</v>
      </c>
      <c r="O574">
        <f t="shared" si="80"/>
        <v>0</v>
      </c>
      <c r="P574" s="7" t="str">
        <f t="shared" si="81"/>
        <v>N/A</v>
      </c>
      <c r="Q574" t="str">
        <f t="shared" si="82"/>
        <v>technology</v>
      </c>
      <c r="R574" t="str">
        <f t="shared" si="83"/>
        <v>web</v>
      </c>
      <c r="S574" s="11">
        <f t="shared" si="84"/>
        <v>42282.71629629629</v>
      </c>
      <c r="T574" s="11">
        <f t="shared" si="85"/>
        <v>42312.757962962962</v>
      </c>
      <c r="U574" t="b">
        <f t="shared" si="86"/>
        <v>0</v>
      </c>
      <c r="V574" t="b">
        <f t="shared" si="87"/>
        <v>0</v>
      </c>
      <c r="W574" t="b">
        <f t="shared" si="88"/>
        <v>0</v>
      </c>
      <c r="X574">
        <f t="shared" si="89"/>
        <v>0</v>
      </c>
    </row>
    <row r="575" spans="1:24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8271</v>
      </c>
      <c r="O575">
        <f t="shared" si="80"/>
        <v>0</v>
      </c>
      <c r="P575" s="7">
        <f t="shared" si="81"/>
        <v>38.444444444444443</v>
      </c>
      <c r="Q575" t="str">
        <f t="shared" si="82"/>
        <v>technology</v>
      </c>
      <c r="R575" t="str">
        <f t="shared" si="83"/>
        <v>web</v>
      </c>
      <c r="S575" s="11">
        <f t="shared" si="84"/>
        <v>41963.050127314811</v>
      </c>
      <c r="T575" s="11">
        <f t="shared" si="85"/>
        <v>42022.05</v>
      </c>
      <c r="U575" t="b">
        <f t="shared" si="86"/>
        <v>0</v>
      </c>
      <c r="V575" t="b">
        <f t="shared" si="87"/>
        <v>0</v>
      </c>
      <c r="W575" t="b">
        <f t="shared" si="88"/>
        <v>0</v>
      </c>
      <c r="X575">
        <f t="shared" si="89"/>
        <v>9</v>
      </c>
    </row>
    <row r="576" spans="1:24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8271</v>
      </c>
      <c r="O576">
        <f t="shared" si="80"/>
        <v>1</v>
      </c>
      <c r="P576" s="7">
        <f t="shared" si="81"/>
        <v>20</v>
      </c>
      <c r="Q576" t="str">
        <f t="shared" si="82"/>
        <v>technology</v>
      </c>
      <c r="R576" t="str">
        <f t="shared" si="83"/>
        <v>web</v>
      </c>
      <c r="S576" s="11">
        <f t="shared" si="84"/>
        <v>42632.443368055552</v>
      </c>
      <c r="T576" s="11">
        <f t="shared" si="85"/>
        <v>42662.443368055552</v>
      </c>
      <c r="U576" t="b">
        <f t="shared" si="86"/>
        <v>0</v>
      </c>
      <c r="V576" t="b">
        <f t="shared" si="87"/>
        <v>0</v>
      </c>
      <c r="W576" t="b">
        <f t="shared" si="88"/>
        <v>0</v>
      </c>
      <c r="X576">
        <f t="shared" si="89"/>
        <v>4</v>
      </c>
    </row>
    <row r="577" spans="1:24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8271</v>
      </c>
      <c r="O577">
        <f t="shared" si="80"/>
        <v>0</v>
      </c>
      <c r="P577" s="7">
        <f t="shared" si="81"/>
        <v>64.75</v>
      </c>
      <c r="Q577" t="str">
        <f t="shared" si="82"/>
        <v>technology</v>
      </c>
      <c r="R577" t="str">
        <f t="shared" si="83"/>
        <v>web</v>
      </c>
      <c r="S577" s="11">
        <f t="shared" si="84"/>
        <v>42138.692627314813</v>
      </c>
      <c r="T577" s="11">
        <f t="shared" si="85"/>
        <v>42168.692627314813</v>
      </c>
      <c r="U577" t="b">
        <f t="shared" si="86"/>
        <v>0</v>
      </c>
      <c r="V577" t="b">
        <f t="shared" si="87"/>
        <v>0</v>
      </c>
      <c r="W577" t="b">
        <f t="shared" si="88"/>
        <v>0</v>
      </c>
      <c r="X577">
        <f t="shared" si="89"/>
        <v>4</v>
      </c>
    </row>
    <row r="578" spans="1:24" ht="47.2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8271</v>
      </c>
      <c r="O578">
        <f t="shared" si="80"/>
        <v>0</v>
      </c>
      <c r="P578" s="7">
        <f t="shared" si="81"/>
        <v>1</v>
      </c>
      <c r="Q578" t="str">
        <f t="shared" si="82"/>
        <v>technology</v>
      </c>
      <c r="R578" t="str">
        <f t="shared" si="83"/>
        <v>web</v>
      </c>
      <c r="S578" s="11">
        <f t="shared" si="84"/>
        <v>42031.471666666665</v>
      </c>
      <c r="T578" s="11">
        <f t="shared" si="85"/>
        <v>42091.43</v>
      </c>
      <c r="U578" t="b">
        <f t="shared" si="86"/>
        <v>0</v>
      </c>
      <c r="V578" t="b">
        <f t="shared" si="87"/>
        <v>0</v>
      </c>
      <c r="W578" t="b">
        <f t="shared" si="88"/>
        <v>0</v>
      </c>
      <c r="X578">
        <f t="shared" si="89"/>
        <v>1</v>
      </c>
    </row>
    <row r="579" spans="1:24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8271</v>
      </c>
      <c r="O579">
        <f t="shared" ref="O579:O642" si="90">ROUND(((E579/D579)*100), 0)</f>
        <v>0</v>
      </c>
      <c r="P579" s="7">
        <f t="shared" ref="P579:P642" si="91">IFERROR((E579/L579), "N/A")</f>
        <v>10</v>
      </c>
      <c r="Q579" t="str">
        <f t="shared" ref="Q579:Q642" si="92">(LEFT(N579,SEARCH("/",N579,1)-1))</f>
        <v>technology</v>
      </c>
      <c r="R579" t="str">
        <f t="shared" ref="R579:R642" si="93">RIGHT(N579, LEN(N579)-SEARCH("/",N579))</f>
        <v>web</v>
      </c>
      <c r="S579" s="11">
        <f t="shared" ref="S579:S642" si="94">(((J579/60)/60)/24)+DATE(1970,1,1)</f>
        <v>42450.589143518519</v>
      </c>
      <c r="T579" s="11">
        <f t="shared" ref="T579:T642" si="95">(((I579/60)/60)/24)+DATE(1970,1,1)</f>
        <v>42510.589143518519</v>
      </c>
      <c r="U579" t="b">
        <f t="shared" ref="U579:U642" si="96">IF(OR(F579="successful", F579="live"), L579)</f>
        <v>0</v>
      </c>
      <c r="V579" t="b">
        <f t="shared" ref="V579:V642" si="97">IF(OR(F579="unsuccessful", F579="canceled"), L579)</f>
        <v>0</v>
      </c>
      <c r="W579" t="b">
        <f t="shared" ref="W579:W642" si="98">IF((O579&gt;=30), L579)</f>
        <v>0</v>
      </c>
      <c r="X579">
        <f t="shared" ref="X579:X642" si="99">IF((O579&lt;30), L579)</f>
        <v>1</v>
      </c>
    </row>
    <row r="580" spans="1:24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8271</v>
      </c>
      <c r="O580">
        <f t="shared" si="90"/>
        <v>0</v>
      </c>
      <c r="P580" s="7">
        <f t="shared" si="91"/>
        <v>2</v>
      </c>
      <c r="Q580" t="str">
        <f t="shared" si="92"/>
        <v>technology</v>
      </c>
      <c r="R580" t="str">
        <f t="shared" si="93"/>
        <v>web</v>
      </c>
      <c r="S580" s="11">
        <f t="shared" si="94"/>
        <v>42230.578622685185</v>
      </c>
      <c r="T580" s="11">
        <f t="shared" si="95"/>
        <v>42254.578622685185</v>
      </c>
      <c r="U580" t="b">
        <f t="shared" si="96"/>
        <v>0</v>
      </c>
      <c r="V580" t="b">
        <f t="shared" si="97"/>
        <v>0</v>
      </c>
      <c r="W580" t="b">
        <f t="shared" si="98"/>
        <v>0</v>
      </c>
      <c r="X580">
        <f t="shared" si="99"/>
        <v>7</v>
      </c>
    </row>
    <row r="581" spans="1:24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8271</v>
      </c>
      <c r="O581">
        <f t="shared" si="90"/>
        <v>1</v>
      </c>
      <c r="P581" s="7">
        <f t="shared" si="91"/>
        <v>35</v>
      </c>
      <c r="Q581" t="str">
        <f t="shared" si="92"/>
        <v>technology</v>
      </c>
      <c r="R581" t="str">
        <f t="shared" si="93"/>
        <v>web</v>
      </c>
      <c r="S581" s="11">
        <f t="shared" si="94"/>
        <v>41968.852118055554</v>
      </c>
      <c r="T581" s="11">
        <f t="shared" si="95"/>
        <v>41998.852118055554</v>
      </c>
      <c r="U581" t="b">
        <f t="shared" si="96"/>
        <v>0</v>
      </c>
      <c r="V581" t="b">
        <f t="shared" si="97"/>
        <v>0</v>
      </c>
      <c r="W581" t="b">
        <f t="shared" si="98"/>
        <v>0</v>
      </c>
      <c r="X581">
        <f t="shared" si="99"/>
        <v>5</v>
      </c>
    </row>
    <row r="582" spans="1:24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8271</v>
      </c>
      <c r="O582">
        <f t="shared" si="90"/>
        <v>0</v>
      </c>
      <c r="P582" s="7">
        <f t="shared" si="91"/>
        <v>1</v>
      </c>
      <c r="Q582" t="str">
        <f t="shared" si="92"/>
        <v>technology</v>
      </c>
      <c r="R582" t="str">
        <f t="shared" si="93"/>
        <v>web</v>
      </c>
      <c r="S582" s="11">
        <f t="shared" si="94"/>
        <v>42605.908182870371</v>
      </c>
      <c r="T582" s="11">
        <f t="shared" si="95"/>
        <v>42635.908182870371</v>
      </c>
      <c r="U582" t="b">
        <f t="shared" si="96"/>
        <v>0</v>
      </c>
      <c r="V582" t="b">
        <f t="shared" si="97"/>
        <v>0</v>
      </c>
      <c r="W582" t="b">
        <f t="shared" si="98"/>
        <v>0</v>
      </c>
      <c r="X582">
        <f t="shared" si="99"/>
        <v>1</v>
      </c>
    </row>
    <row r="583" spans="1:24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8271</v>
      </c>
      <c r="O583">
        <f t="shared" si="90"/>
        <v>0</v>
      </c>
      <c r="P583" s="7" t="str">
        <f t="shared" si="91"/>
        <v>N/A</v>
      </c>
      <c r="Q583" t="str">
        <f t="shared" si="92"/>
        <v>technology</v>
      </c>
      <c r="R583" t="str">
        <f t="shared" si="93"/>
        <v>web</v>
      </c>
      <c r="S583" s="11">
        <f t="shared" si="94"/>
        <v>42188.012777777782</v>
      </c>
      <c r="T583" s="11">
        <f t="shared" si="95"/>
        <v>42218.012777777782</v>
      </c>
      <c r="U583" t="b">
        <f t="shared" si="96"/>
        <v>0</v>
      </c>
      <c r="V583" t="b">
        <f t="shared" si="97"/>
        <v>0</v>
      </c>
      <c r="W583" t="b">
        <f t="shared" si="98"/>
        <v>0</v>
      </c>
      <c r="X583">
        <f t="shared" si="99"/>
        <v>0</v>
      </c>
    </row>
    <row r="584" spans="1:24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8271</v>
      </c>
      <c r="O584">
        <f t="shared" si="90"/>
        <v>0</v>
      </c>
      <c r="P584" s="7" t="str">
        <f t="shared" si="91"/>
        <v>N/A</v>
      </c>
      <c r="Q584" t="str">
        <f t="shared" si="92"/>
        <v>technology</v>
      </c>
      <c r="R584" t="str">
        <f t="shared" si="93"/>
        <v>web</v>
      </c>
      <c r="S584" s="11">
        <f t="shared" si="94"/>
        <v>42055.739803240736</v>
      </c>
      <c r="T584" s="11">
        <f t="shared" si="95"/>
        <v>42078.75</v>
      </c>
      <c r="U584" t="b">
        <f t="shared" si="96"/>
        <v>0</v>
      </c>
      <c r="V584" t="b">
        <f t="shared" si="97"/>
        <v>0</v>
      </c>
      <c r="W584" t="b">
        <f t="shared" si="98"/>
        <v>0</v>
      </c>
      <c r="X584">
        <f t="shared" si="99"/>
        <v>0</v>
      </c>
    </row>
    <row r="585" spans="1:24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8271</v>
      </c>
      <c r="O585">
        <f t="shared" si="90"/>
        <v>0</v>
      </c>
      <c r="P585" s="7">
        <f t="shared" si="91"/>
        <v>1</v>
      </c>
      <c r="Q585" t="str">
        <f t="shared" si="92"/>
        <v>technology</v>
      </c>
      <c r="R585" t="str">
        <f t="shared" si="93"/>
        <v>web</v>
      </c>
      <c r="S585" s="11">
        <f t="shared" si="94"/>
        <v>42052.93850694444</v>
      </c>
      <c r="T585" s="11">
        <f t="shared" si="95"/>
        <v>42082.896840277783</v>
      </c>
      <c r="U585" t="b">
        <f t="shared" si="96"/>
        <v>0</v>
      </c>
      <c r="V585" t="b">
        <f t="shared" si="97"/>
        <v>0</v>
      </c>
      <c r="W585" t="b">
        <f t="shared" si="98"/>
        <v>0</v>
      </c>
      <c r="X585">
        <f t="shared" si="99"/>
        <v>1</v>
      </c>
    </row>
    <row r="586" spans="1:24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8271</v>
      </c>
      <c r="O586">
        <f t="shared" si="90"/>
        <v>1</v>
      </c>
      <c r="P586" s="7">
        <f t="shared" si="91"/>
        <v>5</v>
      </c>
      <c r="Q586" t="str">
        <f t="shared" si="92"/>
        <v>technology</v>
      </c>
      <c r="R586" t="str">
        <f t="shared" si="93"/>
        <v>web</v>
      </c>
      <c r="S586" s="11">
        <f t="shared" si="94"/>
        <v>42049.716620370367</v>
      </c>
      <c r="T586" s="11">
        <f t="shared" si="95"/>
        <v>42079.674953703703</v>
      </c>
      <c r="U586" t="b">
        <f t="shared" si="96"/>
        <v>0</v>
      </c>
      <c r="V586" t="b">
        <f t="shared" si="97"/>
        <v>0</v>
      </c>
      <c r="W586" t="b">
        <f t="shared" si="98"/>
        <v>0</v>
      </c>
      <c r="X586">
        <f t="shared" si="99"/>
        <v>2</v>
      </c>
    </row>
    <row r="587" spans="1:24" ht="78.7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8271</v>
      </c>
      <c r="O587">
        <f t="shared" si="90"/>
        <v>0</v>
      </c>
      <c r="P587" s="7" t="str">
        <f t="shared" si="91"/>
        <v>N/A</v>
      </c>
      <c r="Q587" t="str">
        <f t="shared" si="92"/>
        <v>technology</v>
      </c>
      <c r="R587" t="str">
        <f t="shared" si="93"/>
        <v>web</v>
      </c>
      <c r="S587" s="11">
        <f t="shared" si="94"/>
        <v>42283.3909375</v>
      </c>
      <c r="T587" s="11">
        <f t="shared" si="95"/>
        <v>42339</v>
      </c>
      <c r="U587" t="b">
        <f t="shared" si="96"/>
        <v>0</v>
      </c>
      <c r="V587" t="b">
        <f t="shared" si="97"/>
        <v>0</v>
      </c>
      <c r="W587" t="b">
        <f t="shared" si="98"/>
        <v>0</v>
      </c>
      <c r="X587">
        <f t="shared" si="99"/>
        <v>0</v>
      </c>
    </row>
    <row r="588" spans="1:24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8271</v>
      </c>
      <c r="O588">
        <f t="shared" si="90"/>
        <v>1</v>
      </c>
      <c r="P588" s="7">
        <f t="shared" si="91"/>
        <v>14</v>
      </c>
      <c r="Q588" t="str">
        <f t="shared" si="92"/>
        <v>technology</v>
      </c>
      <c r="R588" t="str">
        <f t="shared" si="93"/>
        <v>web</v>
      </c>
      <c r="S588" s="11">
        <f t="shared" si="94"/>
        <v>42020.854247685187</v>
      </c>
      <c r="T588" s="11">
        <f t="shared" si="95"/>
        <v>42050.854247685187</v>
      </c>
      <c r="U588" t="b">
        <f t="shared" si="96"/>
        <v>0</v>
      </c>
      <c r="V588" t="b">
        <f t="shared" si="97"/>
        <v>0</v>
      </c>
      <c r="W588" t="b">
        <f t="shared" si="98"/>
        <v>0</v>
      </c>
      <c r="X588">
        <f t="shared" si="99"/>
        <v>4</v>
      </c>
    </row>
    <row r="589" spans="1:24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8271</v>
      </c>
      <c r="O589">
        <f t="shared" si="90"/>
        <v>9</v>
      </c>
      <c r="P589" s="7">
        <f t="shared" si="91"/>
        <v>389.28571428571428</v>
      </c>
      <c r="Q589" t="str">
        <f t="shared" si="92"/>
        <v>technology</v>
      </c>
      <c r="R589" t="str">
        <f t="shared" si="93"/>
        <v>web</v>
      </c>
      <c r="S589" s="11">
        <f t="shared" si="94"/>
        <v>42080.757326388892</v>
      </c>
      <c r="T589" s="11">
        <f t="shared" si="95"/>
        <v>42110.757326388892</v>
      </c>
      <c r="U589" t="b">
        <f t="shared" si="96"/>
        <v>0</v>
      </c>
      <c r="V589" t="b">
        <f t="shared" si="97"/>
        <v>0</v>
      </c>
      <c r="W589" t="b">
        <f t="shared" si="98"/>
        <v>0</v>
      </c>
      <c r="X589">
        <f t="shared" si="99"/>
        <v>7</v>
      </c>
    </row>
    <row r="590" spans="1:24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8271</v>
      </c>
      <c r="O590">
        <f t="shared" si="90"/>
        <v>3</v>
      </c>
      <c r="P590" s="7">
        <f t="shared" si="91"/>
        <v>150.5</v>
      </c>
      <c r="Q590" t="str">
        <f t="shared" si="92"/>
        <v>technology</v>
      </c>
      <c r="R590" t="str">
        <f t="shared" si="93"/>
        <v>web</v>
      </c>
      <c r="S590" s="11">
        <f t="shared" si="94"/>
        <v>42631.769513888896</v>
      </c>
      <c r="T590" s="11">
        <f t="shared" si="95"/>
        <v>42691.811180555553</v>
      </c>
      <c r="U590" t="b">
        <f t="shared" si="96"/>
        <v>0</v>
      </c>
      <c r="V590" t="b">
        <f t="shared" si="97"/>
        <v>0</v>
      </c>
      <c r="W590" t="b">
        <f t="shared" si="98"/>
        <v>0</v>
      </c>
      <c r="X590">
        <f t="shared" si="99"/>
        <v>2</v>
      </c>
    </row>
    <row r="591" spans="1:24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8271</v>
      </c>
      <c r="O591">
        <f t="shared" si="90"/>
        <v>0</v>
      </c>
      <c r="P591" s="7">
        <f t="shared" si="91"/>
        <v>1</v>
      </c>
      <c r="Q591" t="str">
        <f t="shared" si="92"/>
        <v>technology</v>
      </c>
      <c r="R591" t="str">
        <f t="shared" si="93"/>
        <v>web</v>
      </c>
      <c r="S591" s="11">
        <f t="shared" si="94"/>
        <v>42178.614571759259</v>
      </c>
      <c r="T591" s="11">
        <f t="shared" si="95"/>
        <v>42193.614571759259</v>
      </c>
      <c r="U591" t="b">
        <f t="shared" si="96"/>
        <v>0</v>
      </c>
      <c r="V591" t="b">
        <f t="shared" si="97"/>
        <v>0</v>
      </c>
      <c r="W591" t="b">
        <f t="shared" si="98"/>
        <v>0</v>
      </c>
      <c r="X591">
        <f t="shared" si="99"/>
        <v>1</v>
      </c>
    </row>
    <row r="592" spans="1:24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8271</v>
      </c>
      <c r="O592">
        <f t="shared" si="90"/>
        <v>4</v>
      </c>
      <c r="P592" s="7">
        <f t="shared" si="91"/>
        <v>24.777777777777779</v>
      </c>
      <c r="Q592" t="str">
        <f t="shared" si="92"/>
        <v>technology</v>
      </c>
      <c r="R592" t="str">
        <f t="shared" si="93"/>
        <v>web</v>
      </c>
      <c r="S592" s="11">
        <f t="shared" si="94"/>
        <v>42377.554756944446</v>
      </c>
      <c r="T592" s="11">
        <f t="shared" si="95"/>
        <v>42408.542361111111</v>
      </c>
      <c r="U592" t="b">
        <f t="shared" si="96"/>
        <v>0</v>
      </c>
      <c r="V592" t="b">
        <f t="shared" si="97"/>
        <v>0</v>
      </c>
      <c r="W592" t="b">
        <f t="shared" si="98"/>
        <v>0</v>
      </c>
      <c r="X592">
        <f t="shared" si="99"/>
        <v>9</v>
      </c>
    </row>
    <row r="593" spans="1:24" ht="47.2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8271</v>
      </c>
      <c r="O593">
        <f t="shared" si="90"/>
        <v>0</v>
      </c>
      <c r="P593" s="7">
        <f t="shared" si="91"/>
        <v>30.5</v>
      </c>
      <c r="Q593" t="str">
        <f t="shared" si="92"/>
        <v>technology</v>
      </c>
      <c r="R593" t="str">
        <f t="shared" si="93"/>
        <v>web</v>
      </c>
      <c r="S593" s="11">
        <f t="shared" si="94"/>
        <v>42177.543171296296</v>
      </c>
      <c r="T593" s="11">
        <f t="shared" si="95"/>
        <v>42207.543171296296</v>
      </c>
      <c r="U593" t="b">
        <f t="shared" si="96"/>
        <v>0</v>
      </c>
      <c r="V593" t="b">
        <f t="shared" si="97"/>
        <v>0</v>
      </c>
      <c r="W593" t="b">
        <f t="shared" si="98"/>
        <v>0</v>
      </c>
      <c r="X593">
        <f t="shared" si="99"/>
        <v>2</v>
      </c>
    </row>
    <row r="594" spans="1:24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8271</v>
      </c>
      <c r="O594">
        <f t="shared" si="90"/>
        <v>3</v>
      </c>
      <c r="P594" s="7">
        <f t="shared" si="91"/>
        <v>250</v>
      </c>
      <c r="Q594" t="str">
        <f t="shared" si="92"/>
        <v>technology</v>
      </c>
      <c r="R594" t="str">
        <f t="shared" si="93"/>
        <v>web</v>
      </c>
      <c r="S594" s="11">
        <f t="shared" si="94"/>
        <v>41946.232175925928</v>
      </c>
      <c r="T594" s="11">
        <f t="shared" si="95"/>
        <v>41976.232175925921</v>
      </c>
      <c r="U594" t="b">
        <f t="shared" si="96"/>
        <v>0</v>
      </c>
      <c r="V594" t="b">
        <f t="shared" si="97"/>
        <v>0</v>
      </c>
      <c r="W594" t="b">
        <f t="shared" si="98"/>
        <v>0</v>
      </c>
      <c r="X594">
        <f t="shared" si="99"/>
        <v>1</v>
      </c>
    </row>
    <row r="595" spans="1:24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8271</v>
      </c>
      <c r="O595">
        <f t="shared" si="90"/>
        <v>23</v>
      </c>
      <c r="P595" s="7">
        <f t="shared" si="91"/>
        <v>16.428571428571427</v>
      </c>
      <c r="Q595" t="str">
        <f t="shared" si="92"/>
        <v>technology</v>
      </c>
      <c r="R595" t="str">
        <f t="shared" si="93"/>
        <v>web</v>
      </c>
      <c r="S595" s="11">
        <f t="shared" si="94"/>
        <v>42070.677604166667</v>
      </c>
      <c r="T595" s="11">
        <f t="shared" si="95"/>
        <v>42100.635937500003</v>
      </c>
      <c r="U595" t="b">
        <f t="shared" si="96"/>
        <v>0</v>
      </c>
      <c r="V595" t="b">
        <f t="shared" si="97"/>
        <v>0</v>
      </c>
      <c r="W595" t="b">
        <f t="shared" si="98"/>
        <v>0</v>
      </c>
      <c r="X595">
        <f t="shared" si="99"/>
        <v>7</v>
      </c>
    </row>
    <row r="596" spans="1:24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8271</v>
      </c>
      <c r="O596">
        <f t="shared" si="90"/>
        <v>0</v>
      </c>
      <c r="P596" s="7">
        <f t="shared" si="91"/>
        <v>13</v>
      </c>
      <c r="Q596" t="str">
        <f t="shared" si="92"/>
        <v>technology</v>
      </c>
      <c r="R596" t="str">
        <f t="shared" si="93"/>
        <v>web</v>
      </c>
      <c r="S596" s="11">
        <f t="shared" si="94"/>
        <v>42446.780162037037</v>
      </c>
      <c r="T596" s="11">
        <f t="shared" si="95"/>
        <v>42476.780162037037</v>
      </c>
      <c r="U596" t="b">
        <f t="shared" si="96"/>
        <v>0</v>
      </c>
      <c r="V596" t="b">
        <f t="shared" si="97"/>
        <v>0</v>
      </c>
      <c r="W596" t="b">
        <f t="shared" si="98"/>
        <v>0</v>
      </c>
      <c r="X596">
        <f t="shared" si="99"/>
        <v>2</v>
      </c>
    </row>
    <row r="597" spans="1:24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8271</v>
      </c>
      <c r="O597">
        <f t="shared" si="90"/>
        <v>0</v>
      </c>
      <c r="P597" s="7">
        <f t="shared" si="91"/>
        <v>53.25</v>
      </c>
      <c r="Q597" t="str">
        <f t="shared" si="92"/>
        <v>technology</v>
      </c>
      <c r="R597" t="str">
        <f t="shared" si="93"/>
        <v>web</v>
      </c>
      <c r="S597" s="11">
        <f t="shared" si="94"/>
        <v>42083.069884259254</v>
      </c>
      <c r="T597" s="11">
        <f t="shared" si="95"/>
        <v>42128.069884259254</v>
      </c>
      <c r="U597" t="b">
        <f t="shared" si="96"/>
        <v>0</v>
      </c>
      <c r="V597" t="b">
        <f t="shared" si="97"/>
        <v>0</v>
      </c>
      <c r="W597" t="b">
        <f t="shared" si="98"/>
        <v>0</v>
      </c>
      <c r="X597">
        <f t="shared" si="99"/>
        <v>8</v>
      </c>
    </row>
    <row r="598" spans="1:24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8271</v>
      </c>
      <c r="O598">
        <f t="shared" si="90"/>
        <v>0</v>
      </c>
      <c r="P598" s="7">
        <f t="shared" si="91"/>
        <v>3</v>
      </c>
      <c r="Q598" t="str">
        <f t="shared" si="92"/>
        <v>technology</v>
      </c>
      <c r="R598" t="str">
        <f t="shared" si="93"/>
        <v>web</v>
      </c>
      <c r="S598" s="11">
        <f t="shared" si="94"/>
        <v>42646.896898148145</v>
      </c>
      <c r="T598" s="11">
        <f t="shared" si="95"/>
        <v>42676.896898148145</v>
      </c>
      <c r="U598" t="b">
        <f t="shared" si="96"/>
        <v>0</v>
      </c>
      <c r="V598" t="b">
        <f t="shared" si="97"/>
        <v>0</v>
      </c>
      <c r="W598" t="b">
        <f t="shared" si="98"/>
        <v>0</v>
      </c>
      <c r="X598">
        <f t="shared" si="99"/>
        <v>2</v>
      </c>
    </row>
    <row r="599" spans="1:24" ht="47.2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8271</v>
      </c>
      <c r="O599">
        <f t="shared" si="90"/>
        <v>0</v>
      </c>
      <c r="P599" s="7">
        <f t="shared" si="91"/>
        <v>10</v>
      </c>
      <c r="Q599" t="str">
        <f t="shared" si="92"/>
        <v>technology</v>
      </c>
      <c r="R599" t="str">
        <f t="shared" si="93"/>
        <v>web</v>
      </c>
      <c r="S599" s="11">
        <f t="shared" si="94"/>
        <v>42545.705266203702</v>
      </c>
      <c r="T599" s="11">
        <f t="shared" si="95"/>
        <v>42582.666666666672</v>
      </c>
      <c r="U599" t="b">
        <f t="shared" si="96"/>
        <v>0</v>
      </c>
      <c r="V599" t="b">
        <f t="shared" si="97"/>
        <v>0</v>
      </c>
      <c r="W599" t="b">
        <f t="shared" si="98"/>
        <v>0</v>
      </c>
      <c r="X599">
        <f t="shared" si="99"/>
        <v>2</v>
      </c>
    </row>
    <row r="600" spans="1:24" ht="31.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8271</v>
      </c>
      <c r="O600">
        <f t="shared" si="90"/>
        <v>34</v>
      </c>
      <c r="P600" s="7">
        <f t="shared" si="91"/>
        <v>121.42857142857143</v>
      </c>
      <c r="Q600" t="str">
        <f t="shared" si="92"/>
        <v>technology</v>
      </c>
      <c r="R600" t="str">
        <f t="shared" si="93"/>
        <v>web</v>
      </c>
      <c r="S600" s="11">
        <f t="shared" si="94"/>
        <v>41948.00209490741</v>
      </c>
      <c r="T600" s="11">
        <f t="shared" si="95"/>
        <v>41978.00209490741</v>
      </c>
      <c r="U600" t="b">
        <f t="shared" si="96"/>
        <v>0</v>
      </c>
      <c r="V600" t="b">
        <f t="shared" si="97"/>
        <v>0</v>
      </c>
      <c r="W600">
        <f t="shared" si="98"/>
        <v>7</v>
      </c>
      <c r="X600" t="b">
        <f t="shared" si="99"/>
        <v>0</v>
      </c>
    </row>
    <row r="601" spans="1:24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8271</v>
      </c>
      <c r="O601">
        <f t="shared" si="90"/>
        <v>0</v>
      </c>
      <c r="P601" s="7">
        <f t="shared" si="91"/>
        <v>15.5</v>
      </c>
      <c r="Q601" t="str">
        <f t="shared" si="92"/>
        <v>technology</v>
      </c>
      <c r="R601" t="str">
        <f t="shared" si="93"/>
        <v>web</v>
      </c>
      <c r="S601" s="11">
        <f t="shared" si="94"/>
        <v>42047.812523148154</v>
      </c>
      <c r="T601" s="11">
        <f t="shared" si="95"/>
        <v>42071.636111111111</v>
      </c>
      <c r="U601" t="b">
        <f t="shared" si="96"/>
        <v>0</v>
      </c>
      <c r="V601" t="b">
        <f t="shared" si="97"/>
        <v>0</v>
      </c>
      <c r="W601" t="b">
        <f t="shared" si="98"/>
        <v>0</v>
      </c>
      <c r="X601">
        <f t="shared" si="99"/>
        <v>2</v>
      </c>
    </row>
    <row r="602" spans="1:24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8271</v>
      </c>
      <c r="O602">
        <f t="shared" si="90"/>
        <v>2</v>
      </c>
      <c r="P602" s="7">
        <f t="shared" si="91"/>
        <v>100</v>
      </c>
      <c r="Q602" t="str">
        <f t="shared" si="92"/>
        <v>technology</v>
      </c>
      <c r="R602" t="str">
        <f t="shared" si="93"/>
        <v>web</v>
      </c>
      <c r="S602" s="11">
        <f t="shared" si="94"/>
        <v>42073.798171296294</v>
      </c>
      <c r="T602" s="11">
        <f t="shared" si="95"/>
        <v>42133.798171296294</v>
      </c>
      <c r="U602" t="b">
        <f t="shared" si="96"/>
        <v>0</v>
      </c>
      <c r="V602">
        <f t="shared" si="97"/>
        <v>1</v>
      </c>
      <c r="W602" t="b">
        <f t="shared" si="98"/>
        <v>0</v>
      </c>
      <c r="X602">
        <f t="shared" si="99"/>
        <v>1</v>
      </c>
    </row>
    <row r="603" spans="1:24" ht="47.25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8271</v>
      </c>
      <c r="O603">
        <f t="shared" si="90"/>
        <v>1</v>
      </c>
      <c r="P603" s="7">
        <f t="shared" si="91"/>
        <v>23.333333333333332</v>
      </c>
      <c r="Q603" t="str">
        <f t="shared" si="92"/>
        <v>technology</v>
      </c>
      <c r="R603" t="str">
        <f t="shared" si="93"/>
        <v>web</v>
      </c>
      <c r="S603" s="11">
        <f t="shared" si="94"/>
        <v>41969.858090277776</v>
      </c>
      <c r="T603" s="11">
        <f t="shared" si="95"/>
        <v>41999.858090277776</v>
      </c>
      <c r="U603" t="b">
        <f t="shared" si="96"/>
        <v>0</v>
      </c>
      <c r="V603">
        <f t="shared" si="97"/>
        <v>6</v>
      </c>
      <c r="W603" t="b">
        <f t="shared" si="98"/>
        <v>0</v>
      </c>
      <c r="X603">
        <f t="shared" si="99"/>
        <v>6</v>
      </c>
    </row>
    <row r="604" spans="1:24" ht="47.2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8271</v>
      </c>
      <c r="O604">
        <f t="shared" si="90"/>
        <v>0</v>
      </c>
      <c r="P604" s="7" t="str">
        <f t="shared" si="91"/>
        <v>N/A</v>
      </c>
      <c r="Q604" t="str">
        <f t="shared" si="92"/>
        <v>technology</v>
      </c>
      <c r="R604" t="str">
        <f t="shared" si="93"/>
        <v>web</v>
      </c>
      <c r="S604" s="11">
        <f t="shared" si="94"/>
        <v>42143.79415509259</v>
      </c>
      <c r="T604" s="11">
        <f t="shared" si="95"/>
        <v>42173.79415509259</v>
      </c>
      <c r="U604" t="b">
        <f t="shared" si="96"/>
        <v>0</v>
      </c>
      <c r="V604">
        <f t="shared" si="97"/>
        <v>0</v>
      </c>
      <c r="W604" t="b">
        <f t="shared" si="98"/>
        <v>0</v>
      </c>
      <c r="X604">
        <f t="shared" si="99"/>
        <v>0</v>
      </c>
    </row>
    <row r="605" spans="1:24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8271</v>
      </c>
      <c r="O605">
        <f t="shared" si="90"/>
        <v>4</v>
      </c>
      <c r="P605" s="7">
        <f t="shared" si="91"/>
        <v>45.386153846153846</v>
      </c>
      <c r="Q605" t="str">
        <f t="shared" si="92"/>
        <v>technology</v>
      </c>
      <c r="R605" t="str">
        <f t="shared" si="93"/>
        <v>web</v>
      </c>
      <c r="S605" s="11">
        <f t="shared" si="94"/>
        <v>41835.639155092591</v>
      </c>
      <c r="T605" s="11">
        <f t="shared" si="95"/>
        <v>41865.639155092591</v>
      </c>
      <c r="U605" t="b">
        <f t="shared" si="96"/>
        <v>0</v>
      </c>
      <c r="V605">
        <f t="shared" si="97"/>
        <v>13</v>
      </c>
      <c r="W605" t="b">
        <f t="shared" si="98"/>
        <v>0</v>
      </c>
      <c r="X605">
        <f t="shared" si="99"/>
        <v>13</v>
      </c>
    </row>
    <row r="606" spans="1:24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8271</v>
      </c>
      <c r="O606">
        <f t="shared" si="90"/>
        <v>0</v>
      </c>
      <c r="P606" s="7" t="str">
        <f t="shared" si="91"/>
        <v>N/A</v>
      </c>
      <c r="Q606" t="str">
        <f t="shared" si="92"/>
        <v>technology</v>
      </c>
      <c r="R606" t="str">
        <f t="shared" si="93"/>
        <v>web</v>
      </c>
      <c r="S606" s="11">
        <f t="shared" si="94"/>
        <v>41849.035370370373</v>
      </c>
      <c r="T606" s="11">
        <f t="shared" si="95"/>
        <v>41879.035370370373</v>
      </c>
      <c r="U606" t="b">
        <f t="shared" si="96"/>
        <v>0</v>
      </c>
      <c r="V606">
        <f t="shared" si="97"/>
        <v>0</v>
      </c>
      <c r="W606" t="b">
        <f t="shared" si="98"/>
        <v>0</v>
      </c>
      <c r="X606">
        <f t="shared" si="99"/>
        <v>0</v>
      </c>
    </row>
    <row r="607" spans="1:24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8271</v>
      </c>
      <c r="O607">
        <f t="shared" si="90"/>
        <v>3</v>
      </c>
      <c r="P607" s="7">
        <f t="shared" si="91"/>
        <v>16.375</v>
      </c>
      <c r="Q607" t="str">
        <f t="shared" si="92"/>
        <v>technology</v>
      </c>
      <c r="R607" t="str">
        <f t="shared" si="93"/>
        <v>web</v>
      </c>
      <c r="S607" s="11">
        <f t="shared" si="94"/>
        <v>42194.357731481476</v>
      </c>
      <c r="T607" s="11">
        <f t="shared" si="95"/>
        <v>42239.357731481476</v>
      </c>
      <c r="U607" t="b">
        <f t="shared" si="96"/>
        <v>0</v>
      </c>
      <c r="V607">
        <f t="shared" si="97"/>
        <v>8</v>
      </c>
      <c r="W607" t="b">
        <f t="shared" si="98"/>
        <v>0</v>
      </c>
      <c r="X607">
        <f t="shared" si="99"/>
        <v>8</v>
      </c>
    </row>
    <row r="608" spans="1:24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8271</v>
      </c>
      <c r="O608">
        <f t="shared" si="90"/>
        <v>0</v>
      </c>
      <c r="P608" s="7">
        <f t="shared" si="91"/>
        <v>10</v>
      </c>
      <c r="Q608" t="str">
        <f t="shared" si="92"/>
        <v>technology</v>
      </c>
      <c r="R608" t="str">
        <f t="shared" si="93"/>
        <v>web</v>
      </c>
      <c r="S608" s="11">
        <f t="shared" si="94"/>
        <v>42102.650567129633</v>
      </c>
      <c r="T608" s="11">
        <f t="shared" si="95"/>
        <v>42148.625</v>
      </c>
      <c r="U608" t="b">
        <f t="shared" si="96"/>
        <v>0</v>
      </c>
      <c r="V608">
        <f t="shared" si="97"/>
        <v>1</v>
      </c>
      <c r="W608" t="b">
        <f t="shared" si="98"/>
        <v>0</v>
      </c>
      <c r="X608">
        <f t="shared" si="99"/>
        <v>1</v>
      </c>
    </row>
    <row r="609" spans="1:24" ht="47.25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8271</v>
      </c>
      <c r="O609">
        <f t="shared" si="90"/>
        <v>0</v>
      </c>
      <c r="P609" s="7" t="str">
        <f t="shared" si="91"/>
        <v>N/A</v>
      </c>
      <c r="Q609" t="str">
        <f t="shared" si="92"/>
        <v>technology</v>
      </c>
      <c r="R609" t="str">
        <f t="shared" si="93"/>
        <v>web</v>
      </c>
      <c r="S609" s="11">
        <f t="shared" si="94"/>
        <v>42300.825648148151</v>
      </c>
      <c r="T609" s="11">
        <f t="shared" si="95"/>
        <v>42330.867314814815</v>
      </c>
      <c r="U609" t="b">
        <f t="shared" si="96"/>
        <v>0</v>
      </c>
      <c r="V609">
        <f t="shared" si="97"/>
        <v>0</v>
      </c>
      <c r="W609" t="b">
        <f t="shared" si="98"/>
        <v>0</v>
      </c>
      <c r="X609">
        <f t="shared" si="99"/>
        <v>0</v>
      </c>
    </row>
    <row r="610" spans="1:24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8271</v>
      </c>
      <c r="O610">
        <f t="shared" si="90"/>
        <v>1</v>
      </c>
      <c r="P610" s="7">
        <f t="shared" si="91"/>
        <v>292.2</v>
      </c>
      <c r="Q610" t="str">
        <f t="shared" si="92"/>
        <v>technology</v>
      </c>
      <c r="R610" t="str">
        <f t="shared" si="93"/>
        <v>web</v>
      </c>
      <c r="S610" s="11">
        <f t="shared" si="94"/>
        <v>42140.921064814815</v>
      </c>
      <c r="T610" s="11">
        <f t="shared" si="95"/>
        <v>42170.921064814815</v>
      </c>
      <c r="U610" t="b">
        <f t="shared" si="96"/>
        <v>0</v>
      </c>
      <c r="V610">
        <f t="shared" si="97"/>
        <v>5</v>
      </c>
      <c r="W610" t="b">
        <f t="shared" si="98"/>
        <v>0</v>
      </c>
      <c r="X610">
        <f t="shared" si="99"/>
        <v>5</v>
      </c>
    </row>
    <row r="611" spans="1:24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8271</v>
      </c>
      <c r="O611">
        <f t="shared" si="90"/>
        <v>1</v>
      </c>
      <c r="P611" s="7">
        <f t="shared" si="91"/>
        <v>5</v>
      </c>
      <c r="Q611" t="str">
        <f t="shared" si="92"/>
        <v>technology</v>
      </c>
      <c r="R611" t="str">
        <f t="shared" si="93"/>
        <v>web</v>
      </c>
      <c r="S611" s="11">
        <f t="shared" si="94"/>
        <v>42307.034074074079</v>
      </c>
      <c r="T611" s="11">
        <f t="shared" si="95"/>
        <v>42337.075740740736</v>
      </c>
      <c r="U611" t="b">
        <f t="shared" si="96"/>
        <v>0</v>
      </c>
      <c r="V611">
        <f t="shared" si="97"/>
        <v>1</v>
      </c>
      <c r="W611" t="b">
        <f t="shared" si="98"/>
        <v>0</v>
      </c>
      <c r="X611">
        <f t="shared" si="99"/>
        <v>1</v>
      </c>
    </row>
    <row r="612" spans="1:24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8271</v>
      </c>
      <c r="O612">
        <f t="shared" si="90"/>
        <v>0</v>
      </c>
      <c r="P612" s="7" t="str">
        <f t="shared" si="91"/>
        <v>N/A</v>
      </c>
      <c r="Q612" t="str">
        <f t="shared" si="92"/>
        <v>technology</v>
      </c>
      <c r="R612" t="str">
        <f t="shared" si="93"/>
        <v>web</v>
      </c>
      <c r="S612" s="11">
        <f t="shared" si="94"/>
        <v>42086.83085648148</v>
      </c>
      <c r="T612" s="11">
        <f t="shared" si="95"/>
        <v>42116.83085648148</v>
      </c>
      <c r="U612" t="b">
        <f t="shared" si="96"/>
        <v>0</v>
      </c>
      <c r="V612">
        <f t="shared" si="97"/>
        <v>0</v>
      </c>
      <c r="W612" t="b">
        <f t="shared" si="98"/>
        <v>0</v>
      </c>
      <c r="X612">
        <f t="shared" si="99"/>
        <v>0</v>
      </c>
    </row>
    <row r="613" spans="1:24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8271</v>
      </c>
      <c r="O613">
        <f t="shared" si="90"/>
        <v>0</v>
      </c>
      <c r="P613" s="7" t="str">
        <f t="shared" si="91"/>
        <v>N/A</v>
      </c>
      <c r="Q613" t="str">
        <f t="shared" si="92"/>
        <v>technology</v>
      </c>
      <c r="R613" t="str">
        <f t="shared" si="93"/>
        <v>web</v>
      </c>
      <c r="S613" s="11">
        <f t="shared" si="94"/>
        <v>42328.560613425929</v>
      </c>
      <c r="T613" s="11">
        <f t="shared" si="95"/>
        <v>42388.560613425929</v>
      </c>
      <c r="U613" t="b">
        <f t="shared" si="96"/>
        <v>0</v>
      </c>
      <c r="V613">
        <f t="shared" si="97"/>
        <v>0</v>
      </c>
      <c r="W613" t="b">
        <f t="shared" si="98"/>
        <v>0</v>
      </c>
      <c r="X613">
        <f t="shared" si="99"/>
        <v>0</v>
      </c>
    </row>
    <row r="614" spans="1:24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8271</v>
      </c>
      <c r="O614">
        <f t="shared" si="90"/>
        <v>0</v>
      </c>
      <c r="P614" s="7" t="str">
        <f t="shared" si="91"/>
        <v>N/A</v>
      </c>
      <c r="Q614" t="str">
        <f t="shared" si="92"/>
        <v>technology</v>
      </c>
      <c r="R614" t="str">
        <f t="shared" si="93"/>
        <v>web</v>
      </c>
      <c r="S614" s="11">
        <f t="shared" si="94"/>
        <v>42585.031782407401</v>
      </c>
      <c r="T614" s="11">
        <f t="shared" si="95"/>
        <v>42615.031782407401</v>
      </c>
      <c r="U614" t="b">
        <f t="shared" si="96"/>
        <v>0</v>
      </c>
      <c r="V614">
        <f t="shared" si="97"/>
        <v>0</v>
      </c>
      <c r="W614" t="b">
        <f t="shared" si="98"/>
        <v>0</v>
      </c>
      <c r="X614">
        <f t="shared" si="99"/>
        <v>0</v>
      </c>
    </row>
    <row r="615" spans="1:24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8271</v>
      </c>
      <c r="O615">
        <f t="shared" si="90"/>
        <v>21</v>
      </c>
      <c r="P615" s="7">
        <f t="shared" si="91"/>
        <v>105.93388429752066</v>
      </c>
      <c r="Q615" t="str">
        <f t="shared" si="92"/>
        <v>technology</v>
      </c>
      <c r="R615" t="str">
        <f t="shared" si="93"/>
        <v>web</v>
      </c>
      <c r="S615" s="11">
        <f t="shared" si="94"/>
        <v>42247.496759259258</v>
      </c>
      <c r="T615" s="11">
        <f t="shared" si="95"/>
        <v>42278.207638888889</v>
      </c>
      <c r="U615" t="b">
        <f t="shared" si="96"/>
        <v>0</v>
      </c>
      <c r="V615">
        <f t="shared" si="97"/>
        <v>121</v>
      </c>
      <c r="W615" t="b">
        <f t="shared" si="98"/>
        <v>0</v>
      </c>
      <c r="X615">
        <f t="shared" si="99"/>
        <v>121</v>
      </c>
    </row>
    <row r="616" spans="1:24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8271</v>
      </c>
      <c r="O616">
        <f t="shared" si="90"/>
        <v>0</v>
      </c>
      <c r="P616" s="7" t="str">
        <f t="shared" si="91"/>
        <v>N/A</v>
      </c>
      <c r="Q616" t="str">
        <f t="shared" si="92"/>
        <v>technology</v>
      </c>
      <c r="R616" t="str">
        <f t="shared" si="93"/>
        <v>web</v>
      </c>
      <c r="S616" s="11">
        <f t="shared" si="94"/>
        <v>42515.061805555553</v>
      </c>
      <c r="T616" s="11">
        <f t="shared" si="95"/>
        <v>42545.061805555553</v>
      </c>
      <c r="U616" t="b">
        <f t="shared" si="96"/>
        <v>0</v>
      </c>
      <c r="V616">
        <f t="shared" si="97"/>
        <v>0</v>
      </c>
      <c r="W616" t="b">
        <f t="shared" si="98"/>
        <v>0</v>
      </c>
      <c r="X616">
        <f t="shared" si="99"/>
        <v>0</v>
      </c>
    </row>
    <row r="617" spans="1:24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8271</v>
      </c>
      <c r="O617">
        <f t="shared" si="90"/>
        <v>0</v>
      </c>
      <c r="P617" s="7" t="str">
        <f t="shared" si="91"/>
        <v>N/A</v>
      </c>
      <c r="Q617" t="str">
        <f t="shared" si="92"/>
        <v>technology</v>
      </c>
      <c r="R617" t="str">
        <f t="shared" si="93"/>
        <v>web</v>
      </c>
      <c r="S617" s="11">
        <f t="shared" si="94"/>
        <v>42242.122210648144</v>
      </c>
      <c r="T617" s="11">
        <f t="shared" si="95"/>
        <v>42272.122210648144</v>
      </c>
      <c r="U617" t="b">
        <f t="shared" si="96"/>
        <v>0</v>
      </c>
      <c r="V617">
        <f t="shared" si="97"/>
        <v>0</v>
      </c>
      <c r="W617" t="b">
        <f t="shared" si="98"/>
        <v>0</v>
      </c>
      <c r="X617">
        <f t="shared" si="99"/>
        <v>0</v>
      </c>
    </row>
    <row r="618" spans="1:24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8271</v>
      </c>
      <c r="O618">
        <f t="shared" si="90"/>
        <v>0</v>
      </c>
      <c r="P618" s="7" t="str">
        <f t="shared" si="91"/>
        <v>N/A</v>
      </c>
      <c r="Q618" t="str">
        <f t="shared" si="92"/>
        <v>technology</v>
      </c>
      <c r="R618" t="str">
        <f t="shared" si="93"/>
        <v>web</v>
      </c>
      <c r="S618" s="11">
        <f t="shared" si="94"/>
        <v>42761.376238425932</v>
      </c>
      <c r="T618" s="11">
        <f t="shared" si="95"/>
        <v>42791.376238425932</v>
      </c>
      <c r="U618" t="b">
        <f t="shared" si="96"/>
        <v>0</v>
      </c>
      <c r="V618">
        <f t="shared" si="97"/>
        <v>0</v>
      </c>
      <c r="W618" t="b">
        <f t="shared" si="98"/>
        <v>0</v>
      </c>
      <c r="X618">
        <f t="shared" si="99"/>
        <v>0</v>
      </c>
    </row>
    <row r="619" spans="1:24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8271</v>
      </c>
      <c r="O619">
        <f t="shared" si="90"/>
        <v>3</v>
      </c>
      <c r="P619" s="7">
        <f t="shared" si="91"/>
        <v>20</v>
      </c>
      <c r="Q619" t="str">
        <f t="shared" si="92"/>
        <v>technology</v>
      </c>
      <c r="R619" t="str">
        <f t="shared" si="93"/>
        <v>web</v>
      </c>
      <c r="S619" s="11">
        <f t="shared" si="94"/>
        <v>42087.343090277776</v>
      </c>
      <c r="T619" s="11">
        <f t="shared" si="95"/>
        <v>42132.343090277776</v>
      </c>
      <c r="U619" t="b">
        <f t="shared" si="96"/>
        <v>0</v>
      </c>
      <c r="V619">
        <f t="shared" si="97"/>
        <v>3</v>
      </c>
      <c r="W619" t="b">
        <f t="shared" si="98"/>
        <v>0</v>
      </c>
      <c r="X619">
        <f t="shared" si="99"/>
        <v>3</v>
      </c>
    </row>
    <row r="620" spans="1:24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8271</v>
      </c>
      <c r="O620">
        <f t="shared" si="90"/>
        <v>0</v>
      </c>
      <c r="P620" s="7" t="str">
        <f t="shared" si="91"/>
        <v>N/A</v>
      </c>
      <c r="Q620" t="str">
        <f t="shared" si="92"/>
        <v>technology</v>
      </c>
      <c r="R620" t="str">
        <f t="shared" si="93"/>
        <v>web</v>
      </c>
      <c r="S620" s="11">
        <f t="shared" si="94"/>
        <v>42317.810219907406</v>
      </c>
      <c r="T620" s="11">
        <f t="shared" si="95"/>
        <v>42347.810219907406</v>
      </c>
      <c r="U620" t="b">
        <f t="shared" si="96"/>
        <v>0</v>
      </c>
      <c r="V620">
        <f t="shared" si="97"/>
        <v>0</v>
      </c>
      <c r="W620" t="b">
        <f t="shared" si="98"/>
        <v>0</v>
      </c>
      <c r="X620">
        <f t="shared" si="99"/>
        <v>0</v>
      </c>
    </row>
    <row r="621" spans="1:24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8271</v>
      </c>
      <c r="O621">
        <f t="shared" si="90"/>
        <v>0</v>
      </c>
      <c r="P621" s="7">
        <f t="shared" si="91"/>
        <v>1</v>
      </c>
      <c r="Q621" t="str">
        <f t="shared" si="92"/>
        <v>technology</v>
      </c>
      <c r="R621" t="str">
        <f t="shared" si="93"/>
        <v>web</v>
      </c>
      <c r="S621" s="11">
        <f t="shared" si="94"/>
        <v>41908.650347222225</v>
      </c>
      <c r="T621" s="11">
        <f t="shared" si="95"/>
        <v>41968.692013888889</v>
      </c>
      <c r="U621" t="b">
        <f t="shared" si="96"/>
        <v>0</v>
      </c>
      <c r="V621">
        <f t="shared" si="97"/>
        <v>1</v>
      </c>
      <c r="W621" t="b">
        <f t="shared" si="98"/>
        <v>0</v>
      </c>
      <c r="X621">
        <f t="shared" si="99"/>
        <v>1</v>
      </c>
    </row>
    <row r="622" spans="1:24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8271</v>
      </c>
      <c r="O622">
        <f t="shared" si="90"/>
        <v>1</v>
      </c>
      <c r="P622" s="7">
        <f t="shared" si="91"/>
        <v>300</v>
      </c>
      <c r="Q622" t="str">
        <f t="shared" si="92"/>
        <v>technology</v>
      </c>
      <c r="R622" t="str">
        <f t="shared" si="93"/>
        <v>web</v>
      </c>
      <c r="S622" s="11">
        <f t="shared" si="94"/>
        <v>41831.716874999998</v>
      </c>
      <c r="T622" s="11">
        <f t="shared" si="95"/>
        <v>41876.716874999998</v>
      </c>
      <c r="U622" t="b">
        <f t="shared" si="96"/>
        <v>0</v>
      </c>
      <c r="V622">
        <f t="shared" si="97"/>
        <v>1</v>
      </c>
      <c r="W622" t="b">
        <f t="shared" si="98"/>
        <v>0</v>
      </c>
      <c r="X622">
        <f t="shared" si="99"/>
        <v>1</v>
      </c>
    </row>
    <row r="623" spans="1:24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8271</v>
      </c>
      <c r="O623">
        <f t="shared" si="90"/>
        <v>1</v>
      </c>
      <c r="P623" s="7">
        <f t="shared" si="91"/>
        <v>87</v>
      </c>
      <c r="Q623" t="str">
        <f t="shared" si="92"/>
        <v>technology</v>
      </c>
      <c r="R623" t="str">
        <f t="shared" si="93"/>
        <v>web</v>
      </c>
      <c r="S623" s="11">
        <f t="shared" si="94"/>
        <v>42528.987696759257</v>
      </c>
      <c r="T623" s="11">
        <f t="shared" si="95"/>
        <v>42558.987696759257</v>
      </c>
      <c r="U623" t="b">
        <f t="shared" si="96"/>
        <v>0</v>
      </c>
      <c r="V623">
        <f t="shared" si="97"/>
        <v>3</v>
      </c>
      <c r="W623" t="b">
        <f t="shared" si="98"/>
        <v>0</v>
      </c>
      <c r="X623">
        <f t="shared" si="99"/>
        <v>3</v>
      </c>
    </row>
    <row r="624" spans="1:24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8271</v>
      </c>
      <c r="O624">
        <f t="shared" si="90"/>
        <v>6</v>
      </c>
      <c r="P624" s="7">
        <f t="shared" si="91"/>
        <v>37.888888888888886</v>
      </c>
      <c r="Q624" t="str">
        <f t="shared" si="92"/>
        <v>technology</v>
      </c>
      <c r="R624" t="str">
        <f t="shared" si="93"/>
        <v>web</v>
      </c>
      <c r="S624" s="11">
        <f t="shared" si="94"/>
        <v>42532.774745370371</v>
      </c>
      <c r="T624" s="11">
        <f t="shared" si="95"/>
        <v>42552.774745370371</v>
      </c>
      <c r="U624" t="b">
        <f t="shared" si="96"/>
        <v>0</v>
      </c>
      <c r="V624">
        <f t="shared" si="97"/>
        <v>9</v>
      </c>
      <c r="W624" t="b">
        <f t="shared" si="98"/>
        <v>0</v>
      </c>
      <c r="X624">
        <f t="shared" si="99"/>
        <v>9</v>
      </c>
    </row>
    <row r="625" spans="1:24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8271</v>
      </c>
      <c r="O625">
        <f t="shared" si="90"/>
        <v>0</v>
      </c>
      <c r="P625" s="7" t="str">
        <f t="shared" si="91"/>
        <v>N/A</v>
      </c>
      <c r="Q625" t="str">
        <f t="shared" si="92"/>
        <v>technology</v>
      </c>
      <c r="R625" t="str">
        <f t="shared" si="93"/>
        <v>web</v>
      </c>
      <c r="S625" s="11">
        <f t="shared" si="94"/>
        <v>42122.009224537032</v>
      </c>
      <c r="T625" s="11">
        <f t="shared" si="95"/>
        <v>42152.009224537032</v>
      </c>
      <c r="U625" t="b">
        <f t="shared" si="96"/>
        <v>0</v>
      </c>
      <c r="V625">
        <f t="shared" si="97"/>
        <v>0</v>
      </c>
      <c r="W625" t="b">
        <f t="shared" si="98"/>
        <v>0</v>
      </c>
      <c r="X625">
        <f t="shared" si="99"/>
        <v>0</v>
      </c>
    </row>
    <row r="626" spans="1:24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8271</v>
      </c>
      <c r="O626">
        <f t="shared" si="90"/>
        <v>0</v>
      </c>
      <c r="P626" s="7" t="str">
        <f t="shared" si="91"/>
        <v>N/A</v>
      </c>
      <c r="Q626" t="str">
        <f t="shared" si="92"/>
        <v>technology</v>
      </c>
      <c r="R626" t="str">
        <f t="shared" si="93"/>
        <v>web</v>
      </c>
      <c r="S626" s="11">
        <f t="shared" si="94"/>
        <v>42108.988900462966</v>
      </c>
      <c r="T626" s="11">
        <f t="shared" si="95"/>
        <v>42138.988900462966</v>
      </c>
      <c r="U626" t="b">
        <f t="shared" si="96"/>
        <v>0</v>
      </c>
      <c r="V626">
        <f t="shared" si="97"/>
        <v>0</v>
      </c>
      <c r="W626" t="b">
        <f t="shared" si="98"/>
        <v>0</v>
      </c>
      <c r="X626">
        <f t="shared" si="99"/>
        <v>0</v>
      </c>
    </row>
    <row r="627" spans="1:24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8271</v>
      </c>
      <c r="O627">
        <f t="shared" si="90"/>
        <v>0</v>
      </c>
      <c r="P627" s="7" t="str">
        <f t="shared" si="91"/>
        <v>N/A</v>
      </c>
      <c r="Q627" t="str">
        <f t="shared" si="92"/>
        <v>technology</v>
      </c>
      <c r="R627" t="str">
        <f t="shared" si="93"/>
        <v>web</v>
      </c>
      <c r="S627" s="11">
        <f t="shared" si="94"/>
        <v>42790.895567129628</v>
      </c>
      <c r="T627" s="11">
        <f t="shared" si="95"/>
        <v>42820.853900462964</v>
      </c>
      <c r="U627" t="b">
        <f t="shared" si="96"/>
        <v>0</v>
      </c>
      <c r="V627">
        <f t="shared" si="97"/>
        <v>0</v>
      </c>
      <c r="W627" t="b">
        <f t="shared" si="98"/>
        <v>0</v>
      </c>
      <c r="X627">
        <f t="shared" si="99"/>
        <v>0</v>
      </c>
    </row>
    <row r="628" spans="1:24" ht="47.25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8271</v>
      </c>
      <c r="O628">
        <f t="shared" si="90"/>
        <v>17</v>
      </c>
      <c r="P628" s="7">
        <f t="shared" si="91"/>
        <v>111.41025641025641</v>
      </c>
      <c r="Q628" t="str">
        <f t="shared" si="92"/>
        <v>technology</v>
      </c>
      <c r="R628" t="str">
        <f t="shared" si="93"/>
        <v>web</v>
      </c>
      <c r="S628" s="11">
        <f t="shared" si="94"/>
        <v>42198.559479166666</v>
      </c>
      <c r="T628" s="11">
        <f t="shared" si="95"/>
        <v>42231.556944444441</v>
      </c>
      <c r="U628" t="b">
        <f t="shared" si="96"/>
        <v>0</v>
      </c>
      <c r="V628">
        <f t="shared" si="97"/>
        <v>39</v>
      </c>
      <c r="W628" t="b">
        <f t="shared" si="98"/>
        <v>0</v>
      </c>
      <c r="X628">
        <f t="shared" si="99"/>
        <v>39</v>
      </c>
    </row>
    <row r="629" spans="1:24" ht="47.25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8271</v>
      </c>
      <c r="O629">
        <f t="shared" si="90"/>
        <v>0</v>
      </c>
      <c r="P629" s="7">
        <f t="shared" si="91"/>
        <v>90</v>
      </c>
      <c r="Q629" t="str">
        <f t="shared" si="92"/>
        <v>technology</v>
      </c>
      <c r="R629" t="str">
        <f t="shared" si="93"/>
        <v>web</v>
      </c>
      <c r="S629" s="11">
        <f t="shared" si="94"/>
        <v>42384.306840277779</v>
      </c>
      <c r="T629" s="11">
        <f t="shared" si="95"/>
        <v>42443.958333333328</v>
      </c>
      <c r="U629" t="b">
        <f t="shared" si="96"/>
        <v>0</v>
      </c>
      <c r="V629">
        <f t="shared" si="97"/>
        <v>1</v>
      </c>
      <c r="W629" t="b">
        <f t="shared" si="98"/>
        <v>0</v>
      </c>
      <c r="X629">
        <f t="shared" si="99"/>
        <v>1</v>
      </c>
    </row>
    <row r="630" spans="1:24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8271</v>
      </c>
      <c r="O630">
        <f t="shared" si="90"/>
        <v>0</v>
      </c>
      <c r="P630" s="7" t="str">
        <f t="shared" si="91"/>
        <v>N/A</v>
      </c>
      <c r="Q630" t="str">
        <f t="shared" si="92"/>
        <v>technology</v>
      </c>
      <c r="R630" t="str">
        <f t="shared" si="93"/>
        <v>web</v>
      </c>
      <c r="S630" s="11">
        <f t="shared" si="94"/>
        <v>41803.692789351851</v>
      </c>
      <c r="T630" s="11">
        <f t="shared" si="95"/>
        <v>41833.692789351851</v>
      </c>
      <c r="U630" t="b">
        <f t="shared" si="96"/>
        <v>0</v>
      </c>
      <c r="V630">
        <f t="shared" si="97"/>
        <v>0</v>
      </c>
      <c r="W630" t="b">
        <f t="shared" si="98"/>
        <v>0</v>
      </c>
      <c r="X630">
        <f t="shared" si="99"/>
        <v>0</v>
      </c>
    </row>
    <row r="631" spans="1:24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8271</v>
      </c>
      <c r="O631">
        <f t="shared" si="90"/>
        <v>0</v>
      </c>
      <c r="P631" s="7">
        <f t="shared" si="91"/>
        <v>116.66666666666667</v>
      </c>
      <c r="Q631" t="str">
        <f t="shared" si="92"/>
        <v>technology</v>
      </c>
      <c r="R631" t="str">
        <f t="shared" si="93"/>
        <v>web</v>
      </c>
      <c r="S631" s="11">
        <f t="shared" si="94"/>
        <v>42474.637824074074</v>
      </c>
      <c r="T631" s="11">
        <f t="shared" si="95"/>
        <v>42504.637824074074</v>
      </c>
      <c r="U631" t="b">
        <f t="shared" si="96"/>
        <v>0</v>
      </c>
      <c r="V631">
        <f t="shared" si="97"/>
        <v>3</v>
      </c>
      <c r="W631" t="b">
        <f t="shared" si="98"/>
        <v>0</v>
      </c>
      <c r="X631">
        <f t="shared" si="99"/>
        <v>3</v>
      </c>
    </row>
    <row r="632" spans="1:24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8271</v>
      </c>
      <c r="O632">
        <f t="shared" si="90"/>
        <v>0</v>
      </c>
      <c r="P632" s="7">
        <f t="shared" si="91"/>
        <v>10</v>
      </c>
      <c r="Q632" t="str">
        <f t="shared" si="92"/>
        <v>technology</v>
      </c>
      <c r="R632" t="str">
        <f t="shared" si="93"/>
        <v>web</v>
      </c>
      <c r="S632" s="11">
        <f t="shared" si="94"/>
        <v>42223.619456018518</v>
      </c>
      <c r="T632" s="11">
        <f t="shared" si="95"/>
        <v>42253.215277777781</v>
      </c>
      <c r="U632" t="b">
        <f t="shared" si="96"/>
        <v>0</v>
      </c>
      <c r="V632">
        <f t="shared" si="97"/>
        <v>1</v>
      </c>
      <c r="W632" t="b">
        <f t="shared" si="98"/>
        <v>0</v>
      </c>
      <c r="X632">
        <f t="shared" si="99"/>
        <v>1</v>
      </c>
    </row>
    <row r="633" spans="1:24" ht="31.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8271</v>
      </c>
      <c r="O633">
        <f t="shared" si="90"/>
        <v>1</v>
      </c>
      <c r="P633" s="7">
        <f t="shared" si="91"/>
        <v>76.666666666666671</v>
      </c>
      <c r="Q633" t="str">
        <f t="shared" si="92"/>
        <v>technology</v>
      </c>
      <c r="R633" t="str">
        <f t="shared" si="93"/>
        <v>web</v>
      </c>
      <c r="S633" s="11">
        <f t="shared" si="94"/>
        <v>42489.772326388891</v>
      </c>
      <c r="T633" s="11">
        <f t="shared" si="95"/>
        <v>42518.772326388891</v>
      </c>
      <c r="U633" t="b">
        <f t="shared" si="96"/>
        <v>0</v>
      </c>
      <c r="V633">
        <f t="shared" si="97"/>
        <v>9</v>
      </c>
      <c r="W633" t="b">
        <f t="shared" si="98"/>
        <v>0</v>
      </c>
      <c r="X633">
        <f t="shared" si="99"/>
        <v>9</v>
      </c>
    </row>
    <row r="634" spans="1:24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8271</v>
      </c>
      <c r="O634">
        <f t="shared" si="90"/>
        <v>0</v>
      </c>
      <c r="P634" s="7" t="str">
        <f t="shared" si="91"/>
        <v>N/A</v>
      </c>
      <c r="Q634" t="str">
        <f t="shared" si="92"/>
        <v>technology</v>
      </c>
      <c r="R634" t="str">
        <f t="shared" si="93"/>
        <v>web</v>
      </c>
      <c r="S634" s="11">
        <f t="shared" si="94"/>
        <v>42303.659317129626</v>
      </c>
      <c r="T634" s="11">
        <f t="shared" si="95"/>
        <v>42333.700983796298</v>
      </c>
      <c r="U634" t="b">
        <f t="shared" si="96"/>
        <v>0</v>
      </c>
      <c r="V634">
        <f t="shared" si="97"/>
        <v>0</v>
      </c>
      <c r="W634" t="b">
        <f t="shared" si="98"/>
        <v>0</v>
      </c>
      <c r="X634">
        <f t="shared" si="99"/>
        <v>0</v>
      </c>
    </row>
    <row r="635" spans="1:24" ht="47.2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8271</v>
      </c>
      <c r="O635">
        <f t="shared" si="90"/>
        <v>12</v>
      </c>
      <c r="P635" s="7">
        <f t="shared" si="91"/>
        <v>49.8</v>
      </c>
      <c r="Q635" t="str">
        <f t="shared" si="92"/>
        <v>technology</v>
      </c>
      <c r="R635" t="str">
        <f t="shared" si="93"/>
        <v>web</v>
      </c>
      <c r="S635" s="11">
        <f t="shared" si="94"/>
        <v>42507.29932870371</v>
      </c>
      <c r="T635" s="11">
        <f t="shared" si="95"/>
        <v>42538.958333333328</v>
      </c>
      <c r="U635" t="b">
        <f t="shared" si="96"/>
        <v>0</v>
      </c>
      <c r="V635">
        <f t="shared" si="97"/>
        <v>25</v>
      </c>
      <c r="W635" t="b">
        <f t="shared" si="98"/>
        <v>0</v>
      </c>
      <c r="X635">
        <f t="shared" si="99"/>
        <v>25</v>
      </c>
    </row>
    <row r="636" spans="1:24" ht="31.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8271</v>
      </c>
      <c r="O636">
        <f t="shared" si="90"/>
        <v>0</v>
      </c>
      <c r="P636" s="7">
        <f t="shared" si="91"/>
        <v>1</v>
      </c>
      <c r="Q636" t="str">
        <f t="shared" si="92"/>
        <v>technology</v>
      </c>
      <c r="R636" t="str">
        <f t="shared" si="93"/>
        <v>web</v>
      </c>
      <c r="S636" s="11">
        <f t="shared" si="94"/>
        <v>42031.928576388891</v>
      </c>
      <c r="T636" s="11">
        <f t="shared" si="95"/>
        <v>42061.928576388891</v>
      </c>
      <c r="U636" t="b">
        <f t="shared" si="96"/>
        <v>0</v>
      </c>
      <c r="V636">
        <f t="shared" si="97"/>
        <v>1</v>
      </c>
      <c r="W636" t="b">
        <f t="shared" si="98"/>
        <v>0</v>
      </c>
      <c r="X636">
        <f t="shared" si="99"/>
        <v>1</v>
      </c>
    </row>
    <row r="637" spans="1:24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8271</v>
      </c>
      <c r="O637">
        <f t="shared" si="90"/>
        <v>0</v>
      </c>
      <c r="P637" s="7">
        <f t="shared" si="91"/>
        <v>2</v>
      </c>
      <c r="Q637" t="str">
        <f t="shared" si="92"/>
        <v>technology</v>
      </c>
      <c r="R637" t="str">
        <f t="shared" si="93"/>
        <v>web</v>
      </c>
      <c r="S637" s="11">
        <f t="shared" si="94"/>
        <v>42076.092152777783</v>
      </c>
      <c r="T637" s="11">
        <f t="shared" si="95"/>
        <v>42106.092152777783</v>
      </c>
      <c r="U637" t="b">
        <f t="shared" si="96"/>
        <v>0</v>
      </c>
      <c r="V637">
        <f t="shared" si="97"/>
        <v>1</v>
      </c>
      <c r="W637" t="b">
        <f t="shared" si="98"/>
        <v>0</v>
      </c>
      <c r="X637">
        <f t="shared" si="99"/>
        <v>1</v>
      </c>
    </row>
    <row r="638" spans="1:24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8271</v>
      </c>
      <c r="O638">
        <f t="shared" si="90"/>
        <v>0</v>
      </c>
      <c r="P638" s="7">
        <f t="shared" si="91"/>
        <v>4</v>
      </c>
      <c r="Q638" t="str">
        <f t="shared" si="92"/>
        <v>technology</v>
      </c>
      <c r="R638" t="str">
        <f t="shared" si="93"/>
        <v>web</v>
      </c>
      <c r="S638" s="11">
        <f t="shared" si="94"/>
        <v>42131.455439814818</v>
      </c>
      <c r="T638" s="11">
        <f t="shared" si="95"/>
        <v>42161.44930555555</v>
      </c>
      <c r="U638" t="b">
        <f t="shared" si="96"/>
        <v>0</v>
      </c>
      <c r="V638">
        <f t="shared" si="97"/>
        <v>1</v>
      </c>
      <c r="W638" t="b">
        <f t="shared" si="98"/>
        <v>0</v>
      </c>
      <c r="X638">
        <f t="shared" si="99"/>
        <v>1</v>
      </c>
    </row>
    <row r="639" spans="1:24" ht="47.25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8271</v>
      </c>
      <c r="O639">
        <f t="shared" si="90"/>
        <v>0</v>
      </c>
      <c r="P639" s="7" t="str">
        <f t="shared" si="91"/>
        <v>N/A</v>
      </c>
      <c r="Q639" t="str">
        <f t="shared" si="92"/>
        <v>technology</v>
      </c>
      <c r="R639" t="str">
        <f t="shared" si="93"/>
        <v>web</v>
      </c>
      <c r="S639" s="11">
        <f t="shared" si="94"/>
        <v>42762.962013888886</v>
      </c>
      <c r="T639" s="11">
        <f t="shared" si="95"/>
        <v>42791.961111111115</v>
      </c>
      <c r="U639" t="b">
        <f t="shared" si="96"/>
        <v>0</v>
      </c>
      <c r="V639">
        <f t="shared" si="97"/>
        <v>0</v>
      </c>
      <c r="W639" t="b">
        <f t="shared" si="98"/>
        <v>0</v>
      </c>
      <c r="X639">
        <f t="shared" si="99"/>
        <v>0</v>
      </c>
    </row>
    <row r="640" spans="1:24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8271</v>
      </c>
      <c r="O640">
        <f t="shared" si="90"/>
        <v>0</v>
      </c>
      <c r="P640" s="7">
        <f t="shared" si="91"/>
        <v>3</v>
      </c>
      <c r="Q640" t="str">
        <f t="shared" si="92"/>
        <v>technology</v>
      </c>
      <c r="R640" t="str">
        <f t="shared" si="93"/>
        <v>web</v>
      </c>
      <c r="S640" s="11">
        <f t="shared" si="94"/>
        <v>42759.593310185184</v>
      </c>
      <c r="T640" s="11">
        <f t="shared" si="95"/>
        <v>42819.55164351852</v>
      </c>
      <c r="U640" t="b">
        <f t="shared" si="96"/>
        <v>0</v>
      </c>
      <c r="V640">
        <f t="shared" si="97"/>
        <v>6</v>
      </c>
      <c r="W640" t="b">
        <f t="shared" si="98"/>
        <v>0</v>
      </c>
      <c r="X640">
        <f t="shared" si="99"/>
        <v>6</v>
      </c>
    </row>
    <row r="641" spans="1:24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8271</v>
      </c>
      <c r="O641">
        <f t="shared" si="90"/>
        <v>0</v>
      </c>
      <c r="P641" s="7">
        <f t="shared" si="91"/>
        <v>1</v>
      </c>
      <c r="Q641" t="str">
        <f t="shared" si="92"/>
        <v>technology</v>
      </c>
      <c r="R641" t="str">
        <f t="shared" si="93"/>
        <v>web</v>
      </c>
      <c r="S641" s="11">
        <f t="shared" si="94"/>
        <v>41865.583275462966</v>
      </c>
      <c r="T641" s="11">
        <f t="shared" si="95"/>
        <v>41925.583275462966</v>
      </c>
      <c r="U641" t="b">
        <f t="shared" si="96"/>
        <v>0</v>
      </c>
      <c r="V641">
        <f t="shared" si="97"/>
        <v>1</v>
      </c>
      <c r="W641" t="b">
        <f t="shared" si="98"/>
        <v>0</v>
      </c>
      <c r="X641">
        <f t="shared" si="99"/>
        <v>1</v>
      </c>
    </row>
    <row r="642" spans="1:24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8272</v>
      </c>
      <c r="O642">
        <f t="shared" si="90"/>
        <v>144</v>
      </c>
      <c r="P642" s="7">
        <f t="shared" si="91"/>
        <v>50.5</v>
      </c>
      <c r="Q642" t="str">
        <f t="shared" si="92"/>
        <v>technology</v>
      </c>
      <c r="R642" t="str">
        <f t="shared" si="93"/>
        <v>wearables</v>
      </c>
      <c r="S642" s="11">
        <f t="shared" si="94"/>
        <v>42683.420312500006</v>
      </c>
      <c r="T642" s="11">
        <f t="shared" si="95"/>
        <v>42698.958333333328</v>
      </c>
      <c r="U642">
        <f t="shared" si="96"/>
        <v>2</v>
      </c>
      <c r="V642" t="b">
        <f t="shared" si="97"/>
        <v>0</v>
      </c>
      <c r="W642">
        <f t="shared" si="98"/>
        <v>2</v>
      </c>
      <c r="X642" t="b">
        <f t="shared" si="99"/>
        <v>0</v>
      </c>
    </row>
    <row r="643" spans="1:24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8272</v>
      </c>
      <c r="O643">
        <f t="shared" ref="O643:O706" si="100">ROUND(((E643/D643)*100), 0)</f>
        <v>119</v>
      </c>
      <c r="P643" s="7">
        <f t="shared" ref="P643:P706" si="101">IFERROR((E643/L643), "N/A")</f>
        <v>151.31746031746033</v>
      </c>
      <c r="Q643" t="str">
        <f t="shared" ref="Q643:Q706" si="102">(LEFT(N643,SEARCH("/",N643,1)-1))</f>
        <v>technology</v>
      </c>
      <c r="R643" t="str">
        <f t="shared" ref="R643:R706" si="103">RIGHT(N643, LEN(N643)-SEARCH("/",N643))</f>
        <v>wearables</v>
      </c>
      <c r="S643" s="11">
        <f t="shared" ref="S643:S706" si="104">(((J643/60)/60)/24)+DATE(1970,1,1)</f>
        <v>42199.57</v>
      </c>
      <c r="T643" s="11">
        <f t="shared" ref="T643:T706" si="105">(((I643/60)/60)/24)+DATE(1970,1,1)</f>
        <v>42229.57</v>
      </c>
      <c r="U643">
        <f t="shared" ref="U643:U706" si="106">IF(OR(F643="successful", F643="live"), L643)</f>
        <v>315</v>
      </c>
      <c r="V643" t="b">
        <f t="shared" ref="V643:V706" si="107">IF(OR(F643="unsuccessful", F643="canceled"), L643)</f>
        <v>0</v>
      </c>
      <c r="W643">
        <f t="shared" ref="W643:W706" si="108">IF((O643&gt;=30), L643)</f>
        <v>315</v>
      </c>
      <c r="X643" t="b">
        <f t="shared" ref="X643:X706" si="109">IF((O643&lt;30), L643)</f>
        <v>0</v>
      </c>
    </row>
    <row r="644" spans="1:24" ht="47.25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8272</v>
      </c>
      <c r="O644">
        <f t="shared" si="100"/>
        <v>1460</v>
      </c>
      <c r="P644" s="7">
        <f t="shared" si="101"/>
        <v>134.3592456301748</v>
      </c>
      <c r="Q644" t="str">
        <f t="shared" si="102"/>
        <v>technology</v>
      </c>
      <c r="R644" t="str">
        <f t="shared" si="103"/>
        <v>wearables</v>
      </c>
      <c r="S644" s="11">
        <f t="shared" si="104"/>
        <v>42199.651319444441</v>
      </c>
      <c r="T644" s="11">
        <f t="shared" si="105"/>
        <v>42235.651319444441</v>
      </c>
      <c r="U644">
        <f t="shared" si="106"/>
        <v>2174</v>
      </c>
      <c r="V644" t="b">
        <f t="shared" si="107"/>
        <v>0</v>
      </c>
      <c r="W644">
        <f t="shared" si="108"/>
        <v>2174</v>
      </c>
      <c r="X644" t="b">
        <f t="shared" si="109"/>
        <v>0</v>
      </c>
    </row>
    <row r="645" spans="1:24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8272</v>
      </c>
      <c r="O645">
        <f t="shared" si="100"/>
        <v>106</v>
      </c>
      <c r="P645" s="7">
        <f t="shared" si="101"/>
        <v>174.02631578947367</v>
      </c>
      <c r="Q645" t="str">
        <f t="shared" si="102"/>
        <v>technology</v>
      </c>
      <c r="R645" t="str">
        <f t="shared" si="103"/>
        <v>wearables</v>
      </c>
      <c r="S645" s="11">
        <f t="shared" si="104"/>
        <v>42100.642071759255</v>
      </c>
      <c r="T645" s="11">
        <f t="shared" si="105"/>
        <v>42155.642071759255</v>
      </c>
      <c r="U645">
        <f t="shared" si="106"/>
        <v>152</v>
      </c>
      <c r="V645" t="b">
        <f t="shared" si="107"/>
        <v>0</v>
      </c>
      <c r="W645">
        <f t="shared" si="108"/>
        <v>152</v>
      </c>
      <c r="X645" t="b">
        <f t="shared" si="109"/>
        <v>0</v>
      </c>
    </row>
    <row r="646" spans="1:24" ht="47.25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8272</v>
      </c>
      <c r="O646">
        <f t="shared" si="100"/>
        <v>300</v>
      </c>
      <c r="P646" s="7">
        <f t="shared" si="101"/>
        <v>73.486268364348675</v>
      </c>
      <c r="Q646" t="str">
        <f t="shared" si="102"/>
        <v>technology</v>
      </c>
      <c r="R646" t="str">
        <f t="shared" si="103"/>
        <v>wearables</v>
      </c>
      <c r="S646" s="11">
        <f t="shared" si="104"/>
        <v>41898.665960648148</v>
      </c>
      <c r="T646" s="11">
        <f t="shared" si="105"/>
        <v>41941.041666666664</v>
      </c>
      <c r="U646">
        <f t="shared" si="106"/>
        <v>1021</v>
      </c>
      <c r="V646" t="b">
        <f t="shared" si="107"/>
        <v>0</v>
      </c>
      <c r="W646">
        <f t="shared" si="108"/>
        <v>1021</v>
      </c>
      <c r="X646" t="b">
        <f t="shared" si="109"/>
        <v>0</v>
      </c>
    </row>
    <row r="647" spans="1:24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8272</v>
      </c>
      <c r="O647">
        <f t="shared" si="100"/>
        <v>279</v>
      </c>
      <c r="P647" s="7">
        <f t="shared" si="101"/>
        <v>23.518987341772153</v>
      </c>
      <c r="Q647" t="str">
        <f t="shared" si="102"/>
        <v>technology</v>
      </c>
      <c r="R647" t="str">
        <f t="shared" si="103"/>
        <v>wearables</v>
      </c>
      <c r="S647" s="11">
        <f t="shared" si="104"/>
        <v>42564.026319444441</v>
      </c>
      <c r="T647" s="11">
        <f t="shared" si="105"/>
        <v>42594.026319444441</v>
      </c>
      <c r="U647">
        <f t="shared" si="106"/>
        <v>237</v>
      </c>
      <c r="V647" t="b">
        <f t="shared" si="107"/>
        <v>0</v>
      </c>
      <c r="W647">
        <f t="shared" si="108"/>
        <v>237</v>
      </c>
      <c r="X647" t="b">
        <f t="shared" si="109"/>
        <v>0</v>
      </c>
    </row>
    <row r="648" spans="1:24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8272</v>
      </c>
      <c r="O648">
        <f t="shared" si="100"/>
        <v>132</v>
      </c>
      <c r="P648" s="7">
        <f t="shared" si="101"/>
        <v>39.074444444444445</v>
      </c>
      <c r="Q648" t="str">
        <f t="shared" si="102"/>
        <v>technology</v>
      </c>
      <c r="R648" t="str">
        <f t="shared" si="103"/>
        <v>wearables</v>
      </c>
      <c r="S648" s="11">
        <f t="shared" si="104"/>
        <v>41832.852627314816</v>
      </c>
      <c r="T648" s="11">
        <f t="shared" si="105"/>
        <v>41862.852627314816</v>
      </c>
      <c r="U648">
        <f t="shared" si="106"/>
        <v>27</v>
      </c>
      <c r="V648" t="b">
        <f t="shared" si="107"/>
        <v>0</v>
      </c>
      <c r="W648">
        <f t="shared" si="108"/>
        <v>27</v>
      </c>
      <c r="X648" t="b">
        <f t="shared" si="109"/>
        <v>0</v>
      </c>
    </row>
    <row r="649" spans="1:24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8272</v>
      </c>
      <c r="O649">
        <f t="shared" si="100"/>
        <v>107</v>
      </c>
      <c r="P649" s="7">
        <f t="shared" si="101"/>
        <v>125.94117647058823</v>
      </c>
      <c r="Q649" t="str">
        <f t="shared" si="102"/>
        <v>technology</v>
      </c>
      <c r="R649" t="str">
        <f t="shared" si="103"/>
        <v>wearables</v>
      </c>
      <c r="S649" s="11">
        <f t="shared" si="104"/>
        <v>42416.767928240741</v>
      </c>
      <c r="T649" s="11">
        <f t="shared" si="105"/>
        <v>42446.726261574076</v>
      </c>
      <c r="U649">
        <f t="shared" si="106"/>
        <v>17</v>
      </c>
      <c r="V649" t="b">
        <f t="shared" si="107"/>
        <v>0</v>
      </c>
      <c r="W649">
        <f t="shared" si="108"/>
        <v>17</v>
      </c>
      <c r="X649" t="b">
        <f t="shared" si="109"/>
        <v>0</v>
      </c>
    </row>
    <row r="650" spans="1:24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8272</v>
      </c>
      <c r="O650">
        <f t="shared" si="100"/>
        <v>127</v>
      </c>
      <c r="P650" s="7">
        <f t="shared" si="101"/>
        <v>1644</v>
      </c>
      <c r="Q650" t="str">
        <f t="shared" si="102"/>
        <v>technology</v>
      </c>
      <c r="R650" t="str">
        <f t="shared" si="103"/>
        <v>wearables</v>
      </c>
      <c r="S650" s="11">
        <f t="shared" si="104"/>
        <v>41891.693379629629</v>
      </c>
      <c r="T650" s="11">
        <f t="shared" si="105"/>
        <v>41926.693379629629</v>
      </c>
      <c r="U650">
        <f t="shared" si="106"/>
        <v>27</v>
      </c>
      <c r="V650" t="b">
        <f t="shared" si="107"/>
        <v>0</v>
      </c>
      <c r="W650">
        <f t="shared" si="108"/>
        <v>27</v>
      </c>
      <c r="X650" t="b">
        <f t="shared" si="109"/>
        <v>0</v>
      </c>
    </row>
    <row r="651" spans="1:24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8272</v>
      </c>
      <c r="O651">
        <f t="shared" si="100"/>
        <v>140</v>
      </c>
      <c r="P651" s="7">
        <f t="shared" si="101"/>
        <v>42.670731707317074</v>
      </c>
      <c r="Q651" t="str">
        <f t="shared" si="102"/>
        <v>technology</v>
      </c>
      <c r="R651" t="str">
        <f t="shared" si="103"/>
        <v>wearables</v>
      </c>
      <c r="S651" s="11">
        <f t="shared" si="104"/>
        <v>41877.912187499998</v>
      </c>
      <c r="T651" s="11">
        <f t="shared" si="105"/>
        <v>41898.912187499998</v>
      </c>
      <c r="U651">
        <f t="shared" si="106"/>
        <v>82</v>
      </c>
      <c r="V651" t="b">
        <f t="shared" si="107"/>
        <v>0</v>
      </c>
      <c r="W651">
        <f t="shared" si="108"/>
        <v>82</v>
      </c>
      <c r="X651" t="b">
        <f t="shared" si="109"/>
        <v>0</v>
      </c>
    </row>
    <row r="652" spans="1:24" ht="47.25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8272</v>
      </c>
      <c r="O652">
        <f t="shared" si="100"/>
        <v>112</v>
      </c>
      <c r="P652" s="7">
        <f t="shared" si="101"/>
        <v>35.125</v>
      </c>
      <c r="Q652" t="str">
        <f t="shared" si="102"/>
        <v>technology</v>
      </c>
      <c r="R652" t="str">
        <f t="shared" si="103"/>
        <v>wearables</v>
      </c>
      <c r="S652" s="11">
        <f t="shared" si="104"/>
        <v>41932.036851851852</v>
      </c>
      <c r="T652" s="11">
        <f t="shared" si="105"/>
        <v>41992.078518518523</v>
      </c>
      <c r="U652">
        <f t="shared" si="106"/>
        <v>48</v>
      </c>
      <c r="V652" t="b">
        <f t="shared" si="107"/>
        <v>0</v>
      </c>
      <c r="W652">
        <f t="shared" si="108"/>
        <v>48</v>
      </c>
      <c r="X652" t="b">
        <f t="shared" si="109"/>
        <v>0</v>
      </c>
    </row>
    <row r="653" spans="1:24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8272</v>
      </c>
      <c r="O653">
        <f t="shared" si="100"/>
        <v>101</v>
      </c>
      <c r="P653" s="7">
        <f t="shared" si="101"/>
        <v>239.35238095238094</v>
      </c>
      <c r="Q653" t="str">
        <f t="shared" si="102"/>
        <v>technology</v>
      </c>
      <c r="R653" t="str">
        <f t="shared" si="103"/>
        <v>wearables</v>
      </c>
      <c r="S653" s="11">
        <f t="shared" si="104"/>
        <v>41956.017488425925</v>
      </c>
      <c r="T653" s="11">
        <f t="shared" si="105"/>
        <v>41986.017488425925</v>
      </c>
      <c r="U653">
        <f t="shared" si="106"/>
        <v>105</v>
      </c>
      <c r="V653" t="b">
        <f t="shared" si="107"/>
        <v>0</v>
      </c>
      <c r="W653">
        <f t="shared" si="108"/>
        <v>105</v>
      </c>
      <c r="X653" t="b">
        <f t="shared" si="109"/>
        <v>0</v>
      </c>
    </row>
    <row r="654" spans="1:24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8272</v>
      </c>
      <c r="O654">
        <f t="shared" si="100"/>
        <v>100</v>
      </c>
      <c r="P654" s="7">
        <f t="shared" si="101"/>
        <v>107.64285714285714</v>
      </c>
      <c r="Q654" t="str">
        <f t="shared" si="102"/>
        <v>technology</v>
      </c>
      <c r="R654" t="str">
        <f t="shared" si="103"/>
        <v>wearables</v>
      </c>
      <c r="S654" s="11">
        <f t="shared" si="104"/>
        <v>42675.690393518518</v>
      </c>
      <c r="T654" s="11">
        <f t="shared" si="105"/>
        <v>42705.732060185182</v>
      </c>
      <c r="U654">
        <f t="shared" si="106"/>
        <v>28</v>
      </c>
      <c r="V654" t="b">
        <f t="shared" si="107"/>
        <v>0</v>
      </c>
      <c r="W654">
        <f t="shared" si="108"/>
        <v>28</v>
      </c>
      <c r="X654" t="b">
        <f t="shared" si="109"/>
        <v>0</v>
      </c>
    </row>
    <row r="655" spans="1:24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8272</v>
      </c>
      <c r="O655">
        <f t="shared" si="100"/>
        <v>141</v>
      </c>
      <c r="P655" s="7">
        <f t="shared" si="101"/>
        <v>95.830623306233065</v>
      </c>
      <c r="Q655" t="str">
        <f t="shared" si="102"/>
        <v>technology</v>
      </c>
      <c r="R655" t="str">
        <f t="shared" si="103"/>
        <v>wearables</v>
      </c>
      <c r="S655" s="11">
        <f t="shared" si="104"/>
        <v>42199.618518518517</v>
      </c>
      <c r="T655" s="11">
        <f t="shared" si="105"/>
        <v>42236.618518518517</v>
      </c>
      <c r="U655">
        <f t="shared" si="106"/>
        <v>1107</v>
      </c>
      <c r="V655" t="b">
        <f t="shared" si="107"/>
        <v>0</v>
      </c>
      <c r="W655">
        <f t="shared" si="108"/>
        <v>1107</v>
      </c>
      <c r="X655" t="b">
        <f t="shared" si="109"/>
        <v>0</v>
      </c>
    </row>
    <row r="656" spans="1:24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8272</v>
      </c>
      <c r="O656">
        <f t="shared" si="100"/>
        <v>267</v>
      </c>
      <c r="P656" s="7">
        <f t="shared" si="101"/>
        <v>31.663376110562684</v>
      </c>
      <c r="Q656" t="str">
        <f t="shared" si="102"/>
        <v>technology</v>
      </c>
      <c r="R656" t="str">
        <f t="shared" si="103"/>
        <v>wearables</v>
      </c>
      <c r="S656" s="11">
        <f t="shared" si="104"/>
        <v>42163.957326388889</v>
      </c>
      <c r="T656" s="11">
        <f t="shared" si="105"/>
        <v>42193.957326388889</v>
      </c>
      <c r="U656">
        <f t="shared" si="106"/>
        <v>1013</v>
      </c>
      <c r="V656" t="b">
        <f t="shared" si="107"/>
        <v>0</v>
      </c>
      <c r="W656">
        <f t="shared" si="108"/>
        <v>1013</v>
      </c>
      <c r="X656" t="b">
        <f t="shared" si="109"/>
        <v>0</v>
      </c>
    </row>
    <row r="657" spans="1:24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8272</v>
      </c>
      <c r="O657">
        <f t="shared" si="100"/>
        <v>147</v>
      </c>
      <c r="P657" s="7">
        <f t="shared" si="101"/>
        <v>42.886861313868614</v>
      </c>
      <c r="Q657" t="str">
        <f t="shared" si="102"/>
        <v>technology</v>
      </c>
      <c r="R657" t="str">
        <f t="shared" si="103"/>
        <v>wearables</v>
      </c>
      <c r="S657" s="11">
        <f t="shared" si="104"/>
        <v>42045.957314814819</v>
      </c>
      <c r="T657" s="11">
        <f t="shared" si="105"/>
        <v>42075.915648148148</v>
      </c>
      <c r="U657">
        <f t="shared" si="106"/>
        <v>274</v>
      </c>
      <c r="V657" t="b">
        <f t="shared" si="107"/>
        <v>0</v>
      </c>
      <c r="W657">
        <f t="shared" si="108"/>
        <v>274</v>
      </c>
      <c r="X657" t="b">
        <f t="shared" si="109"/>
        <v>0</v>
      </c>
    </row>
    <row r="658" spans="1:24" ht="47.25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8272</v>
      </c>
      <c r="O658">
        <f t="shared" si="100"/>
        <v>214</v>
      </c>
      <c r="P658" s="7">
        <f t="shared" si="101"/>
        <v>122.73563218390805</v>
      </c>
      <c r="Q658" t="str">
        <f t="shared" si="102"/>
        <v>technology</v>
      </c>
      <c r="R658" t="str">
        <f t="shared" si="103"/>
        <v>wearables</v>
      </c>
      <c r="S658" s="11">
        <f t="shared" si="104"/>
        <v>42417.804618055554</v>
      </c>
      <c r="T658" s="11">
        <f t="shared" si="105"/>
        <v>42477.762951388882</v>
      </c>
      <c r="U658">
        <f t="shared" si="106"/>
        <v>87</v>
      </c>
      <c r="V658" t="b">
        <f t="shared" si="107"/>
        <v>0</v>
      </c>
      <c r="W658">
        <f t="shared" si="108"/>
        <v>87</v>
      </c>
      <c r="X658" t="b">
        <f t="shared" si="109"/>
        <v>0</v>
      </c>
    </row>
    <row r="659" spans="1:24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8272</v>
      </c>
      <c r="O659">
        <f t="shared" si="100"/>
        <v>126</v>
      </c>
      <c r="P659" s="7">
        <f t="shared" si="101"/>
        <v>190.45454545454547</v>
      </c>
      <c r="Q659" t="str">
        <f t="shared" si="102"/>
        <v>technology</v>
      </c>
      <c r="R659" t="str">
        <f t="shared" si="103"/>
        <v>wearables</v>
      </c>
      <c r="S659" s="11">
        <f t="shared" si="104"/>
        <v>42331.84574074074</v>
      </c>
      <c r="T659" s="11">
        <f t="shared" si="105"/>
        <v>42361.84574074074</v>
      </c>
      <c r="U659">
        <f t="shared" si="106"/>
        <v>99</v>
      </c>
      <c r="V659" t="b">
        <f t="shared" si="107"/>
        <v>0</v>
      </c>
      <c r="W659">
        <f t="shared" si="108"/>
        <v>99</v>
      </c>
      <c r="X659" t="b">
        <f t="shared" si="109"/>
        <v>0</v>
      </c>
    </row>
    <row r="660" spans="1:24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8272</v>
      </c>
      <c r="O660">
        <f t="shared" si="100"/>
        <v>104</v>
      </c>
      <c r="P660" s="7">
        <f t="shared" si="101"/>
        <v>109.33695652173913</v>
      </c>
      <c r="Q660" t="str">
        <f t="shared" si="102"/>
        <v>technology</v>
      </c>
      <c r="R660" t="str">
        <f t="shared" si="103"/>
        <v>wearables</v>
      </c>
      <c r="S660" s="11">
        <f t="shared" si="104"/>
        <v>42179.160752314812</v>
      </c>
      <c r="T660" s="11">
        <f t="shared" si="105"/>
        <v>42211.75</v>
      </c>
      <c r="U660">
        <f t="shared" si="106"/>
        <v>276</v>
      </c>
      <c r="V660" t="b">
        <f t="shared" si="107"/>
        <v>0</v>
      </c>
      <c r="W660">
        <f t="shared" si="108"/>
        <v>276</v>
      </c>
      <c r="X660" t="b">
        <f t="shared" si="109"/>
        <v>0</v>
      </c>
    </row>
    <row r="661" spans="1:24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8272</v>
      </c>
      <c r="O661">
        <f t="shared" si="100"/>
        <v>101</v>
      </c>
      <c r="P661" s="7">
        <f t="shared" si="101"/>
        <v>143.66666666666666</v>
      </c>
      <c r="Q661" t="str">
        <f t="shared" si="102"/>
        <v>technology</v>
      </c>
      <c r="R661" t="str">
        <f t="shared" si="103"/>
        <v>wearables</v>
      </c>
      <c r="S661" s="11">
        <f t="shared" si="104"/>
        <v>42209.593692129631</v>
      </c>
      <c r="T661" s="11">
        <f t="shared" si="105"/>
        <v>42239.593692129631</v>
      </c>
      <c r="U661">
        <f t="shared" si="106"/>
        <v>21</v>
      </c>
      <c r="V661" t="b">
        <f t="shared" si="107"/>
        <v>0</v>
      </c>
      <c r="W661">
        <f t="shared" si="108"/>
        <v>21</v>
      </c>
      <c r="X661" t="b">
        <f t="shared" si="109"/>
        <v>0</v>
      </c>
    </row>
    <row r="662" spans="1:24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8272</v>
      </c>
      <c r="O662">
        <f t="shared" si="100"/>
        <v>3</v>
      </c>
      <c r="P662" s="7">
        <f t="shared" si="101"/>
        <v>84.944444444444443</v>
      </c>
      <c r="Q662" t="str">
        <f t="shared" si="102"/>
        <v>technology</v>
      </c>
      <c r="R662" t="str">
        <f t="shared" si="103"/>
        <v>wearables</v>
      </c>
      <c r="S662" s="11">
        <f t="shared" si="104"/>
        <v>41922.741655092592</v>
      </c>
      <c r="T662" s="11">
        <f t="shared" si="105"/>
        <v>41952.783321759263</v>
      </c>
      <c r="U662" t="b">
        <f t="shared" si="106"/>
        <v>0</v>
      </c>
      <c r="V662" t="b">
        <f t="shared" si="107"/>
        <v>0</v>
      </c>
      <c r="W662" t="b">
        <f t="shared" si="108"/>
        <v>0</v>
      </c>
      <c r="X662">
        <f t="shared" si="109"/>
        <v>18</v>
      </c>
    </row>
    <row r="663" spans="1:24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8272</v>
      </c>
      <c r="O663">
        <f t="shared" si="100"/>
        <v>1</v>
      </c>
      <c r="P663" s="7">
        <f t="shared" si="101"/>
        <v>10.555555555555555</v>
      </c>
      <c r="Q663" t="str">
        <f t="shared" si="102"/>
        <v>technology</v>
      </c>
      <c r="R663" t="str">
        <f t="shared" si="103"/>
        <v>wearables</v>
      </c>
      <c r="S663" s="11">
        <f t="shared" si="104"/>
        <v>42636.645358796297</v>
      </c>
      <c r="T663" s="11">
        <f t="shared" si="105"/>
        <v>42666.645358796297</v>
      </c>
      <c r="U663" t="b">
        <f t="shared" si="106"/>
        <v>0</v>
      </c>
      <c r="V663" t="b">
        <f t="shared" si="107"/>
        <v>0</v>
      </c>
      <c r="W663" t="b">
        <f t="shared" si="108"/>
        <v>0</v>
      </c>
      <c r="X663">
        <f t="shared" si="109"/>
        <v>9</v>
      </c>
    </row>
    <row r="664" spans="1:24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8272</v>
      </c>
      <c r="O664">
        <f t="shared" si="100"/>
        <v>0</v>
      </c>
      <c r="P664" s="7">
        <f t="shared" si="101"/>
        <v>39</v>
      </c>
      <c r="Q664" t="str">
        <f t="shared" si="102"/>
        <v>technology</v>
      </c>
      <c r="R664" t="str">
        <f t="shared" si="103"/>
        <v>wearables</v>
      </c>
      <c r="S664" s="11">
        <f t="shared" si="104"/>
        <v>41990.438043981485</v>
      </c>
      <c r="T664" s="11">
        <f t="shared" si="105"/>
        <v>42020.438043981485</v>
      </c>
      <c r="U664" t="b">
        <f t="shared" si="106"/>
        <v>0</v>
      </c>
      <c r="V664" t="b">
        <f t="shared" si="107"/>
        <v>0</v>
      </c>
      <c r="W664" t="b">
        <f t="shared" si="108"/>
        <v>0</v>
      </c>
      <c r="X664">
        <f t="shared" si="109"/>
        <v>4</v>
      </c>
    </row>
    <row r="665" spans="1:24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8272</v>
      </c>
      <c r="O665">
        <f t="shared" si="100"/>
        <v>0</v>
      </c>
      <c r="P665" s="7">
        <f t="shared" si="101"/>
        <v>100</v>
      </c>
      <c r="Q665" t="str">
        <f t="shared" si="102"/>
        <v>technology</v>
      </c>
      <c r="R665" t="str">
        <f t="shared" si="103"/>
        <v>wearables</v>
      </c>
      <c r="S665" s="11">
        <f t="shared" si="104"/>
        <v>42173.843240740738</v>
      </c>
      <c r="T665" s="11">
        <f t="shared" si="105"/>
        <v>42203.843240740738</v>
      </c>
      <c r="U665" t="b">
        <f t="shared" si="106"/>
        <v>0</v>
      </c>
      <c r="V665" t="b">
        <f t="shared" si="107"/>
        <v>0</v>
      </c>
      <c r="W665" t="b">
        <f t="shared" si="108"/>
        <v>0</v>
      </c>
      <c r="X665">
        <f t="shared" si="109"/>
        <v>7</v>
      </c>
    </row>
    <row r="666" spans="1:24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8272</v>
      </c>
      <c r="O666">
        <f t="shared" si="100"/>
        <v>8</v>
      </c>
      <c r="P666" s="7">
        <f t="shared" si="101"/>
        <v>31.172413793103448</v>
      </c>
      <c r="Q666" t="str">
        <f t="shared" si="102"/>
        <v>technology</v>
      </c>
      <c r="R666" t="str">
        <f t="shared" si="103"/>
        <v>wearables</v>
      </c>
      <c r="S666" s="11">
        <f t="shared" si="104"/>
        <v>42077.666377314818</v>
      </c>
      <c r="T666" s="11">
        <f t="shared" si="105"/>
        <v>42107.666377314818</v>
      </c>
      <c r="U666" t="b">
        <f t="shared" si="106"/>
        <v>0</v>
      </c>
      <c r="V666" t="b">
        <f t="shared" si="107"/>
        <v>0</v>
      </c>
      <c r="W666" t="b">
        <f t="shared" si="108"/>
        <v>0</v>
      </c>
      <c r="X666">
        <f t="shared" si="109"/>
        <v>29</v>
      </c>
    </row>
    <row r="667" spans="1:24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8272</v>
      </c>
      <c r="O667">
        <f t="shared" si="100"/>
        <v>19</v>
      </c>
      <c r="P667" s="7">
        <f t="shared" si="101"/>
        <v>155.33333333333334</v>
      </c>
      <c r="Q667" t="str">
        <f t="shared" si="102"/>
        <v>technology</v>
      </c>
      <c r="R667" t="str">
        <f t="shared" si="103"/>
        <v>wearables</v>
      </c>
      <c r="S667" s="11">
        <f t="shared" si="104"/>
        <v>42688.711354166662</v>
      </c>
      <c r="T667" s="11">
        <f t="shared" si="105"/>
        <v>42748.711354166662</v>
      </c>
      <c r="U667" t="b">
        <f t="shared" si="106"/>
        <v>0</v>
      </c>
      <c r="V667" t="b">
        <f t="shared" si="107"/>
        <v>0</v>
      </c>
      <c r="W667" t="b">
        <f t="shared" si="108"/>
        <v>0</v>
      </c>
      <c r="X667">
        <f t="shared" si="109"/>
        <v>12</v>
      </c>
    </row>
    <row r="668" spans="1:24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8272</v>
      </c>
      <c r="O668">
        <f t="shared" si="100"/>
        <v>0</v>
      </c>
      <c r="P668" s="7">
        <f t="shared" si="101"/>
        <v>2</v>
      </c>
      <c r="Q668" t="str">
        <f t="shared" si="102"/>
        <v>technology</v>
      </c>
      <c r="R668" t="str">
        <f t="shared" si="103"/>
        <v>wearables</v>
      </c>
      <c r="S668" s="11">
        <f t="shared" si="104"/>
        <v>41838.832152777781</v>
      </c>
      <c r="T668" s="11">
        <f t="shared" si="105"/>
        <v>41868.832152777781</v>
      </c>
      <c r="U668" t="b">
        <f t="shared" si="106"/>
        <v>0</v>
      </c>
      <c r="V668" t="b">
        <f t="shared" si="107"/>
        <v>0</v>
      </c>
      <c r="W668" t="b">
        <f t="shared" si="108"/>
        <v>0</v>
      </c>
      <c r="X668">
        <f t="shared" si="109"/>
        <v>4</v>
      </c>
    </row>
    <row r="669" spans="1:24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8272</v>
      </c>
      <c r="O669">
        <f t="shared" si="100"/>
        <v>10</v>
      </c>
      <c r="P669" s="7">
        <f t="shared" si="101"/>
        <v>178.92857142857142</v>
      </c>
      <c r="Q669" t="str">
        <f t="shared" si="102"/>
        <v>technology</v>
      </c>
      <c r="R669" t="str">
        <f t="shared" si="103"/>
        <v>wearables</v>
      </c>
      <c r="S669" s="11">
        <f t="shared" si="104"/>
        <v>42632.373414351852</v>
      </c>
      <c r="T669" s="11">
        <f t="shared" si="105"/>
        <v>42672.373414351852</v>
      </c>
      <c r="U669" t="b">
        <f t="shared" si="106"/>
        <v>0</v>
      </c>
      <c r="V669" t="b">
        <f t="shared" si="107"/>
        <v>0</v>
      </c>
      <c r="W669" t="b">
        <f t="shared" si="108"/>
        <v>0</v>
      </c>
      <c r="X669">
        <f t="shared" si="109"/>
        <v>28</v>
      </c>
    </row>
    <row r="670" spans="1:24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8272</v>
      </c>
      <c r="O670">
        <f t="shared" si="100"/>
        <v>5</v>
      </c>
      <c r="P670" s="7">
        <f t="shared" si="101"/>
        <v>27.36</v>
      </c>
      <c r="Q670" t="str">
        <f t="shared" si="102"/>
        <v>technology</v>
      </c>
      <c r="R670" t="str">
        <f t="shared" si="103"/>
        <v>wearables</v>
      </c>
      <c r="S670" s="11">
        <f t="shared" si="104"/>
        <v>42090.831273148149</v>
      </c>
      <c r="T670" s="11">
        <f t="shared" si="105"/>
        <v>42135.831273148149</v>
      </c>
      <c r="U670" t="b">
        <f t="shared" si="106"/>
        <v>0</v>
      </c>
      <c r="V670" t="b">
        <f t="shared" si="107"/>
        <v>0</v>
      </c>
      <c r="W670" t="b">
        <f t="shared" si="108"/>
        <v>0</v>
      </c>
      <c r="X670">
        <f t="shared" si="109"/>
        <v>25</v>
      </c>
    </row>
    <row r="671" spans="1:24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8272</v>
      </c>
      <c r="O671">
        <f t="shared" si="100"/>
        <v>22</v>
      </c>
      <c r="P671" s="7">
        <f t="shared" si="101"/>
        <v>1536.25</v>
      </c>
      <c r="Q671" t="str">
        <f t="shared" si="102"/>
        <v>technology</v>
      </c>
      <c r="R671" t="str">
        <f t="shared" si="103"/>
        <v>wearables</v>
      </c>
      <c r="S671" s="11">
        <f t="shared" si="104"/>
        <v>42527.625671296293</v>
      </c>
      <c r="T671" s="11">
        <f t="shared" si="105"/>
        <v>42557.625671296293</v>
      </c>
      <c r="U671" t="b">
        <f t="shared" si="106"/>
        <v>0</v>
      </c>
      <c r="V671" t="b">
        <f t="shared" si="107"/>
        <v>0</v>
      </c>
      <c r="W671" t="b">
        <f t="shared" si="108"/>
        <v>0</v>
      </c>
      <c r="X671">
        <f t="shared" si="109"/>
        <v>28</v>
      </c>
    </row>
    <row r="672" spans="1:24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8272</v>
      </c>
      <c r="O672">
        <f t="shared" si="100"/>
        <v>29</v>
      </c>
      <c r="P672" s="7">
        <f t="shared" si="101"/>
        <v>84.99677419354839</v>
      </c>
      <c r="Q672" t="str">
        <f t="shared" si="102"/>
        <v>technology</v>
      </c>
      <c r="R672" t="str">
        <f t="shared" si="103"/>
        <v>wearables</v>
      </c>
      <c r="S672" s="11">
        <f t="shared" si="104"/>
        <v>42506.709722222222</v>
      </c>
      <c r="T672" s="11">
        <f t="shared" si="105"/>
        <v>42540.340277777781</v>
      </c>
      <c r="U672" t="b">
        <f t="shared" si="106"/>
        <v>0</v>
      </c>
      <c r="V672" t="b">
        <f t="shared" si="107"/>
        <v>0</v>
      </c>
      <c r="W672" t="b">
        <f t="shared" si="108"/>
        <v>0</v>
      </c>
      <c r="X672">
        <f t="shared" si="109"/>
        <v>310</v>
      </c>
    </row>
    <row r="673" spans="1:24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8272</v>
      </c>
      <c r="O673">
        <f t="shared" si="100"/>
        <v>39</v>
      </c>
      <c r="P673" s="7">
        <f t="shared" si="101"/>
        <v>788.5333333333333</v>
      </c>
      <c r="Q673" t="str">
        <f t="shared" si="102"/>
        <v>technology</v>
      </c>
      <c r="R673" t="str">
        <f t="shared" si="103"/>
        <v>wearables</v>
      </c>
      <c r="S673" s="11">
        <f t="shared" si="104"/>
        <v>41984.692731481482</v>
      </c>
      <c r="T673" s="11">
        <f t="shared" si="105"/>
        <v>42018.166666666672</v>
      </c>
      <c r="U673" t="b">
        <f t="shared" si="106"/>
        <v>0</v>
      </c>
      <c r="V673" t="b">
        <f t="shared" si="107"/>
        <v>0</v>
      </c>
      <c r="W673">
        <f t="shared" si="108"/>
        <v>15</v>
      </c>
      <c r="X673" t="b">
        <f t="shared" si="109"/>
        <v>0</v>
      </c>
    </row>
    <row r="674" spans="1:24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8272</v>
      </c>
      <c r="O674">
        <f t="shared" si="100"/>
        <v>22</v>
      </c>
      <c r="P674" s="7">
        <f t="shared" si="101"/>
        <v>50.29767441860465</v>
      </c>
      <c r="Q674" t="str">
        <f t="shared" si="102"/>
        <v>technology</v>
      </c>
      <c r="R674" t="str">
        <f t="shared" si="103"/>
        <v>wearables</v>
      </c>
      <c r="S674" s="11">
        <f t="shared" si="104"/>
        <v>41974.219490740739</v>
      </c>
      <c r="T674" s="11">
        <f t="shared" si="105"/>
        <v>42005.207638888889</v>
      </c>
      <c r="U674" t="b">
        <f t="shared" si="106"/>
        <v>0</v>
      </c>
      <c r="V674" t="b">
        <f t="shared" si="107"/>
        <v>0</v>
      </c>
      <c r="W674" t="b">
        <f t="shared" si="108"/>
        <v>0</v>
      </c>
      <c r="X674">
        <f t="shared" si="109"/>
        <v>215</v>
      </c>
    </row>
    <row r="675" spans="1:24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8272</v>
      </c>
      <c r="O675">
        <f t="shared" si="100"/>
        <v>0</v>
      </c>
      <c r="P675" s="7">
        <f t="shared" si="101"/>
        <v>68.333333333333329</v>
      </c>
      <c r="Q675" t="str">
        <f t="shared" si="102"/>
        <v>technology</v>
      </c>
      <c r="R675" t="str">
        <f t="shared" si="103"/>
        <v>wearables</v>
      </c>
      <c r="S675" s="11">
        <f t="shared" si="104"/>
        <v>41838.840474537035</v>
      </c>
      <c r="T675" s="11">
        <f t="shared" si="105"/>
        <v>41883.840474537035</v>
      </c>
      <c r="U675" t="b">
        <f t="shared" si="106"/>
        <v>0</v>
      </c>
      <c r="V675" t="b">
        <f t="shared" si="107"/>
        <v>0</v>
      </c>
      <c r="W675" t="b">
        <f t="shared" si="108"/>
        <v>0</v>
      </c>
      <c r="X675">
        <f t="shared" si="109"/>
        <v>3</v>
      </c>
    </row>
    <row r="676" spans="1:24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8272</v>
      </c>
      <c r="O676">
        <f t="shared" si="100"/>
        <v>0</v>
      </c>
      <c r="P676" s="7">
        <f t="shared" si="101"/>
        <v>7.5</v>
      </c>
      <c r="Q676" t="str">
        <f t="shared" si="102"/>
        <v>technology</v>
      </c>
      <c r="R676" t="str">
        <f t="shared" si="103"/>
        <v>wearables</v>
      </c>
      <c r="S676" s="11">
        <f t="shared" si="104"/>
        <v>41803.116053240738</v>
      </c>
      <c r="T676" s="11">
        <f t="shared" si="105"/>
        <v>41863.116053240738</v>
      </c>
      <c r="U676" t="b">
        <f t="shared" si="106"/>
        <v>0</v>
      </c>
      <c r="V676" t="b">
        <f t="shared" si="107"/>
        <v>0</v>
      </c>
      <c r="W676" t="b">
        <f t="shared" si="108"/>
        <v>0</v>
      </c>
      <c r="X676">
        <f t="shared" si="109"/>
        <v>2</v>
      </c>
    </row>
    <row r="677" spans="1:24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8272</v>
      </c>
      <c r="O677">
        <f t="shared" si="100"/>
        <v>15</v>
      </c>
      <c r="P677" s="7">
        <f t="shared" si="101"/>
        <v>34.269230769230766</v>
      </c>
      <c r="Q677" t="str">
        <f t="shared" si="102"/>
        <v>technology</v>
      </c>
      <c r="R677" t="str">
        <f t="shared" si="103"/>
        <v>wearables</v>
      </c>
      <c r="S677" s="11">
        <f t="shared" si="104"/>
        <v>41975.930601851855</v>
      </c>
      <c r="T677" s="11">
        <f t="shared" si="105"/>
        <v>42005.290972222225</v>
      </c>
      <c r="U677" t="b">
        <f t="shared" si="106"/>
        <v>0</v>
      </c>
      <c r="V677" t="b">
        <f t="shared" si="107"/>
        <v>0</v>
      </c>
      <c r="W677" t="b">
        <f t="shared" si="108"/>
        <v>0</v>
      </c>
      <c r="X677">
        <f t="shared" si="109"/>
        <v>26</v>
      </c>
    </row>
    <row r="678" spans="1:24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8272</v>
      </c>
      <c r="O678">
        <f t="shared" si="100"/>
        <v>1</v>
      </c>
      <c r="P678" s="7">
        <f t="shared" si="101"/>
        <v>61.291666666666664</v>
      </c>
      <c r="Q678" t="str">
        <f t="shared" si="102"/>
        <v>technology</v>
      </c>
      <c r="R678" t="str">
        <f t="shared" si="103"/>
        <v>wearables</v>
      </c>
      <c r="S678" s="11">
        <f t="shared" si="104"/>
        <v>42012.768298611118</v>
      </c>
      <c r="T678" s="11">
        <f t="shared" si="105"/>
        <v>42042.768298611118</v>
      </c>
      <c r="U678" t="b">
        <f t="shared" si="106"/>
        <v>0</v>
      </c>
      <c r="V678" t="b">
        <f t="shared" si="107"/>
        <v>0</v>
      </c>
      <c r="W678" t="b">
        <f t="shared" si="108"/>
        <v>0</v>
      </c>
      <c r="X678">
        <f t="shared" si="109"/>
        <v>24</v>
      </c>
    </row>
    <row r="679" spans="1:24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8272</v>
      </c>
      <c r="O679">
        <f t="shared" si="100"/>
        <v>26</v>
      </c>
      <c r="P679" s="7">
        <f t="shared" si="101"/>
        <v>133.25</v>
      </c>
      <c r="Q679" t="str">
        <f t="shared" si="102"/>
        <v>technology</v>
      </c>
      <c r="R679" t="str">
        <f t="shared" si="103"/>
        <v>wearables</v>
      </c>
      <c r="S679" s="11">
        <f t="shared" si="104"/>
        <v>42504.403877314813</v>
      </c>
      <c r="T679" s="11">
        <f t="shared" si="105"/>
        <v>42549.403877314813</v>
      </c>
      <c r="U679" t="b">
        <f t="shared" si="106"/>
        <v>0</v>
      </c>
      <c r="V679" t="b">
        <f t="shared" si="107"/>
        <v>0</v>
      </c>
      <c r="W679" t="b">
        <f t="shared" si="108"/>
        <v>0</v>
      </c>
      <c r="X679">
        <f t="shared" si="109"/>
        <v>96</v>
      </c>
    </row>
    <row r="680" spans="1:24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8272</v>
      </c>
      <c r="O680">
        <f t="shared" si="100"/>
        <v>4</v>
      </c>
      <c r="P680" s="7">
        <f t="shared" si="101"/>
        <v>65.17647058823529</v>
      </c>
      <c r="Q680" t="str">
        <f t="shared" si="102"/>
        <v>technology</v>
      </c>
      <c r="R680" t="str">
        <f t="shared" si="103"/>
        <v>wearables</v>
      </c>
      <c r="S680" s="11">
        <f t="shared" si="104"/>
        <v>42481.376597222217</v>
      </c>
      <c r="T680" s="11">
        <f t="shared" si="105"/>
        <v>42511.376597222217</v>
      </c>
      <c r="U680" t="b">
        <f t="shared" si="106"/>
        <v>0</v>
      </c>
      <c r="V680" t="b">
        <f t="shared" si="107"/>
        <v>0</v>
      </c>
      <c r="W680" t="b">
        <f t="shared" si="108"/>
        <v>0</v>
      </c>
      <c r="X680">
        <f t="shared" si="109"/>
        <v>17</v>
      </c>
    </row>
    <row r="681" spans="1:24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8272</v>
      </c>
      <c r="O681">
        <f t="shared" si="100"/>
        <v>15</v>
      </c>
      <c r="P681" s="7">
        <f t="shared" si="101"/>
        <v>93.90425531914893</v>
      </c>
      <c r="Q681" t="str">
        <f t="shared" si="102"/>
        <v>technology</v>
      </c>
      <c r="R681" t="str">
        <f t="shared" si="103"/>
        <v>wearables</v>
      </c>
      <c r="S681" s="11">
        <f t="shared" si="104"/>
        <v>42556.695706018523</v>
      </c>
      <c r="T681" s="11">
        <f t="shared" si="105"/>
        <v>42616.695706018523</v>
      </c>
      <c r="U681" t="b">
        <f t="shared" si="106"/>
        <v>0</v>
      </c>
      <c r="V681" t="b">
        <f t="shared" si="107"/>
        <v>0</v>
      </c>
      <c r="W681" t="b">
        <f t="shared" si="108"/>
        <v>0</v>
      </c>
      <c r="X681">
        <f t="shared" si="109"/>
        <v>94</v>
      </c>
    </row>
    <row r="682" spans="1:24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8272</v>
      </c>
      <c r="O682">
        <f t="shared" si="100"/>
        <v>26</v>
      </c>
      <c r="P682" s="7">
        <f t="shared" si="101"/>
        <v>150.65116279069767</v>
      </c>
      <c r="Q682" t="str">
        <f t="shared" si="102"/>
        <v>technology</v>
      </c>
      <c r="R682" t="str">
        <f t="shared" si="103"/>
        <v>wearables</v>
      </c>
      <c r="S682" s="11">
        <f t="shared" si="104"/>
        <v>41864.501516203702</v>
      </c>
      <c r="T682" s="11">
        <f t="shared" si="105"/>
        <v>41899.501516203702</v>
      </c>
      <c r="U682" t="b">
        <f t="shared" si="106"/>
        <v>0</v>
      </c>
      <c r="V682" t="b">
        <f t="shared" si="107"/>
        <v>0</v>
      </c>
      <c r="W682" t="b">
        <f t="shared" si="108"/>
        <v>0</v>
      </c>
      <c r="X682">
        <f t="shared" si="109"/>
        <v>129</v>
      </c>
    </row>
    <row r="683" spans="1:24" ht="47.25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8272</v>
      </c>
      <c r="O683">
        <f t="shared" si="100"/>
        <v>0</v>
      </c>
      <c r="P683" s="7">
        <f t="shared" si="101"/>
        <v>1</v>
      </c>
      <c r="Q683" t="str">
        <f t="shared" si="102"/>
        <v>technology</v>
      </c>
      <c r="R683" t="str">
        <f t="shared" si="103"/>
        <v>wearables</v>
      </c>
      <c r="S683" s="11">
        <f t="shared" si="104"/>
        <v>42639.805601851855</v>
      </c>
      <c r="T683" s="11">
        <f t="shared" si="105"/>
        <v>42669.805601851855</v>
      </c>
      <c r="U683" t="b">
        <f t="shared" si="106"/>
        <v>0</v>
      </c>
      <c r="V683" t="b">
        <f t="shared" si="107"/>
        <v>0</v>
      </c>
      <c r="W683" t="b">
        <f t="shared" si="108"/>
        <v>0</v>
      </c>
      <c r="X683">
        <f t="shared" si="109"/>
        <v>1</v>
      </c>
    </row>
    <row r="684" spans="1:24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8272</v>
      </c>
      <c r="O684">
        <f t="shared" si="100"/>
        <v>0</v>
      </c>
      <c r="P684" s="7">
        <f t="shared" si="101"/>
        <v>13.25</v>
      </c>
      <c r="Q684" t="str">
        <f t="shared" si="102"/>
        <v>technology</v>
      </c>
      <c r="R684" t="str">
        <f t="shared" si="103"/>
        <v>wearables</v>
      </c>
      <c r="S684" s="11">
        <f t="shared" si="104"/>
        <v>42778.765300925923</v>
      </c>
      <c r="T684" s="11">
        <f t="shared" si="105"/>
        <v>42808.723634259266</v>
      </c>
      <c r="U684" t="b">
        <f t="shared" si="106"/>
        <v>0</v>
      </c>
      <c r="V684" t="b">
        <f t="shared" si="107"/>
        <v>0</v>
      </c>
      <c r="W684" t="b">
        <f t="shared" si="108"/>
        <v>0</v>
      </c>
      <c r="X684">
        <f t="shared" si="109"/>
        <v>4</v>
      </c>
    </row>
    <row r="685" spans="1:24" ht="63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8272</v>
      </c>
      <c r="O685">
        <f t="shared" si="100"/>
        <v>1</v>
      </c>
      <c r="P685" s="7">
        <f t="shared" si="101"/>
        <v>99.333333333333329</v>
      </c>
      <c r="Q685" t="str">
        <f t="shared" si="102"/>
        <v>technology</v>
      </c>
      <c r="R685" t="str">
        <f t="shared" si="103"/>
        <v>wearables</v>
      </c>
      <c r="S685" s="11">
        <f t="shared" si="104"/>
        <v>42634.900046296301</v>
      </c>
      <c r="T685" s="11">
        <f t="shared" si="105"/>
        <v>42674.900046296301</v>
      </c>
      <c r="U685" t="b">
        <f t="shared" si="106"/>
        <v>0</v>
      </c>
      <c r="V685" t="b">
        <f t="shared" si="107"/>
        <v>0</v>
      </c>
      <c r="W685" t="b">
        <f t="shared" si="108"/>
        <v>0</v>
      </c>
      <c r="X685">
        <f t="shared" si="109"/>
        <v>3</v>
      </c>
    </row>
    <row r="686" spans="1:24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8272</v>
      </c>
      <c r="O686">
        <f t="shared" si="100"/>
        <v>7</v>
      </c>
      <c r="P686" s="7">
        <f t="shared" si="101"/>
        <v>177.39259259259259</v>
      </c>
      <c r="Q686" t="str">
        <f t="shared" si="102"/>
        <v>technology</v>
      </c>
      <c r="R686" t="str">
        <f t="shared" si="103"/>
        <v>wearables</v>
      </c>
      <c r="S686" s="11">
        <f t="shared" si="104"/>
        <v>41809.473275462966</v>
      </c>
      <c r="T686" s="11">
        <f t="shared" si="105"/>
        <v>41845.125</v>
      </c>
      <c r="U686" t="b">
        <f t="shared" si="106"/>
        <v>0</v>
      </c>
      <c r="V686" t="b">
        <f t="shared" si="107"/>
        <v>0</v>
      </c>
      <c r="W686" t="b">
        <f t="shared" si="108"/>
        <v>0</v>
      </c>
      <c r="X686">
        <f t="shared" si="109"/>
        <v>135</v>
      </c>
    </row>
    <row r="687" spans="1:24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8272</v>
      </c>
      <c r="O687">
        <f t="shared" si="100"/>
        <v>28</v>
      </c>
      <c r="P687" s="7">
        <f t="shared" si="101"/>
        <v>55.3</v>
      </c>
      <c r="Q687" t="str">
        <f t="shared" si="102"/>
        <v>technology</v>
      </c>
      <c r="R687" t="str">
        <f t="shared" si="103"/>
        <v>wearables</v>
      </c>
      <c r="S687" s="11">
        <f t="shared" si="104"/>
        <v>41971.866574074069</v>
      </c>
      <c r="T687" s="11">
        <f t="shared" si="105"/>
        <v>42016.866574074069</v>
      </c>
      <c r="U687" t="b">
        <f t="shared" si="106"/>
        <v>0</v>
      </c>
      <c r="V687" t="b">
        <f t="shared" si="107"/>
        <v>0</v>
      </c>
      <c r="W687" t="b">
        <f t="shared" si="108"/>
        <v>0</v>
      </c>
      <c r="X687">
        <f t="shared" si="109"/>
        <v>10</v>
      </c>
    </row>
    <row r="688" spans="1:24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8272</v>
      </c>
      <c r="O688">
        <f t="shared" si="100"/>
        <v>0</v>
      </c>
      <c r="P688" s="7" t="str">
        <f t="shared" si="101"/>
        <v>N/A</v>
      </c>
      <c r="Q688" t="str">
        <f t="shared" si="102"/>
        <v>technology</v>
      </c>
      <c r="R688" t="str">
        <f t="shared" si="103"/>
        <v>wearables</v>
      </c>
      <c r="S688" s="11">
        <f t="shared" si="104"/>
        <v>42189.673263888893</v>
      </c>
      <c r="T688" s="11">
        <f t="shared" si="105"/>
        <v>42219.673263888893</v>
      </c>
      <c r="U688" t="b">
        <f t="shared" si="106"/>
        <v>0</v>
      </c>
      <c r="V688" t="b">
        <f t="shared" si="107"/>
        <v>0</v>
      </c>
      <c r="W688" t="b">
        <f t="shared" si="108"/>
        <v>0</v>
      </c>
      <c r="X688">
        <f t="shared" si="109"/>
        <v>0</v>
      </c>
    </row>
    <row r="689" spans="1:24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8272</v>
      </c>
      <c r="O689">
        <f t="shared" si="100"/>
        <v>4</v>
      </c>
      <c r="P689" s="7">
        <f t="shared" si="101"/>
        <v>591.66666666666663</v>
      </c>
      <c r="Q689" t="str">
        <f t="shared" si="102"/>
        <v>technology</v>
      </c>
      <c r="R689" t="str">
        <f t="shared" si="103"/>
        <v>wearables</v>
      </c>
      <c r="S689" s="11">
        <f t="shared" si="104"/>
        <v>42711.750613425931</v>
      </c>
      <c r="T689" s="11">
        <f t="shared" si="105"/>
        <v>42771.750613425931</v>
      </c>
      <c r="U689" t="b">
        <f t="shared" si="106"/>
        <v>0</v>
      </c>
      <c r="V689" t="b">
        <f t="shared" si="107"/>
        <v>0</v>
      </c>
      <c r="W689" t="b">
        <f t="shared" si="108"/>
        <v>0</v>
      </c>
      <c r="X689">
        <f t="shared" si="109"/>
        <v>6</v>
      </c>
    </row>
    <row r="690" spans="1:24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8272</v>
      </c>
      <c r="O690">
        <f t="shared" si="100"/>
        <v>73</v>
      </c>
      <c r="P690" s="7">
        <f t="shared" si="101"/>
        <v>405.5</v>
      </c>
      <c r="Q690" t="str">
        <f t="shared" si="102"/>
        <v>technology</v>
      </c>
      <c r="R690" t="str">
        <f t="shared" si="103"/>
        <v>wearables</v>
      </c>
      <c r="S690" s="11">
        <f t="shared" si="104"/>
        <v>42262.104780092588</v>
      </c>
      <c r="T690" s="11">
        <f t="shared" si="105"/>
        <v>42292.104780092588</v>
      </c>
      <c r="U690" t="b">
        <f t="shared" si="106"/>
        <v>0</v>
      </c>
      <c r="V690" t="b">
        <f t="shared" si="107"/>
        <v>0</v>
      </c>
      <c r="W690">
        <f t="shared" si="108"/>
        <v>36</v>
      </c>
      <c r="X690" t="b">
        <f t="shared" si="109"/>
        <v>0</v>
      </c>
    </row>
    <row r="691" spans="1:24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8272</v>
      </c>
      <c r="O691">
        <f t="shared" si="100"/>
        <v>58</v>
      </c>
      <c r="P691" s="7">
        <f t="shared" si="101"/>
        <v>343.14732142857144</v>
      </c>
      <c r="Q691" t="str">
        <f t="shared" si="102"/>
        <v>technology</v>
      </c>
      <c r="R691" t="str">
        <f t="shared" si="103"/>
        <v>wearables</v>
      </c>
      <c r="S691" s="11">
        <f t="shared" si="104"/>
        <v>42675.66778935185</v>
      </c>
      <c r="T691" s="11">
        <f t="shared" si="105"/>
        <v>42712.207638888889</v>
      </c>
      <c r="U691" t="b">
        <f t="shared" si="106"/>
        <v>0</v>
      </c>
      <c r="V691" t="b">
        <f t="shared" si="107"/>
        <v>0</v>
      </c>
      <c r="W691">
        <f t="shared" si="108"/>
        <v>336</v>
      </c>
      <c r="X691" t="b">
        <f t="shared" si="109"/>
        <v>0</v>
      </c>
    </row>
    <row r="692" spans="1:24" ht="31.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8272</v>
      </c>
      <c r="O692">
        <f t="shared" si="100"/>
        <v>12</v>
      </c>
      <c r="P692" s="7">
        <f t="shared" si="101"/>
        <v>72.588235294117652</v>
      </c>
      <c r="Q692" t="str">
        <f t="shared" si="102"/>
        <v>technology</v>
      </c>
      <c r="R692" t="str">
        <f t="shared" si="103"/>
        <v>wearables</v>
      </c>
      <c r="S692" s="11">
        <f t="shared" si="104"/>
        <v>42579.634733796294</v>
      </c>
      <c r="T692" s="11">
        <f t="shared" si="105"/>
        <v>42622.25</v>
      </c>
      <c r="U692" t="b">
        <f t="shared" si="106"/>
        <v>0</v>
      </c>
      <c r="V692" t="b">
        <f t="shared" si="107"/>
        <v>0</v>
      </c>
      <c r="W692" t="b">
        <f t="shared" si="108"/>
        <v>0</v>
      </c>
      <c r="X692">
        <f t="shared" si="109"/>
        <v>34</v>
      </c>
    </row>
    <row r="693" spans="1:24" ht="47.2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8272</v>
      </c>
      <c r="O693">
        <f t="shared" si="100"/>
        <v>1</v>
      </c>
      <c r="P693" s="7">
        <f t="shared" si="101"/>
        <v>26</v>
      </c>
      <c r="Q693" t="str">
        <f t="shared" si="102"/>
        <v>technology</v>
      </c>
      <c r="R693" t="str">
        <f t="shared" si="103"/>
        <v>wearables</v>
      </c>
      <c r="S693" s="11">
        <f t="shared" si="104"/>
        <v>42158.028310185182</v>
      </c>
      <c r="T693" s="11">
        <f t="shared" si="105"/>
        <v>42186.028310185182</v>
      </c>
      <c r="U693" t="b">
        <f t="shared" si="106"/>
        <v>0</v>
      </c>
      <c r="V693" t="b">
        <f t="shared" si="107"/>
        <v>0</v>
      </c>
      <c r="W693" t="b">
        <f t="shared" si="108"/>
        <v>0</v>
      </c>
      <c r="X693">
        <f t="shared" si="109"/>
        <v>10</v>
      </c>
    </row>
    <row r="694" spans="1:24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8272</v>
      </c>
      <c r="O694">
        <f t="shared" si="100"/>
        <v>7</v>
      </c>
      <c r="P694" s="7">
        <f t="shared" si="101"/>
        <v>6.4975124378109452</v>
      </c>
      <c r="Q694" t="str">
        <f t="shared" si="102"/>
        <v>technology</v>
      </c>
      <c r="R694" t="str">
        <f t="shared" si="103"/>
        <v>wearables</v>
      </c>
      <c r="S694" s="11">
        <f t="shared" si="104"/>
        <v>42696.37572916667</v>
      </c>
      <c r="T694" s="11">
        <f t="shared" si="105"/>
        <v>42726.37572916667</v>
      </c>
      <c r="U694" t="b">
        <f t="shared" si="106"/>
        <v>0</v>
      </c>
      <c r="V694" t="b">
        <f t="shared" si="107"/>
        <v>0</v>
      </c>
      <c r="W694" t="b">
        <f t="shared" si="108"/>
        <v>0</v>
      </c>
      <c r="X694">
        <f t="shared" si="109"/>
        <v>201</v>
      </c>
    </row>
    <row r="695" spans="1:24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8272</v>
      </c>
      <c r="O695">
        <f t="shared" si="100"/>
        <v>35</v>
      </c>
      <c r="P695" s="7">
        <f t="shared" si="101"/>
        <v>119.38513513513513</v>
      </c>
      <c r="Q695" t="str">
        <f t="shared" si="102"/>
        <v>technology</v>
      </c>
      <c r="R695" t="str">
        <f t="shared" si="103"/>
        <v>wearables</v>
      </c>
      <c r="S695" s="11">
        <f t="shared" si="104"/>
        <v>42094.808182870373</v>
      </c>
      <c r="T695" s="11">
        <f t="shared" si="105"/>
        <v>42124.808182870373</v>
      </c>
      <c r="U695" t="b">
        <f t="shared" si="106"/>
        <v>0</v>
      </c>
      <c r="V695" t="b">
        <f t="shared" si="107"/>
        <v>0</v>
      </c>
      <c r="W695">
        <f t="shared" si="108"/>
        <v>296</v>
      </c>
      <c r="X695" t="b">
        <f t="shared" si="109"/>
        <v>0</v>
      </c>
    </row>
    <row r="696" spans="1:24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8272</v>
      </c>
      <c r="O696">
        <f t="shared" si="100"/>
        <v>0</v>
      </c>
      <c r="P696" s="7">
        <f t="shared" si="101"/>
        <v>84.285714285714292</v>
      </c>
      <c r="Q696" t="str">
        <f t="shared" si="102"/>
        <v>technology</v>
      </c>
      <c r="R696" t="str">
        <f t="shared" si="103"/>
        <v>wearables</v>
      </c>
      <c r="S696" s="11">
        <f t="shared" si="104"/>
        <v>42737.663877314815</v>
      </c>
      <c r="T696" s="11">
        <f t="shared" si="105"/>
        <v>42767.663877314815</v>
      </c>
      <c r="U696" t="b">
        <f t="shared" si="106"/>
        <v>0</v>
      </c>
      <c r="V696" t="b">
        <f t="shared" si="107"/>
        <v>0</v>
      </c>
      <c r="W696" t="b">
        <f t="shared" si="108"/>
        <v>0</v>
      </c>
      <c r="X696">
        <f t="shared" si="109"/>
        <v>7</v>
      </c>
    </row>
    <row r="697" spans="1:24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8272</v>
      </c>
      <c r="O697">
        <f t="shared" si="100"/>
        <v>1</v>
      </c>
      <c r="P697" s="7">
        <f t="shared" si="101"/>
        <v>90.857142857142861</v>
      </c>
      <c r="Q697" t="str">
        <f t="shared" si="102"/>
        <v>technology</v>
      </c>
      <c r="R697" t="str">
        <f t="shared" si="103"/>
        <v>wearables</v>
      </c>
      <c r="S697" s="11">
        <f t="shared" si="104"/>
        <v>41913.521064814813</v>
      </c>
      <c r="T697" s="11">
        <f t="shared" si="105"/>
        <v>41943.521064814813</v>
      </c>
      <c r="U697" t="b">
        <f t="shared" si="106"/>
        <v>0</v>
      </c>
      <c r="V697" t="b">
        <f t="shared" si="107"/>
        <v>0</v>
      </c>
      <c r="W697" t="b">
        <f t="shared" si="108"/>
        <v>0</v>
      </c>
      <c r="X697">
        <f t="shared" si="109"/>
        <v>7</v>
      </c>
    </row>
    <row r="698" spans="1:24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8272</v>
      </c>
      <c r="O698">
        <f t="shared" si="100"/>
        <v>0</v>
      </c>
      <c r="P698" s="7">
        <f t="shared" si="101"/>
        <v>1</v>
      </c>
      <c r="Q698" t="str">
        <f t="shared" si="102"/>
        <v>technology</v>
      </c>
      <c r="R698" t="str">
        <f t="shared" si="103"/>
        <v>wearables</v>
      </c>
      <c r="S698" s="11">
        <f t="shared" si="104"/>
        <v>41815.927106481482</v>
      </c>
      <c r="T698" s="11">
        <f t="shared" si="105"/>
        <v>41845.927106481482</v>
      </c>
      <c r="U698" t="b">
        <f t="shared" si="106"/>
        <v>0</v>
      </c>
      <c r="V698" t="b">
        <f t="shared" si="107"/>
        <v>0</v>
      </c>
      <c r="W698" t="b">
        <f t="shared" si="108"/>
        <v>0</v>
      </c>
      <c r="X698">
        <f t="shared" si="109"/>
        <v>1</v>
      </c>
    </row>
    <row r="699" spans="1:24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8272</v>
      </c>
      <c r="O699">
        <f t="shared" si="100"/>
        <v>46</v>
      </c>
      <c r="P699" s="7">
        <f t="shared" si="101"/>
        <v>20.342105263157894</v>
      </c>
      <c r="Q699" t="str">
        <f t="shared" si="102"/>
        <v>technology</v>
      </c>
      <c r="R699" t="str">
        <f t="shared" si="103"/>
        <v>wearables</v>
      </c>
      <c r="S699" s="11">
        <f t="shared" si="104"/>
        <v>42388.523020833338</v>
      </c>
      <c r="T699" s="11">
        <f t="shared" si="105"/>
        <v>42403.523020833338</v>
      </c>
      <c r="U699" t="b">
        <f t="shared" si="106"/>
        <v>0</v>
      </c>
      <c r="V699" t="b">
        <f t="shared" si="107"/>
        <v>0</v>
      </c>
      <c r="W699">
        <f t="shared" si="108"/>
        <v>114</v>
      </c>
      <c r="X699" t="b">
        <f t="shared" si="109"/>
        <v>0</v>
      </c>
    </row>
    <row r="700" spans="1:24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8272</v>
      </c>
      <c r="O700">
        <f t="shared" si="100"/>
        <v>15</v>
      </c>
      <c r="P700" s="7">
        <f t="shared" si="101"/>
        <v>530.68965517241384</v>
      </c>
      <c r="Q700" t="str">
        <f t="shared" si="102"/>
        <v>technology</v>
      </c>
      <c r="R700" t="str">
        <f t="shared" si="103"/>
        <v>wearables</v>
      </c>
      <c r="S700" s="11">
        <f t="shared" si="104"/>
        <v>41866.931076388886</v>
      </c>
      <c r="T700" s="11">
        <f t="shared" si="105"/>
        <v>41900.083333333336</v>
      </c>
      <c r="U700" t="b">
        <f t="shared" si="106"/>
        <v>0</v>
      </c>
      <c r="V700" t="b">
        <f t="shared" si="107"/>
        <v>0</v>
      </c>
      <c r="W700" t="b">
        <f t="shared" si="108"/>
        <v>0</v>
      </c>
      <c r="X700">
        <f t="shared" si="109"/>
        <v>29</v>
      </c>
    </row>
    <row r="701" spans="1:24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8272</v>
      </c>
      <c r="O701">
        <f t="shared" si="100"/>
        <v>82</v>
      </c>
      <c r="P701" s="7">
        <f t="shared" si="101"/>
        <v>120.39184269662923</v>
      </c>
      <c r="Q701" t="str">
        <f t="shared" si="102"/>
        <v>technology</v>
      </c>
      <c r="R701" t="str">
        <f t="shared" si="103"/>
        <v>wearables</v>
      </c>
      <c r="S701" s="11">
        <f t="shared" si="104"/>
        <v>41563.485509259262</v>
      </c>
      <c r="T701" s="11">
        <f t="shared" si="105"/>
        <v>41600.666666666664</v>
      </c>
      <c r="U701" t="b">
        <f t="shared" si="106"/>
        <v>0</v>
      </c>
      <c r="V701" t="b">
        <f t="shared" si="107"/>
        <v>0</v>
      </c>
      <c r="W701">
        <f t="shared" si="108"/>
        <v>890</v>
      </c>
      <c r="X701" t="b">
        <f t="shared" si="109"/>
        <v>0</v>
      </c>
    </row>
    <row r="702" spans="1:24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8272</v>
      </c>
      <c r="O702">
        <f t="shared" si="100"/>
        <v>3</v>
      </c>
      <c r="P702" s="7">
        <f t="shared" si="101"/>
        <v>13</v>
      </c>
      <c r="Q702" t="str">
        <f t="shared" si="102"/>
        <v>technology</v>
      </c>
      <c r="R702" t="str">
        <f t="shared" si="103"/>
        <v>wearables</v>
      </c>
      <c r="S702" s="11">
        <f t="shared" si="104"/>
        <v>42715.688437500001</v>
      </c>
      <c r="T702" s="11">
        <f t="shared" si="105"/>
        <v>42745.688437500001</v>
      </c>
      <c r="U702" t="b">
        <f t="shared" si="106"/>
        <v>0</v>
      </c>
      <c r="V702" t="b">
        <f t="shared" si="107"/>
        <v>0</v>
      </c>
      <c r="W702" t="b">
        <f t="shared" si="108"/>
        <v>0</v>
      </c>
      <c r="X702">
        <f t="shared" si="109"/>
        <v>31</v>
      </c>
    </row>
    <row r="703" spans="1:24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8272</v>
      </c>
      <c r="O703">
        <f t="shared" si="100"/>
        <v>27</v>
      </c>
      <c r="P703" s="7">
        <f t="shared" si="101"/>
        <v>291.33333333333331</v>
      </c>
      <c r="Q703" t="str">
        <f t="shared" si="102"/>
        <v>technology</v>
      </c>
      <c r="R703" t="str">
        <f t="shared" si="103"/>
        <v>wearables</v>
      </c>
      <c r="S703" s="11">
        <f t="shared" si="104"/>
        <v>41813.662962962961</v>
      </c>
      <c r="T703" s="11">
        <f t="shared" si="105"/>
        <v>41843.662962962961</v>
      </c>
      <c r="U703" t="b">
        <f t="shared" si="106"/>
        <v>0</v>
      </c>
      <c r="V703" t="b">
        <f t="shared" si="107"/>
        <v>0</v>
      </c>
      <c r="W703" t="b">
        <f t="shared" si="108"/>
        <v>0</v>
      </c>
      <c r="X703">
        <f t="shared" si="109"/>
        <v>21</v>
      </c>
    </row>
    <row r="704" spans="1:24" ht="47.25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8272</v>
      </c>
      <c r="O704">
        <f t="shared" si="100"/>
        <v>31</v>
      </c>
      <c r="P704" s="7">
        <f t="shared" si="101"/>
        <v>124.9191891891892</v>
      </c>
      <c r="Q704" t="str">
        <f t="shared" si="102"/>
        <v>technology</v>
      </c>
      <c r="R704" t="str">
        <f t="shared" si="103"/>
        <v>wearables</v>
      </c>
      <c r="S704" s="11">
        <f t="shared" si="104"/>
        <v>42668.726701388892</v>
      </c>
      <c r="T704" s="11">
        <f t="shared" si="105"/>
        <v>42698.768368055549</v>
      </c>
      <c r="U704" t="b">
        <f t="shared" si="106"/>
        <v>0</v>
      </c>
      <c r="V704" t="b">
        <f t="shared" si="107"/>
        <v>0</v>
      </c>
      <c r="W704">
        <f t="shared" si="108"/>
        <v>37</v>
      </c>
      <c r="X704" t="b">
        <f t="shared" si="109"/>
        <v>0</v>
      </c>
    </row>
    <row r="705" spans="1:24" ht="47.2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8272</v>
      </c>
      <c r="O705">
        <f t="shared" si="100"/>
        <v>6</v>
      </c>
      <c r="P705" s="7">
        <f t="shared" si="101"/>
        <v>119.57142857142857</v>
      </c>
      <c r="Q705" t="str">
        <f t="shared" si="102"/>
        <v>technology</v>
      </c>
      <c r="R705" t="str">
        <f t="shared" si="103"/>
        <v>wearables</v>
      </c>
      <c r="S705" s="11">
        <f t="shared" si="104"/>
        <v>42711.950798611113</v>
      </c>
      <c r="T705" s="11">
        <f t="shared" si="105"/>
        <v>42766.98055555555</v>
      </c>
      <c r="U705" t="b">
        <f t="shared" si="106"/>
        <v>0</v>
      </c>
      <c r="V705" t="b">
        <f t="shared" si="107"/>
        <v>0</v>
      </c>
      <c r="W705" t="b">
        <f t="shared" si="108"/>
        <v>0</v>
      </c>
      <c r="X705">
        <f t="shared" si="109"/>
        <v>7</v>
      </c>
    </row>
    <row r="706" spans="1:24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8272</v>
      </c>
      <c r="O706">
        <f t="shared" si="100"/>
        <v>1</v>
      </c>
      <c r="P706" s="7">
        <f t="shared" si="101"/>
        <v>120.25</v>
      </c>
      <c r="Q706" t="str">
        <f t="shared" si="102"/>
        <v>technology</v>
      </c>
      <c r="R706" t="str">
        <f t="shared" si="103"/>
        <v>wearables</v>
      </c>
      <c r="S706" s="11">
        <f t="shared" si="104"/>
        <v>42726.192916666667</v>
      </c>
      <c r="T706" s="11">
        <f t="shared" si="105"/>
        <v>42786.192916666667</v>
      </c>
      <c r="U706" t="b">
        <f t="shared" si="106"/>
        <v>0</v>
      </c>
      <c r="V706" t="b">
        <f t="shared" si="107"/>
        <v>0</v>
      </c>
      <c r="W706" t="b">
        <f t="shared" si="108"/>
        <v>0</v>
      </c>
      <c r="X706">
        <f t="shared" si="109"/>
        <v>4</v>
      </c>
    </row>
    <row r="707" spans="1:24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8272</v>
      </c>
      <c r="O707">
        <f t="shared" ref="O707:O770" si="110">ROUND(((E707/D707)*100), 0)</f>
        <v>1</v>
      </c>
      <c r="P707" s="7">
        <f t="shared" ref="P707:P770" si="111">IFERROR((E707/L707), "N/A")</f>
        <v>195.4</v>
      </c>
      <c r="Q707" t="str">
        <f t="shared" ref="Q707:Q770" si="112">(LEFT(N707,SEARCH("/",N707,1)-1))</f>
        <v>technology</v>
      </c>
      <c r="R707" t="str">
        <f t="shared" ref="R707:R770" si="113">RIGHT(N707, LEN(N707)-SEARCH("/",N707))</f>
        <v>wearables</v>
      </c>
      <c r="S707" s="11">
        <f t="shared" ref="S707:S770" si="114">(((J707/60)/60)/24)+DATE(1970,1,1)</f>
        <v>42726.491643518515</v>
      </c>
      <c r="T707" s="11">
        <f t="shared" ref="T707:T770" si="115">(((I707/60)/60)/24)+DATE(1970,1,1)</f>
        <v>42756.491643518515</v>
      </c>
      <c r="U707" t="b">
        <f t="shared" ref="U707:U770" si="116">IF(OR(F707="successful", F707="live"), L707)</f>
        <v>0</v>
      </c>
      <c r="V707" t="b">
        <f t="shared" ref="V707:V770" si="117">IF(OR(F707="unsuccessful", F707="canceled"), L707)</f>
        <v>0</v>
      </c>
      <c r="W707" t="b">
        <f t="shared" ref="W707:W770" si="118">IF((O707&gt;=30), L707)</f>
        <v>0</v>
      </c>
      <c r="X707">
        <f t="shared" ref="X707:X770" si="119">IF((O707&lt;30), L707)</f>
        <v>5</v>
      </c>
    </row>
    <row r="708" spans="1:24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8272</v>
      </c>
      <c r="O708">
        <f t="shared" si="110"/>
        <v>0</v>
      </c>
      <c r="P708" s="7" t="str">
        <f t="shared" si="111"/>
        <v>N/A</v>
      </c>
      <c r="Q708" t="str">
        <f t="shared" si="112"/>
        <v>technology</v>
      </c>
      <c r="R708" t="str">
        <f t="shared" si="113"/>
        <v>wearables</v>
      </c>
      <c r="S708" s="11">
        <f t="shared" si="114"/>
        <v>42676.995173611111</v>
      </c>
      <c r="T708" s="11">
        <f t="shared" si="115"/>
        <v>42718.777083333334</v>
      </c>
      <c r="U708" t="b">
        <f t="shared" si="116"/>
        <v>0</v>
      </c>
      <c r="V708" t="b">
        <f t="shared" si="117"/>
        <v>0</v>
      </c>
      <c r="W708" t="b">
        <f t="shared" si="118"/>
        <v>0</v>
      </c>
      <c r="X708">
        <f t="shared" si="119"/>
        <v>0</v>
      </c>
    </row>
    <row r="709" spans="1:24" ht="47.25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8272</v>
      </c>
      <c r="O709">
        <f t="shared" si="110"/>
        <v>79</v>
      </c>
      <c r="P709" s="7">
        <f t="shared" si="111"/>
        <v>117.69868421052631</v>
      </c>
      <c r="Q709" t="str">
        <f t="shared" si="112"/>
        <v>technology</v>
      </c>
      <c r="R709" t="str">
        <f t="shared" si="113"/>
        <v>wearables</v>
      </c>
      <c r="S709" s="11">
        <f t="shared" si="114"/>
        <v>42696.663506944446</v>
      </c>
      <c r="T709" s="11">
        <f t="shared" si="115"/>
        <v>42736.663506944446</v>
      </c>
      <c r="U709" t="b">
        <f t="shared" si="116"/>
        <v>0</v>
      </c>
      <c r="V709" t="b">
        <f t="shared" si="117"/>
        <v>0</v>
      </c>
      <c r="W709">
        <f t="shared" si="118"/>
        <v>456</v>
      </c>
      <c r="X709" t="b">
        <f t="shared" si="119"/>
        <v>0</v>
      </c>
    </row>
    <row r="710" spans="1:24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8272</v>
      </c>
      <c r="O710">
        <f t="shared" si="110"/>
        <v>22</v>
      </c>
      <c r="P710" s="7">
        <f t="shared" si="111"/>
        <v>23.948509485094849</v>
      </c>
      <c r="Q710" t="str">
        <f t="shared" si="112"/>
        <v>technology</v>
      </c>
      <c r="R710" t="str">
        <f t="shared" si="113"/>
        <v>wearables</v>
      </c>
      <c r="S710" s="11">
        <f t="shared" si="114"/>
        <v>41835.581018518518</v>
      </c>
      <c r="T710" s="11">
        <f t="shared" si="115"/>
        <v>41895.581018518518</v>
      </c>
      <c r="U710" t="b">
        <f t="shared" si="116"/>
        <v>0</v>
      </c>
      <c r="V710" t="b">
        <f t="shared" si="117"/>
        <v>0</v>
      </c>
      <c r="W710" t="b">
        <f t="shared" si="118"/>
        <v>0</v>
      </c>
      <c r="X710">
        <f t="shared" si="119"/>
        <v>369</v>
      </c>
    </row>
    <row r="711" spans="1:24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8272</v>
      </c>
      <c r="O711">
        <f t="shared" si="110"/>
        <v>0</v>
      </c>
      <c r="P711" s="7">
        <f t="shared" si="111"/>
        <v>30.5</v>
      </c>
      <c r="Q711" t="str">
        <f t="shared" si="112"/>
        <v>technology</v>
      </c>
      <c r="R711" t="str">
        <f t="shared" si="113"/>
        <v>wearables</v>
      </c>
      <c r="S711" s="11">
        <f t="shared" si="114"/>
        <v>41948.041192129633</v>
      </c>
      <c r="T711" s="11">
        <f t="shared" si="115"/>
        <v>41978.041192129633</v>
      </c>
      <c r="U711" t="b">
        <f t="shared" si="116"/>
        <v>0</v>
      </c>
      <c r="V711" t="b">
        <f t="shared" si="117"/>
        <v>0</v>
      </c>
      <c r="W711" t="b">
        <f t="shared" si="118"/>
        <v>0</v>
      </c>
      <c r="X711">
        <f t="shared" si="119"/>
        <v>2</v>
      </c>
    </row>
    <row r="712" spans="1:24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8272</v>
      </c>
      <c r="O712">
        <f t="shared" si="110"/>
        <v>0</v>
      </c>
      <c r="P712" s="7" t="str">
        <f t="shared" si="111"/>
        <v>N/A</v>
      </c>
      <c r="Q712" t="str">
        <f t="shared" si="112"/>
        <v>technology</v>
      </c>
      <c r="R712" t="str">
        <f t="shared" si="113"/>
        <v>wearables</v>
      </c>
      <c r="S712" s="11">
        <f t="shared" si="114"/>
        <v>41837.984976851854</v>
      </c>
      <c r="T712" s="11">
        <f t="shared" si="115"/>
        <v>41871.030555555553</v>
      </c>
      <c r="U712" t="b">
        <f t="shared" si="116"/>
        <v>0</v>
      </c>
      <c r="V712" t="b">
        <f t="shared" si="117"/>
        <v>0</v>
      </c>
      <c r="W712" t="b">
        <f t="shared" si="118"/>
        <v>0</v>
      </c>
      <c r="X712">
        <f t="shared" si="119"/>
        <v>0</v>
      </c>
    </row>
    <row r="713" spans="1:24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8272</v>
      </c>
      <c r="O713">
        <f t="shared" si="110"/>
        <v>34</v>
      </c>
      <c r="P713" s="7">
        <f t="shared" si="111"/>
        <v>99.973372781065095</v>
      </c>
      <c r="Q713" t="str">
        <f t="shared" si="112"/>
        <v>technology</v>
      </c>
      <c r="R713" t="str">
        <f t="shared" si="113"/>
        <v>wearables</v>
      </c>
      <c r="S713" s="11">
        <f t="shared" si="114"/>
        <v>42678.459120370375</v>
      </c>
      <c r="T713" s="11">
        <f t="shared" si="115"/>
        <v>42718.500787037032</v>
      </c>
      <c r="U713" t="b">
        <f t="shared" si="116"/>
        <v>0</v>
      </c>
      <c r="V713" t="b">
        <f t="shared" si="117"/>
        <v>0</v>
      </c>
      <c r="W713">
        <f t="shared" si="118"/>
        <v>338</v>
      </c>
      <c r="X713" t="b">
        <f t="shared" si="119"/>
        <v>0</v>
      </c>
    </row>
    <row r="714" spans="1:24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8272</v>
      </c>
      <c r="O714">
        <f t="shared" si="110"/>
        <v>0</v>
      </c>
      <c r="P714" s="7">
        <f t="shared" si="111"/>
        <v>26.25</v>
      </c>
      <c r="Q714" t="str">
        <f t="shared" si="112"/>
        <v>technology</v>
      </c>
      <c r="R714" t="str">
        <f t="shared" si="113"/>
        <v>wearables</v>
      </c>
      <c r="S714" s="11">
        <f t="shared" si="114"/>
        <v>42384.680925925932</v>
      </c>
      <c r="T714" s="11">
        <f t="shared" si="115"/>
        <v>42414.680925925932</v>
      </c>
      <c r="U714" t="b">
        <f t="shared" si="116"/>
        <v>0</v>
      </c>
      <c r="V714" t="b">
        <f t="shared" si="117"/>
        <v>0</v>
      </c>
      <c r="W714" t="b">
        <f t="shared" si="118"/>
        <v>0</v>
      </c>
      <c r="X714">
        <f t="shared" si="119"/>
        <v>4</v>
      </c>
    </row>
    <row r="715" spans="1:24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8272</v>
      </c>
      <c r="O715">
        <f t="shared" si="110"/>
        <v>1</v>
      </c>
      <c r="P715" s="7">
        <f t="shared" si="111"/>
        <v>199</v>
      </c>
      <c r="Q715" t="str">
        <f t="shared" si="112"/>
        <v>technology</v>
      </c>
      <c r="R715" t="str">
        <f t="shared" si="113"/>
        <v>wearables</v>
      </c>
      <c r="S715" s="11">
        <f t="shared" si="114"/>
        <v>42496.529305555552</v>
      </c>
      <c r="T715" s="11">
        <f t="shared" si="115"/>
        <v>42526.529305555552</v>
      </c>
      <c r="U715" t="b">
        <f t="shared" si="116"/>
        <v>0</v>
      </c>
      <c r="V715" t="b">
        <f t="shared" si="117"/>
        <v>0</v>
      </c>
      <c r="W715" t="b">
        <f t="shared" si="118"/>
        <v>0</v>
      </c>
      <c r="X715">
        <f t="shared" si="119"/>
        <v>1</v>
      </c>
    </row>
    <row r="716" spans="1:24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8272</v>
      </c>
      <c r="O716">
        <f t="shared" si="110"/>
        <v>15</v>
      </c>
      <c r="P716" s="7">
        <f t="shared" si="111"/>
        <v>80.321428571428569</v>
      </c>
      <c r="Q716" t="str">
        <f t="shared" si="112"/>
        <v>technology</v>
      </c>
      <c r="R716" t="str">
        <f t="shared" si="113"/>
        <v>wearables</v>
      </c>
      <c r="S716" s="11">
        <f t="shared" si="114"/>
        <v>42734.787986111114</v>
      </c>
      <c r="T716" s="11">
        <f t="shared" si="115"/>
        <v>42794.787986111114</v>
      </c>
      <c r="U716" t="b">
        <f t="shared" si="116"/>
        <v>0</v>
      </c>
      <c r="V716" t="b">
        <f t="shared" si="117"/>
        <v>0</v>
      </c>
      <c r="W716" t="b">
        <f t="shared" si="118"/>
        <v>0</v>
      </c>
      <c r="X716">
        <f t="shared" si="119"/>
        <v>28</v>
      </c>
    </row>
    <row r="717" spans="1:24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8272</v>
      </c>
      <c r="O717">
        <f t="shared" si="110"/>
        <v>5</v>
      </c>
      <c r="P717" s="7">
        <f t="shared" si="111"/>
        <v>115.75</v>
      </c>
      <c r="Q717" t="str">
        <f t="shared" si="112"/>
        <v>technology</v>
      </c>
      <c r="R717" t="str">
        <f t="shared" si="113"/>
        <v>wearables</v>
      </c>
      <c r="S717" s="11">
        <f t="shared" si="114"/>
        <v>42273.090740740736</v>
      </c>
      <c r="T717" s="11">
        <f t="shared" si="115"/>
        <v>42313.132407407407</v>
      </c>
      <c r="U717" t="b">
        <f t="shared" si="116"/>
        <v>0</v>
      </c>
      <c r="V717" t="b">
        <f t="shared" si="117"/>
        <v>0</v>
      </c>
      <c r="W717" t="b">
        <f t="shared" si="118"/>
        <v>0</v>
      </c>
      <c r="X717">
        <f t="shared" si="119"/>
        <v>12</v>
      </c>
    </row>
    <row r="718" spans="1:24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8272</v>
      </c>
      <c r="O718">
        <f t="shared" si="110"/>
        <v>10</v>
      </c>
      <c r="P718" s="7">
        <f t="shared" si="111"/>
        <v>44.6875</v>
      </c>
      <c r="Q718" t="str">
        <f t="shared" si="112"/>
        <v>technology</v>
      </c>
      <c r="R718" t="str">
        <f t="shared" si="113"/>
        <v>wearables</v>
      </c>
      <c r="S718" s="11">
        <f t="shared" si="114"/>
        <v>41940.658645833333</v>
      </c>
      <c r="T718" s="11">
        <f t="shared" si="115"/>
        <v>41974</v>
      </c>
      <c r="U718" t="b">
        <f t="shared" si="116"/>
        <v>0</v>
      </c>
      <c r="V718" t="b">
        <f t="shared" si="117"/>
        <v>0</v>
      </c>
      <c r="W718" t="b">
        <f t="shared" si="118"/>
        <v>0</v>
      </c>
      <c r="X718">
        <f t="shared" si="119"/>
        <v>16</v>
      </c>
    </row>
    <row r="719" spans="1:24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8272</v>
      </c>
      <c r="O719">
        <f t="shared" si="110"/>
        <v>0</v>
      </c>
      <c r="P719" s="7">
        <f t="shared" si="111"/>
        <v>76.25</v>
      </c>
      <c r="Q719" t="str">
        <f t="shared" si="112"/>
        <v>technology</v>
      </c>
      <c r="R719" t="str">
        <f t="shared" si="113"/>
        <v>wearables</v>
      </c>
      <c r="S719" s="11">
        <f t="shared" si="114"/>
        <v>41857.854189814818</v>
      </c>
      <c r="T719" s="11">
        <f t="shared" si="115"/>
        <v>41887.854189814818</v>
      </c>
      <c r="U719" t="b">
        <f t="shared" si="116"/>
        <v>0</v>
      </c>
      <c r="V719" t="b">
        <f t="shared" si="117"/>
        <v>0</v>
      </c>
      <c r="W719" t="b">
        <f t="shared" si="118"/>
        <v>0</v>
      </c>
      <c r="X719">
        <f t="shared" si="119"/>
        <v>4</v>
      </c>
    </row>
    <row r="720" spans="1:24" ht="47.25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8272</v>
      </c>
      <c r="O720">
        <f t="shared" si="110"/>
        <v>1</v>
      </c>
      <c r="P720" s="7">
        <f t="shared" si="111"/>
        <v>22.5</v>
      </c>
      <c r="Q720" t="str">
        <f t="shared" si="112"/>
        <v>technology</v>
      </c>
      <c r="R720" t="str">
        <f t="shared" si="113"/>
        <v>wearables</v>
      </c>
      <c r="S720" s="11">
        <f t="shared" si="114"/>
        <v>42752.845451388886</v>
      </c>
      <c r="T720" s="11">
        <f t="shared" si="115"/>
        <v>42784.249305555553</v>
      </c>
      <c r="U720" t="b">
        <f t="shared" si="116"/>
        <v>0</v>
      </c>
      <c r="V720" t="b">
        <f t="shared" si="117"/>
        <v>0</v>
      </c>
      <c r="W720" t="b">
        <f t="shared" si="118"/>
        <v>0</v>
      </c>
      <c r="X720">
        <f t="shared" si="119"/>
        <v>4</v>
      </c>
    </row>
    <row r="721" spans="1:24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8272</v>
      </c>
      <c r="O721">
        <f t="shared" si="110"/>
        <v>1</v>
      </c>
      <c r="P721" s="7">
        <f t="shared" si="111"/>
        <v>19.399999999999999</v>
      </c>
      <c r="Q721" t="str">
        <f t="shared" si="112"/>
        <v>technology</v>
      </c>
      <c r="R721" t="str">
        <f t="shared" si="113"/>
        <v>wearables</v>
      </c>
      <c r="S721" s="11">
        <f t="shared" si="114"/>
        <v>42409.040231481486</v>
      </c>
      <c r="T721" s="11">
        <f t="shared" si="115"/>
        <v>42423.040231481486</v>
      </c>
      <c r="U721" t="b">
        <f t="shared" si="116"/>
        <v>0</v>
      </c>
      <c r="V721" t="b">
        <f t="shared" si="117"/>
        <v>0</v>
      </c>
      <c r="W721" t="b">
        <f t="shared" si="118"/>
        <v>0</v>
      </c>
      <c r="X721">
        <f t="shared" si="119"/>
        <v>10</v>
      </c>
    </row>
    <row r="722" spans="1:24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8273</v>
      </c>
      <c r="O722">
        <f t="shared" si="110"/>
        <v>144</v>
      </c>
      <c r="P722" s="7">
        <f t="shared" si="111"/>
        <v>66.707317073170728</v>
      </c>
      <c r="Q722" t="str">
        <f t="shared" si="112"/>
        <v>publishing</v>
      </c>
      <c r="R722" t="str">
        <f t="shared" si="113"/>
        <v>nonfiction</v>
      </c>
      <c r="S722" s="11">
        <f t="shared" si="114"/>
        <v>40909.649201388893</v>
      </c>
      <c r="T722" s="11">
        <f t="shared" si="115"/>
        <v>40937.649201388893</v>
      </c>
      <c r="U722">
        <f t="shared" si="116"/>
        <v>41</v>
      </c>
      <c r="V722" t="b">
        <f t="shared" si="117"/>
        <v>0</v>
      </c>
      <c r="W722">
        <f t="shared" si="118"/>
        <v>41</v>
      </c>
      <c r="X722" t="b">
        <f t="shared" si="119"/>
        <v>0</v>
      </c>
    </row>
    <row r="723" spans="1:24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8273</v>
      </c>
      <c r="O723">
        <f t="shared" si="110"/>
        <v>122</v>
      </c>
      <c r="P723" s="7">
        <f t="shared" si="111"/>
        <v>84.142857142857139</v>
      </c>
      <c r="Q723" t="str">
        <f t="shared" si="112"/>
        <v>publishing</v>
      </c>
      <c r="R723" t="str">
        <f t="shared" si="113"/>
        <v>nonfiction</v>
      </c>
      <c r="S723" s="11">
        <f t="shared" si="114"/>
        <v>41807.571840277778</v>
      </c>
      <c r="T723" s="11">
        <f t="shared" si="115"/>
        <v>41852.571840277778</v>
      </c>
      <c r="U723">
        <f t="shared" si="116"/>
        <v>119</v>
      </c>
      <c r="V723" t="b">
        <f t="shared" si="117"/>
        <v>0</v>
      </c>
      <c r="W723">
        <f t="shared" si="118"/>
        <v>119</v>
      </c>
      <c r="X723" t="b">
        <f t="shared" si="119"/>
        <v>0</v>
      </c>
    </row>
    <row r="724" spans="1:24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8273</v>
      </c>
      <c r="O724">
        <f t="shared" si="110"/>
        <v>132</v>
      </c>
      <c r="P724" s="7">
        <f t="shared" si="111"/>
        <v>215.72549019607843</v>
      </c>
      <c r="Q724" t="str">
        <f t="shared" si="112"/>
        <v>publishing</v>
      </c>
      <c r="R724" t="str">
        <f t="shared" si="113"/>
        <v>nonfiction</v>
      </c>
      <c r="S724" s="11">
        <f t="shared" si="114"/>
        <v>40977.805300925924</v>
      </c>
      <c r="T724" s="11">
        <f t="shared" si="115"/>
        <v>41007.76363425926</v>
      </c>
      <c r="U724">
        <f t="shared" si="116"/>
        <v>153</v>
      </c>
      <c r="V724" t="b">
        <f t="shared" si="117"/>
        <v>0</v>
      </c>
      <c r="W724">
        <f t="shared" si="118"/>
        <v>153</v>
      </c>
      <c r="X724" t="b">
        <f t="shared" si="119"/>
        <v>0</v>
      </c>
    </row>
    <row r="725" spans="1:24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8273</v>
      </c>
      <c r="O725">
        <f t="shared" si="110"/>
        <v>109</v>
      </c>
      <c r="P725" s="7">
        <f t="shared" si="111"/>
        <v>54.69</v>
      </c>
      <c r="Q725" t="str">
        <f t="shared" si="112"/>
        <v>publishing</v>
      </c>
      <c r="R725" t="str">
        <f t="shared" si="113"/>
        <v>nonfiction</v>
      </c>
      <c r="S725" s="11">
        <f t="shared" si="114"/>
        <v>42184.816539351858</v>
      </c>
      <c r="T725" s="11">
        <f t="shared" si="115"/>
        <v>42215.165972222225</v>
      </c>
      <c r="U725">
        <f t="shared" si="116"/>
        <v>100</v>
      </c>
      <c r="V725" t="b">
        <f t="shared" si="117"/>
        <v>0</v>
      </c>
      <c r="W725">
        <f t="shared" si="118"/>
        <v>100</v>
      </c>
      <c r="X725" t="b">
        <f t="shared" si="119"/>
        <v>0</v>
      </c>
    </row>
    <row r="726" spans="1:24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8273</v>
      </c>
      <c r="O726">
        <f t="shared" si="110"/>
        <v>105</v>
      </c>
      <c r="P726" s="7">
        <f t="shared" si="111"/>
        <v>51.62944055944056</v>
      </c>
      <c r="Q726" t="str">
        <f t="shared" si="112"/>
        <v>publishing</v>
      </c>
      <c r="R726" t="str">
        <f t="shared" si="113"/>
        <v>nonfiction</v>
      </c>
      <c r="S726" s="11">
        <f t="shared" si="114"/>
        <v>40694.638460648144</v>
      </c>
      <c r="T726" s="11">
        <f t="shared" si="115"/>
        <v>40724.638460648144</v>
      </c>
      <c r="U726">
        <f t="shared" si="116"/>
        <v>143</v>
      </c>
      <c r="V726" t="b">
        <f t="shared" si="117"/>
        <v>0</v>
      </c>
      <c r="W726">
        <f t="shared" si="118"/>
        <v>143</v>
      </c>
      <c r="X726" t="b">
        <f t="shared" si="119"/>
        <v>0</v>
      </c>
    </row>
    <row r="727" spans="1:24" ht="47.2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8273</v>
      </c>
      <c r="O727">
        <f t="shared" si="110"/>
        <v>100</v>
      </c>
      <c r="P727" s="7">
        <f t="shared" si="111"/>
        <v>143.35714285714286</v>
      </c>
      <c r="Q727" t="str">
        <f t="shared" si="112"/>
        <v>publishing</v>
      </c>
      <c r="R727" t="str">
        <f t="shared" si="113"/>
        <v>nonfiction</v>
      </c>
      <c r="S727" s="11">
        <f t="shared" si="114"/>
        <v>42321.626296296294</v>
      </c>
      <c r="T727" s="11">
        <f t="shared" si="115"/>
        <v>42351.626296296294</v>
      </c>
      <c r="U727">
        <f t="shared" si="116"/>
        <v>140</v>
      </c>
      <c r="V727" t="b">
        <f t="shared" si="117"/>
        <v>0</v>
      </c>
      <c r="W727">
        <f t="shared" si="118"/>
        <v>140</v>
      </c>
      <c r="X727" t="b">
        <f t="shared" si="119"/>
        <v>0</v>
      </c>
    </row>
    <row r="728" spans="1:24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8273</v>
      </c>
      <c r="O728">
        <f t="shared" si="110"/>
        <v>101</v>
      </c>
      <c r="P728" s="7">
        <f t="shared" si="111"/>
        <v>72.428571428571431</v>
      </c>
      <c r="Q728" t="str">
        <f t="shared" si="112"/>
        <v>publishing</v>
      </c>
      <c r="R728" t="str">
        <f t="shared" si="113"/>
        <v>nonfiction</v>
      </c>
      <c r="S728" s="11">
        <f t="shared" si="114"/>
        <v>41346.042673611111</v>
      </c>
      <c r="T728" s="11">
        <f t="shared" si="115"/>
        <v>41376.042673611111</v>
      </c>
      <c r="U728">
        <f t="shared" si="116"/>
        <v>35</v>
      </c>
      <c r="V728" t="b">
        <f t="shared" si="117"/>
        <v>0</v>
      </c>
      <c r="W728">
        <f t="shared" si="118"/>
        <v>35</v>
      </c>
      <c r="X728" t="b">
        <f t="shared" si="119"/>
        <v>0</v>
      </c>
    </row>
    <row r="729" spans="1:24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8273</v>
      </c>
      <c r="O729">
        <f t="shared" si="110"/>
        <v>156</v>
      </c>
      <c r="P729" s="7">
        <f t="shared" si="111"/>
        <v>36.530201342281877</v>
      </c>
      <c r="Q729" t="str">
        <f t="shared" si="112"/>
        <v>publishing</v>
      </c>
      <c r="R729" t="str">
        <f t="shared" si="113"/>
        <v>nonfiction</v>
      </c>
      <c r="S729" s="11">
        <f t="shared" si="114"/>
        <v>41247.020243055551</v>
      </c>
      <c r="T729" s="11">
        <f t="shared" si="115"/>
        <v>41288.888888888891</v>
      </c>
      <c r="U729">
        <f t="shared" si="116"/>
        <v>149</v>
      </c>
      <c r="V729" t="b">
        <f t="shared" si="117"/>
        <v>0</v>
      </c>
      <c r="W729">
        <f t="shared" si="118"/>
        <v>149</v>
      </c>
      <c r="X729" t="b">
        <f t="shared" si="119"/>
        <v>0</v>
      </c>
    </row>
    <row r="730" spans="1:24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8273</v>
      </c>
      <c r="O730">
        <f t="shared" si="110"/>
        <v>106</v>
      </c>
      <c r="P730" s="7">
        <f t="shared" si="111"/>
        <v>60.903461538461535</v>
      </c>
      <c r="Q730" t="str">
        <f t="shared" si="112"/>
        <v>publishing</v>
      </c>
      <c r="R730" t="str">
        <f t="shared" si="113"/>
        <v>nonfiction</v>
      </c>
      <c r="S730" s="11">
        <f t="shared" si="114"/>
        <v>40731.837465277778</v>
      </c>
      <c r="T730" s="11">
        <f t="shared" si="115"/>
        <v>40776.837465277778</v>
      </c>
      <c r="U730">
        <f t="shared" si="116"/>
        <v>130</v>
      </c>
      <c r="V730" t="b">
        <f t="shared" si="117"/>
        <v>0</v>
      </c>
      <c r="W730">
        <f t="shared" si="118"/>
        <v>130</v>
      </c>
      <c r="X730" t="b">
        <f t="shared" si="119"/>
        <v>0</v>
      </c>
    </row>
    <row r="731" spans="1:24" ht="47.25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8273</v>
      </c>
      <c r="O731">
        <f t="shared" si="110"/>
        <v>131</v>
      </c>
      <c r="P731" s="7">
        <f t="shared" si="111"/>
        <v>43.55</v>
      </c>
      <c r="Q731" t="str">
        <f t="shared" si="112"/>
        <v>publishing</v>
      </c>
      <c r="R731" t="str">
        <f t="shared" si="113"/>
        <v>nonfiction</v>
      </c>
      <c r="S731" s="11">
        <f t="shared" si="114"/>
        <v>41111.185891203706</v>
      </c>
      <c r="T731" s="11">
        <f t="shared" si="115"/>
        <v>41171.185891203706</v>
      </c>
      <c r="U731">
        <f t="shared" si="116"/>
        <v>120</v>
      </c>
      <c r="V731" t="b">
        <f t="shared" si="117"/>
        <v>0</v>
      </c>
      <c r="W731">
        <f t="shared" si="118"/>
        <v>120</v>
      </c>
      <c r="X731" t="b">
        <f t="shared" si="119"/>
        <v>0</v>
      </c>
    </row>
    <row r="732" spans="1:24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8273</v>
      </c>
      <c r="O732">
        <f t="shared" si="110"/>
        <v>132</v>
      </c>
      <c r="P732" s="7">
        <f t="shared" si="111"/>
        <v>99.766037735849054</v>
      </c>
      <c r="Q732" t="str">
        <f t="shared" si="112"/>
        <v>publishing</v>
      </c>
      <c r="R732" t="str">
        <f t="shared" si="113"/>
        <v>nonfiction</v>
      </c>
      <c r="S732" s="11">
        <f t="shared" si="114"/>
        <v>40854.745266203703</v>
      </c>
      <c r="T732" s="11">
        <f t="shared" si="115"/>
        <v>40884.745266203703</v>
      </c>
      <c r="U732">
        <f t="shared" si="116"/>
        <v>265</v>
      </c>
      <c r="V732" t="b">
        <f t="shared" si="117"/>
        <v>0</v>
      </c>
      <c r="W732">
        <f t="shared" si="118"/>
        <v>265</v>
      </c>
      <c r="X732" t="b">
        <f t="shared" si="119"/>
        <v>0</v>
      </c>
    </row>
    <row r="733" spans="1:24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8273</v>
      </c>
      <c r="O733">
        <f t="shared" si="110"/>
        <v>126</v>
      </c>
      <c r="P733" s="7">
        <f t="shared" si="111"/>
        <v>88.732394366197184</v>
      </c>
      <c r="Q733" t="str">
        <f t="shared" si="112"/>
        <v>publishing</v>
      </c>
      <c r="R733" t="str">
        <f t="shared" si="113"/>
        <v>nonfiction</v>
      </c>
      <c r="S733" s="11">
        <f t="shared" si="114"/>
        <v>40879.795682870368</v>
      </c>
      <c r="T733" s="11">
        <f t="shared" si="115"/>
        <v>40930.25</v>
      </c>
      <c r="U733">
        <f t="shared" si="116"/>
        <v>71</v>
      </c>
      <c r="V733" t="b">
        <f t="shared" si="117"/>
        <v>0</v>
      </c>
      <c r="W733">
        <f t="shared" si="118"/>
        <v>71</v>
      </c>
      <c r="X733" t="b">
        <f t="shared" si="119"/>
        <v>0</v>
      </c>
    </row>
    <row r="734" spans="1:24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8273</v>
      </c>
      <c r="O734">
        <f t="shared" si="110"/>
        <v>160</v>
      </c>
      <c r="P734" s="7">
        <f t="shared" si="111"/>
        <v>4.9230769230769234</v>
      </c>
      <c r="Q734" t="str">
        <f t="shared" si="112"/>
        <v>publishing</v>
      </c>
      <c r="R734" t="str">
        <f t="shared" si="113"/>
        <v>nonfiction</v>
      </c>
      <c r="S734" s="11">
        <f t="shared" si="114"/>
        <v>41486.424317129626</v>
      </c>
      <c r="T734" s="11">
        <f t="shared" si="115"/>
        <v>41546.424317129626</v>
      </c>
      <c r="U734">
        <f t="shared" si="116"/>
        <v>13</v>
      </c>
      <c r="V734" t="b">
        <f t="shared" si="117"/>
        <v>0</v>
      </c>
      <c r="W734">
        <f t="shared" si="118"/>
        <v>13</v>
      </c>
      <c r="X734" t="b">
        <f t="shared" si="119"/>
        <v>0</v>
      </c>
    </row>
    <row r="735" spans="1:24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8273</v>
      </c>
      <c r="O735">
        <f t="shared" si="110"/>
        <v>120</v>
      </c>
      <c r="P735" s="7">
        <f t="shared" si="111"/>
        <v>17.822485207100591</v>
      </c>
      <c r="Q735" t="str">
        <f t="shared" si="112"/>
        <v>publishing</v>
      </c>
      <c r="R735" t="str">
        <f t="shared" si="113"/>
        <v>nonfiction</v>
      </c>
      <c r="S735" s="11">
        <f t="shared" si="114"/>
        <v>41598.420046296298</v>
      </c>
      <c r="T735" s="11">
        <f t="shared" si="115"/>
        <v>41628.420046296298</v>
      </c>
      <c r="U735">
        <f t="shared" si="116"/>
        <v>169</v>
      </c>
      <c r="V735" t="b">
        <f t="shared" si="117"/>
        <v>0</v>
      </c>
      <c r="W735">
        <f t="shared" si="118"/>
        <v>169</v>
      </c>
      <c r="X735" t="b">
        <f t="shared" si="119"/>
        <v>0</v>
      </c>
    </row>
    <row r="736" spans="1:24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8273</v>
      </c>
      <c r="O736">
        <f t="shared" si="110"/>
        <v>126</v>
      </c>
      <c r="P736" s="7">
        <f t="shared" si="111"/>
        <v>187.19298245614036</v>
      </c>
      <c r="Q736" t="str">
        <f t="shared" si="112"/>
        <v>publishing</v>
      </c>
      <c r="R736" t="str">
        <f t="shared" si="113"/>
        <v>nonfiction</v>
      </c>
      <c r="S736" s="11">
        <f t="shared" si="114"/>
        <v>42102.164583333331</v>
      </c>
      <c r="T736" s="11">
        <f t="shared" si="115"/>
        <v>42133.208333333328</v>
      </c>
      <c r="U736">
        <f t="shared" si="116"/>
        <v>57</v>
      </c>
      <c r="V736" t="b">
        <f t="shared" si="117"/>
        <v>0</v>
      </c>
      <c r="W736">
        <f t="shared" si="118"/>
        <v>57</v>
      </c>
      <c r="X736" t="b">
        <f t="shared" si="119"/>
        <v>0</v>
      </c>
    </row>
    <row r="737" spans="1:24" ht="47.2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8273</v>
      </c>
      <c r="O737">
        <f t="shared" si="110"/>
        <v>114</v>
      </c>
      <c r="P737" s="7">
        <f t="shared" si="111"/>
        <v>234.80786026200875</v>
      </c>
      <c r="Q737" t="str">
        <f t="shared" si="112"/>
        <v>publishing</v>
      </c>
      <c r="R737" t="str">
        <f t="shared" si="113"/>
        <v>nonfiction</v>
      </c>
      <c r="S737" s="11">
        <f t="shared" si="114"/>
        <v>41946.029467592591</v>
      </c>
      <c r="T737" s="11">
        <f t="shared" si="115"/>
        <v>41977.027083333334</v>
      </c>
      <c r="U737">
        <f t="shared" si="116"/>
        <v>229</v>
      </c>
      <c r="V737" t="b">
        <f t="shared" si="117"/>
        <v>0</v>
      </c>
      <c r="W737">
        <f t="shared" si="118"/>
        <v>229</v>
      </c>
      <c r="X737" t="b">
        <f t="shared" si="119"/>
        <v>0</v>
      </c>
    </row>
    <row r="738" spans="1:24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8273</v>
      </c>
      <c r="O738">
        <f t="shared" si="110"/>
        <v>315</v>
      </c>
      <c r="P738" s="7">
        <f t="shared" si="111"/>
        <v>105.04629629629629</v>
      </c>
      <c r="Q738" t="str">
        <f t="shared" si="112"/>
        <v>publishing</v>
      </c>
      <c r="R738" t="str">
        <f t="shared" si="113"/>
        <v>nonfiction</v>
      </c>
      <c r="S738" s="11">
        <f t="shared" si="114"/>
        <v>41579.734259259261</v>
      </c>
      <c r="T738" s="11">
        <f t="shared" si="115"/>
        <v>41599.207638888889</v>
      </c>
      <c r="U738">
        <f t="shared" si="116"/>
        <v>108</v>
      </c>
      <c r="V738" t="b">
        <f t="shared" si="117"/>
        <v>0</v>
      </c>
      <c r="W738">
        <f t="shared" si="118"/>
        <v>108</v>
      </c>
      <c r="X738" t="b">
        <f t="shared" si="119"/>
        <v>0</v>
      </c>
    </row>
    <row r="739" spans="1:24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8273</v>
      </c>
      <c r="O739">
        <f t="shared" si="110"/>
        <v>122</v>
      </c>
      <c r="P739" s="7">
        <f t="shared" si="111"/>
        <v>56.666666666666664</v>
      </c>
      <c r="Q739" t="str">
        <f t="shared" si="112"/>
        <v>publishing</v>
      </c>
      <c r="R739" t="str">
        <f t="shared" si="113"/>
        <v>nonfiction</v>
      </c>
      <c r="S739" s="11">
        <f t="shared" si="114"/>
        <v>41667.275312500002</v>
      </c>
      <c r="T739" s="11">
        <f t="shared" si="115"/>
        <v>41684.833333333336</v>
      </c>
      <c r="U739">
        <f t="shared" si="116"/>
        <v>108</v>
      </c>
      <c r="V739" t="b">
        <f t="shared" si="117"/>
        <v>0</v>
      </c>
      <c r="W739">
        <f t="shared" si="118"/>
        <v>108</v>
      </c>
      <c r="X739" t="b">
        <f t="shared" si="119"/>
        <v>0</v>
      </c>
    </row>
    <row r="740" spans="1:24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8273</v>
      </c>
      <c r="O740">
        <f t="shared" si="110"/>
        <v>107</v>
      </c>
      <c r="P740" s="7">
        <f t="shared" si="111"/>
        <v>39.048780487804876</v>
      </c>
      <c r="Q740" t="str">
        <f t="shared" si="112"/>
        <v>publishing</v>
      </c>
      <c r="R740" t="str">
        <f t="shared" si="113"/>
        <v>nonfiction</v>
      </c>
      <c r="S740" s="11">
        <f t="shared" si="114"/>
        <v>41943.604097222218</v>
      </c>
      <c r="T740" s="11">
        <f t="shared" si="115"/>
        <v>41974.207638888889</v>
      </c>
      <c r="U740">
        <f t="shared" si="116"/>
        <v>41</v>
      </c>
      <c r="V740" t="b">
        <f t="shared" si="117"/>
        <v>0</v>
      </c>
      <c r="W740">
        <f t="shared" si="118"/>
        <v>41</v>
      </c>
      <c r="X740" t="b">
        <f t="shared" si="119"/>
        <v>0</v>
      </c>
    </row>
    <row r="741" spans="1:24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8273</v>
      </c>
      <c r="O741">
        <f t="shared" si="110"/>
        <v>158</v>
      </c>
      <c r="P741" s="7">
        <f t="shared" si="111"/>
        <v>68.345323741007192</v>
      </c>
      <c r="Q741" t="str">
        <f t="shared" si="112"/>
        <v>publishing</v>
      </c>
      <c r="R741" t="str">
        <f t="shared" si="113"/>
        <v>nonfiction</v>
      </c>
      <c r="S741" s="11">
        <f t="shared" si="114"/>
        <v>41829.502650462964</v>
      </c>
      <c r="T741" s="11">
        <f t="shared" si="115"/>
        <v>41862.502650462964</v>
      </c>
      <c r="U741">
        <f t="shared" si="116"/>
        <v>139</v>
      </c>
      <c r="V741" t="b">
        <f t="shared" si="117"/>
        <v>0</v>
      </c>
      <c r="W741">
        <f t="shared" si="118"/>
        <v>139</v>
      </c>
      <c r="X741" t="b">
        <f t="shared" si="119"/>
        <v>0</v>
      </c>
    </row>
    <row r="742" spans="1:24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8273</v>
      </c>
      <c r="O742">
        <f t="shared" si="110"/>
        <v>107</v>
      </c>
      <c r="P742" s="7">
        <f t="shared" si="111"/>
        <v>169.57894736842104</v>
      </c>
      <c r="Q742" t="str">
        <f t="shared" si="112"/>
        <v>publishing</v>
      </c>
      <c r="R742" t="str">
        <f t="shared" si="113"/>
        <v>nonfiction</v>
      </c>
      <c r="S742" s="11">
        <f t="shared" si="114"/>
        <v>42162.146782407406</v>
      </c>
      <c r="T742" s="11">
        <f t="shared" si="115"/>
        <v>42176.146782407406</v>
      </c>
      <c r="U742">
        <f t="shared" si="116"/>
        <v>19</v>
      </c>
      <c r="V742" t="b">
        <f t="shared" si="117"/>
        <v>0</v>
      </c>
      <c r="W742">
        <f t="shared" si="118"/>
        <v>19</v>
      </c>
      <c r="X742" t="b">
        <f t="shared" si="119"/>
        <v>0</v>
      </c>
    </row>
    <row r="743" spans="1:24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8273</v>
      </c>
      <c r="O743">
        <f t="shared" si="110"/>
        <v>102</v>
      </c>
      <c r="P743" s="7">
        <f t="shared" si="111"/>
        <v>141.42340425531913</v>
      </c>
      <c r="Q743" t="str">
        <f t="shared" si="112"/>
        <v>publishing</v>
      </c>
      <c r="R743" t="str">
        <f t="shared" si="113"/>
        <v>nonfiction</v>
      </c>
      <c r="S743" s="11">
        <f t="shared" si="114"/>
        <v>41401.648217592592</v>
      </c>
      <c r="T743" s="11">
        <f t="shared" si="115"/>
        <v>41436.648217592592</v>
      </c>
      <c r="U743">
        <f t="shared" si="116"/>
        <v>94</v>
      </c>
      <c r="V743" t="b">
        <f t="shared" si="117"/>
        <v>0</v>
      </c>
      <c r="W743">
        <f t="shared" si="118"/>
        <v>94</v>
      </c>
      <c r="X743" t="b">
        <f t="shared" si="119"/>
        <v>0</v>
      </c>
    </row>
    <row r="744" spans="1:24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8273</v>
      </c>
      <c r="O744">
        <f t="shared" si="110"/>
        <v>111</v>
      </c>
      <c r="P744" s="7">
        <f t="shared" si="111"/>
        <v>67.391304347826093</v>
      </c>
      <c r="Q744" t="str">
        <f t="shared" si="112"/>
        <v>publishing</v>
      </c>
      <c r="R744" t="str">
        <f t="shared" si="113"/>
        <v>nonfiction</v>
      </c>
      <c r="S744" s="11">
        <f t="shared" si="114"/>
        <v>41689.917962962965</v>
      </c>
      <c r="T744" s="11">
        <f t="shared" si="115"/>
        <v>41719.876296296294</v>
      </c>
      <c r="U744">
        <f t="shared" si="116"/>
        <v>23</v>
      </c>
      <c r="V744" t="b">
        <f t="shared" si="117"/>
        <v>0</v>
      </c>
      <c r="W744">
        <f t="shared" si="118"/>
        <v>23</v>
      </c>
      <c r="X744" t="b">
        <f t="shared" si="119"/>
        <v>0</v>
      </c>
    </row>
    <row r="745" spans="1:24" ht="47.25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8273</v>
      </c>
      <c r="O745">
        <f t="shared" si="110"/>
        <v>148</v>
      </c>
      <c r="P745" s="7">
        <f t="shared" si="111"/>
        <v>54.266666666666666</v>
      </c>
      <c r="Q745" t="str">
        <f t="shared" si="112"/>
        <v>publishing</v>
      </c>
      <c r="R745" t="str">
        <f t="shared" si="113"/>
        <v>nonfiction</v>
      </c>
      <c r="S745" s="11">
        <f t="shared" si="114"/>
        <v>40990.709317129629</v>
      </c>
      <c r="T745" s="11">
        <f t="shared" si="115"/>
        <v>41015.875</v>
      </c>
      <c r="U745">
        <f t="shared" si="116"/>
        <v>15</v>
      </c>
      <c r="V745" t="b">
        <f t="shared" si="117"/>
        <v>0</v>
      </c>
      <c r="W745">
        <f t="shared" si="118"/>
        <v>15</v>
      </c>
      <c r="X745" t="b">
        <f t="shared" si="119"/>
        <v>0</v>
      </c>
    </row>
    <row r="746" spans="1:24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8273</v>
      </c>
      <c r="O746">
        <f t="shared" si="110"/>
        <v>102</v>
      </c>
      <c r="P746" s="7">
        <f t="shared" si="111"/>
        <v>82.516129032258064</v>
      </c>
      <c r="Q746" t="str">
        <f t="shared" si="112"/>
        <v>publishing</v>
      </c>
      <c r="R746" t="str">
        <f t="shared" si="113"/>
        <v>nonfiction</v>
      </c>
      <c r="S746" s="11">
        <f t="shared" si="114"/>
        <v>41226.95721064815</v>
      </c>
      <c r="T746" s="11">
        <f t="shared" si="115"/>
        <v>41256.95721064815</v>
      </c>
      <c r="U746">
        <f t="shared" si="116"/>
        <v>62</v>
      </c>
      <c r="V746" t="b">
        <f t="shared" si="117"/>
        <v>0</v>
      </c>
      <c r="W746">
        <f t="shared" si="118"/>
        <v>62</v>
      </c>
      <c r="X746" t="b">
        <f t="shared" si="119"/>
        <v>0</v>
      </c>
    </row>
    <row r="747" spans="1:24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8273</v>
      </c>
      <c r="O747">
        <f t="shared" si="110"/>
        <v>179</v>
      </c>
      <c r="P747" s="7">
        <f t="shared" si="111"/>
        <v>53.729729729729726</v>
      </c>
      <c r="Q747" t="str">
        <f t="shared" si="112"/>
        <v>publishing</v>
      </c>
      <c r="R747" t="str">
        <f t="shared" si="113"/>
        <v>nonfiction</v>
      </c>
      <c r="S747" s="11">
        <f t="shared" si="114"/>
        <v>41367.572280092594</v>
      </c>
      <c r="T747" s="11">
        <f t="shared" si="115"/>
        <v>41397.572280092594</v>
      </c>
      <c r="U747">
        <f t="shared" si="116"/>
        <v>74</v>
      </c>
      <c r="V747" t="b">
        <f t="shared" si="117"/>
        <v>0</v>
      </c>
      <c r="W747">
        <f t="shared" si="118"/>
        <v>74</v>
      </c>
      <c r="X747" t="b">
        <f t="shared" si="119"/>
        <v>0</v>
      </c>
    </row>
    <row r="748" spans="1:24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8273</v>
      </c>
      <c r="O748">
        <f t="shared" si="110"/>
        <v>111</v>
      </c>
      <c r="P748" s="7">
        <f t="shared" si="111"/>
        <v>34.206185567010309</v>
      </c>
      <c r="Q748" t="str">
        <f t="shared" si="112"/>
        <v>publishing</v>
      </c>
      <c r="R748" t="str">
        <f t="shared" si="113"/>
        <v>nonfiction</v>
      </c>
      <c r="S748" s="11">
        <f t="shared" si="114"/>
        <v>41157.042928240742</v>
      </c>
      <c r="T748" s="11">
        <f t="shared" si="115"/>
        <v>41175.165972222225</v>
      </c>
      <c r="U748">
        <f t="shared" si="116"/>
        <v>97</v>
      </c>
      <c r="V748" t="b">
        <f t="shared" si="117"/>
        <v>0</v>
      </c>
      <c r="W748">
        <f t="shared" si="118"/>
        <v>97</v>
      </c>
      <c r="X748" t="b">
        <f t="shared" si="119"/>
        <v>0</v>
      </c>
    </row>
    <row r="749" spans="1:24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8273</v>
      </c>
      <c r="O749">
        <f t="shared" si="110"/>
        <v>100</v>
      </c>
      <c r="P749" s="7">
        <f t="shared" si="111"/>
        <v>127.32727272727273</v>
      </c>
      <c r="Q749" t="str">
        <f t="shared" si="112"/>
        <v>publishing</v>
      </c>
      <c r="R749" t="str">
        <f t="shared" si="113"/>
        <v>nonfiction</v>
      </c>
      <c r="S749" s="11">
        <f t="shared" si="114"/>
        <v>41988.548831018517</v>
      </c>
      <c r="T749" s="11">
        <f t="shared" si="115"/>
        <v>42019.454166666663</v>
      </c>
      <c r="U749">
        <f t="shared" si="116"/>
        <v>55</v>
      </c>
      <c r="V749" t="b">
        <f t="shared" si="117"/>
        <v>0</v>
      </c>
      <c r="W749">
        <f t="shared" si="118"/>
        <v>55</v>
      </c>
      <c r="X749" t="b">
        <f t="shared" si="119"/>
        <v>0</v>
      </c>
    </row>
    <row r="750" spans="1:24" ht="47.2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8273</v>
      </c>
      <c r="O750">
        <f t="shared" si="110"/>
        <v>100</v>
      </c>
      <c r="P750" s="7">
        <f t="shared" si="111"/>
        <v>45.56818181818182</v>
      </c>
      <c r="Q750" t="str">
        <f t="shared" si="112"/>
        <v>publishing</v>
      </c>
      <c r="R750" t="str">
        <f t="shared" si="113"/>
        <v>nonfiction</v>
      </c>
      <c r="S750" s="11">
        <f t="shared" si="114"/>
        <v>41831.846828703703</v>
      </c>
      <c r="T750" s="11">
        <f t="shared" si="115"/>
        <v>41861.846828703703</v>
      </c>
      <c r="U750">
        <f t="shared" si="116"/>
        <v>44</v>
      </c>
      <c r="V750" t="b">
        <f t="shared" si="117"/>
        <v>0</v>
      </c>
      <c r="W750">
        <f t="shared" si="118"/>
        <v>44</v>
      </c>
      <c r="X750" t="b">
        <f t="shared" si="119"/>
        <v>0</v>
      </c>
    </row>
    <row r="751" spans="1:24" ht="47.25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8273</v>
      </c>
      <c r="O751">
        <f t="shared" si="110"/>
        <v>106</v>
      </c>
      <c r="P751" s="7">
        <f t="shared" si="111"/>
        <v>95.963636363636368</v>
      </c>
      <c r="Q751" t="str">
        <f t="shared" si="112"/>
        <v>publishing</v>
      </c>
      <c r="R751" t="str">
        <f t="shared" si="113"/>
        <v>nonfiction</v>
      </c>
      <c r="S751" s="11">
        <f t="shared" si="114"/>
        <v>42733.94131944445</v>
      </c>
      <c r="T751" s="11">
        <f t="shared" si="115"/>
        <v>42763.94131944445</v>
      </c>
      <c r="U751">
        <f t="shared" si="116"/>
        <v>110</v>
      </c>
      <c r="V751" t="b">
        <f t="shared" si="117"/>
        <v>0</v>
      </c>
      <c r="W751">
        <f t="shared" si="118"/>
        <v>110</v>
      </c>
      <c r="X751" t="b">
        <f t="shared" si="119"/>
        <v>0</v>
      </c>
    </row>
    <row r="752" spans="1:24" ht="47.25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8273</v>
      </c>
      <c r="O752">
        <f t="shared" si="110"/>
        <v>103</v>
      </c>
      <c r="P752" s="7">
        <f t="shared" si="111"/>
        <v>77.271186440677965</v>
      </c>
      <c r="Q752" t="str">
        <f t="shared" si="112"/>
        <v>publishing</v>
      </c>
      <c r="R752" t="str">
        <f t="shared" si="113"/>
        <v>nonfiction</v>
      </c>
      <c r="S752" s="11">
        <f t="shared" si="114"/>
        <v>41299.878148148149</v>
      </c>
      <c r="T752" s="11">
        <f t="shared" si="115"/>
        <v>41329.878148148149</v>
      </c>
      <c r="U752">
        <f t="shared" si="116"/>
        <v>59</v>
      </c>
      <c r="V752" t="b">
        <f t="shared" si="117"/>
        <v>0</v>
      </c>
      <c r="W752">
        <f t="shared" si="118"/>
        <v>59</v>
      </c>
      <c r="X752" t="b">
        <f t="shared" si="119"/>
        <v>0</v>
      </c>
    </row>
    <row r="753" spans="1:24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8273</v>
      </c>
      <c r="O753">
        <f t="shared" si="110"/>
        <v>119</v>
      </c>
      <c r="P753" s="7">
        <f t="shared" si="111"/>
        <v>57.338709677419352</v>
      </c>
      <c r="Q753" t="str">
        <f t="shared" si="112"/>
        <v>publishing</v>
      </c>
      <c r="R753" t="str">
        <f t="shared" si="113"/>
        <v>nonfiction</v>
      </c>
      <c r="S753" s="11">
        <f t="shared" si="114"/>
        <v>40713.630497685182</v>
      </c>
      <c r="T753" s="11">
        <f t="shared" si="115"/>
        <v>40759.630497685182</v>
      </c>
      <c r="U753">
        <f t="shared" si="116"/>
        <v>62</v>
      </c>
      <c r="V753" t="b">
        <f t="shared" si="117"/>
        <v>0</v>
      </c>
      <c r="W753">
        <f t="shared" si="118"/>
        <v>62</v>
      </c>
      <c r="X753" t="b">
        <f t="shared" si="119"/>
        <v>0</v>
      </c>
    </row>
    <row r="754" spans="1:24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8273</v>
      </c>
      <c r="O754">
        <f t="shared" si="110"/>
        <v>112</v>
      </c>
      <c r="P754" s="7">
        <f t="shared" si="111"/>
        <v>53.19047619047619</v>
      </c>
      <c r="Q754" t="str">
        <f t="shared" si="112"/>
        <v>publishing</v>
      </c>
      <c r="R754" t="str">
        <f t="shared" si="113"/>
        <v>nonfiction</v>
      </c>
      <c r="S754" s="11">
        <f t="shared" si="114"/>
        <v>42639.421493055561</v>
      </c>
      <c r="T754" s="11">
        <f t="shared" si="115"/>
        <v>42659.458333333328</v>
      </c>
      <c r="U754">
        <f t="shared" si="116"/>
        <v>105</v>
      </c>
      <c r="V754" t="b">
        <f t="shared" si="117"/>
        <v>0</v>
      </c>
      <c r="W754">
        <f t="shared" si="118"/>
        <v>105</v>
      </c>
      <c r="X754" t="b">
        <f t="shared" si="119"/>
        <v>0</v>
      </c>
    </row>
    <row r="755" spans="1:24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8273</v>
      </c>
      <c r="O755">
        <f t="shared" si="110"/>
        <v>128</v>
      </c>
      <c r="P755" s="7">
        <f t="shared" si="111"/>
        <v>492.30769230769232</v>
      </c>
      <c r="Q755" t="str">
        <f t="shared" si="112"/>
        <v>publishing</v>
      </c>
      <c r="R755" t="str">
        <f t="shared" si="113"/>
        <v>nonfiction</v>
      </c>
      <c r="S755" s="11">
        <f t="shared" si="114"/>
        <v>42019.590173611112</v>
      </c>
      <c r="T755" s="11">
        <f t="shared" si="115"/>
        <v>42049.590173611112</v>
      </c>
      <c r="U755">
        <f t="shared" si="116"/>
        <v>26</v>
      </c>
      <c r="V755" t="b">
        <f t="shared" si="117"/>
        <v>0</v>
      </c>
      <c r="W755">
        <f t="shared" si="118"/>
        <v>26</v>
      </c>
      <c r="X755" t="b">
        <f t="shared" si="119"/>
        <v>0</v>
      </c>
    </row>
    <row r="756" spans="1:24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8273</v>
      </c>
      <c r="O756">
        <f t="shared" si="110"/>
        <v>104</v>
      </c>
      <c r="P756" s="7">
        <f t="shared" si="111"/>
        <v>42.346938775510203</v>
      </c>
      <c r="Q756" t="str">
        <f t="shared" si="112"/>
        <v>publishing</v>
      </c>
      <c r="R756" t="str">
        <f t="shared" si="113"/>
        <v>nonfiction</v>
      </c>
      <c r="S756" s="11">
        <f t="shared" si="114"/>
        <v>41249.749085648145</v>
      </c>
      <c r="T756" s="11">
        <f t="shared" si="115"/>
        <v>41279.749085648145</v>
      </c>
      <c r="U756">
        <f t="shared" si="116"/>
        <v>49</v>
      </c>
      <c r="V756" t="b">
        <f t="shared" si="117"/>
        <v>0</v>
      </c>
      <c r="W756">
        <f t="shared" si="118"/>
        <v>49</v>
      </c>
      <c r="X756" t="b">
        <f t="shared" si="119"/>
        <v>0</v>
      </c>
    </row>
    <row r="757" spans="1:24" ht="47.2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8273</v>
      </c>
      <c r="O757">
        <f t="shared" si="110"/>
        <v>102</v>
      </c>
      <c r="P757" s="7">
        <f t="shared" si="111"/>
        <v>37.466029411764708</v>
      </c>
      <c r="Q757" t="str">
        <f t="shared" si="112"/>
        <v>publishing</v>
      </c>
      <c r="R757" t="str">
        <f t="shared" si="113"/>
        <v>nonfiction</v>
      </c>
      <c r="S757" s="11">
        <f t="shared" si="114"/>
        <v>41383.605057870373</v>
      </c>
      <c r="T757" s="11">
        <f t="shared" si="115"/>
        <v>41414.02847222222</v>
      </c>
      <c r="U757">
        <f t="shared" si="116"/>
        <v>68</v>
      </c>
      <c r="V757" t="b">
        <f t="shared" si="117"/>
        <v>0</v>
      </c>
      <c r="W757">
        <f t="shared" si="118"/>
        <v>68</v>
      </c>
      <c r="X757" t="b">
        <f t="shared" si="119"/>
        <v>0</v>
      </c>
    </row>
    <row r="758" spans="1:24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8273</v>
      </c>
      <c r="O758">
        <f t="shared" si="110"/>
        <v>118</v>
      </c>
      <c r="P758" s="7">
        <f t="shared" si="111"/>
        <v>37.454545454545453</v>
      </c>
      <c r="Q758" t="str">
        <f t="shared" si="112"/>
        <v>publishing</v>
      </c>
      <c r="R758" t="str">
        <f t="shared" si="113"/>
        <v>nonfiction</v>
      </c>
      <c r="S758" s="11">
        <f t="shared" si="114"/>
        <v>40590.766886574071</v>
      </c>
      <c r="T758" s="11">
        <f t="shared" si="115"/>
        <v>40651.725219907406</v>
      </c>
      <c r="U758">
        <f t="shared" si="116"/>
        <v>22</v>
      </c>
      <c r="V758" t="b">
        <f t="shared" si="117"/>
        <v>0</v>
      </c>
      <c r="W758">
        <f t="shared" si="118"/>
        <v>22</v>
      </c>
      <c r="X758" t="b">
        <f t="shared" si="119"/>
        <v>0</v>
      </c>
    </row>
    <row r="759" spans="1:24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8273</v>
      </c>
      <c r="O759">
        <f t="shared" si="110"/>
        <v>238</v>
      </c>
      <c r="P759" s="7">
        <f t="shared" si="111"/>
        <v>33.055555555555557</v>
      </c>
      <c r="Q759" t="str">
        <f t="shared" si="112"/>
        <v>publishing</v>
      </c>
      <c r="R759" t="str">
        <f t="shared" si="113"/>
        <v>nonfiction</v>
      </c>
      <c r="S759" s="11">
        <f t="shared" si="114"/>
        <v>41235.054560185185</v>
      </c>
      <c r="T759" s="11">
        <f t="shared" si="115"/>
        <v>41249.054560185185</v>
      </c>
      <c r="U759">
        <f t="shared" si="116"/>
        <v>18</v>
      </c>
      <c r="V759" t="b">
        <f t="shared" si="117"/>
        <v>0</v>
      </c>
      <c r="W759">
        <f t="shared" si="118"/>
        <v>18</v>
      </c>
      <c r="X759" t="b">
        <f t="shared" si="119"/>
        <v>0</v>
      </c>
    </row>
    <row r="760" spans="1:24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8273</v>
      </c>
      <c r="O760">
        <f t="shared" si="110"/>
        <v>102</v>
      </c>
      <c r="P760" s="7">
        <f t="shared" si="111"/>
        <v>134.21052631578948</v>
      </c>
      <c r="Q760" t="str">
        <f t="shared" si="112"/>
        <v>publishing</v>
      </c>
      <c r="R760" t="str">
        <f t="shared" si="113"/>
        <v>nonfiction</v>
      </c>
      <c r="S760" s="11">
        <f t="shared" si="114"/>
        <v>40429.836435185185</v>
      </c>
      <c r="T760" s="11">
        <f t="shared" si="115"/>
        <v>40459.836435185185</v>
      </c>
      <c r="U760">
        <f t="shared" si="116"/>
        <v>19</v>
      </c>
      <c r="V760" t="b">
        <f t="shared" si="117"/>
        <v>0</v>
      </c>
      <c r="W760">
        <f t="shared" si="118"/>
        <v>19</v>
      </c>
      <c r="X760" t="b">
        <f t="shared" si="119"/>
        <v>0</v>
      </c>
    </row>
    <row r="761" spans="1:24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8273</v>
      </c>
      <c r="O761">
        <f t="shared" si="110"/>
        <v>102</v>
      </c>
      <c r="P761" s="7">
        <f t="shared" si="111"/>
        <v>51.474747474747474</v>
      </c>
      <c r="Q761" t="str">
        <f t="shared" si="112"/>
        <v>publishing</v>
      </c>
      <c r="R761" t="str">
        <f t="shared" si="113"/>
        <v>nonfiction</v>
      </c>
      <c r="S761" s="11">
        <f t="shared" si="114"/>
        <v>41789.330312500002</v>
      </c>
      <c r="T761" s="11">
        <f t="shared" si="115"/>
        <v>41829.330312500002</v>
      </c>
      <c r="U761">
        <f t="shared" si="116"/>
        <v>99</v>
      </c>
      <c r="V761" t="b">
        <f t="shared" si="117"/>
        <v>0</v>
      </c>
      <c r="W761">
        <f t="shared" si="118"/>
        <v>99</v>
      </c>
      <c r="X761" t="b">
        <f t="shared" si="119"/>
        <v>0</v>
      </c>
    </row>
    <row r="762" spans="1:24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8274</v>
      </c>
      <c r="O762">
        <f t="shared" si="110"/>
        <v>0</v>
      </c>
      <c r="P762" s="7" t="str">
        <f t="shared" si="111"/>
        <v>N/A</v>
      </c>
      <c r="Q762" t="str">
        <f t="shared" si="112"/>
        <v>publishing</v>
      </c>
      <c r="R762" t="str">
        <f t="shared" si="113"/>
        <v>fiction</v>
      </c>
      <c r="S762" s="11">
        <f t="shared" si="114"/>
        <v>42670.764039351852</v>
      </c>
      <c r="T762" s="11">
        <f t="shared" si="115"/>
        <v>42700.805706018517</v>
      </c>
      <c r="U762" t="b">
        <f t="shared" si="116"/>
        <v>0</v>
      </c>
      <c r="V762" t="b">
        <f t="shared" si="117"/>
        <v>0</v>
      </c>
      <c r="W762" t="b">
        <f t="shared" si="118"/>
        <v>0</v>
      </c>
      <c r="X762">
        <f t="shared" si="119"/>
        <v>0</v>
      </c>
    </row>
    <row r="763" spans="1:24" ht="47.2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8274</v>
      </c>
      <c r="O763">
        <f t="shared" si="110"/>
        <v>5</v>
      </c>
      <c r="P763" s="7">
        <f t="shared" si="111"/>
        <v>39.166666666666664</v>
      </c>
      <c r="Q763" t="str">
        <f t="shared" si="112"/>
        <v>publishing</v>
      </c>
      <c r="R763" t="str">
        <f t="shared" si="113"/>
        <v>fiction</v>
      </c>
      <c r="S763" s="11">
        <f t="shared" si="114"/>
        <v>41642.751458333332</v>
      </c>
      <c r="T763" s="11">
        <f t="shared" si="115"/>
        <v>41672.751458333332</v>
      </c>
      <c r="U763" t="b">
        <f t="shared" si="116"/>
        <v>0</v>
      </c>
      <c r="V763" t="b">
        <f t="shared" si="117"/>
        <v>0</v>
      </c>
      <c r="W763" t="b">
        <f t="shared" si="118"/>
        <v>0</v>
      </c>
      <c r="X763">
        <f t="shared" si="119"/>
        <v>6</v>
      </c>
    </row>
    <row r="764" spans="1:24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8274</v>
      </c>
      <c r="O764">
        <f t="shared" si="110"/>
        <v>0</v>
      </c>
      <c r="P764" s="7" t="str">
        <f t="shared" si="111"/>
        <v>N/A</v>
      </c>
      <c r="Q764" t="str">
        <f t="shared" si="112"/>
        <v>publishing</v>
      </c>
      <c r="R764" t="str">
        <f t="shared" si="113"/>
        <v>fiction</v>
      </c>
      <c r="S764" s="11">
        <f t="shared" si="114"/>
        <v>42690.858449074076</v>
      </c>
      <c r="T764" s="11">
        <f t="shared" si="115"/>
        <v>42708.25</v>
      </c>
      <c r="U764" t="b">
        <f t="shared" si="116"/>
        <v>0</v>
      </c>
      <c r="V764" t="b">
        <f t="shared" si="117"/>
        <v>0</v>
      </c>
      <c r="W764" t="b">
        <f t="shared" si="118"/>
        <v>0</v>
      </c>
      <c r="X764">
        <f t="shared" si="119"/>
        <v>0</v>
      </c>
    </row>
    <row r="765" spans="1:24" ht="47.2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8274</v>
      </c>
      <c r="O765">
        <f t="shared" si="110"/>
        <v>0</v>
      </c>
      <c r="P765" s="7">
        <f t="shared" si="111"/>
        <v>5</v>
      </c>
      <c r="Q765" t="str">
        <f t="shared" si="112"/>
        <v>publishing</v>
      </c>
      <c r="R765" t="str">
        <f t="shared" si="113"/>
        <v>fiction</v>
      </c>
      <c r="S765" s="11">
        <f t="shared" si="114"/>
        <v>41471.446851851848</v>
      </c>
      <c r="T765" s="11">
        <f t="shared" si="115"/>
        <v>41501.446851851848</v>
      </c>
      <c r="U765" t="b">
        <f t="shared" si="116"/>
        <v>0</v>
      </c>
      <c r="V765" t="b">
        <f t="shared" si="117"/>
        <v>0</v>
      </c>
      <c r="W765" t="b">
        <f t="shared" si="118"/>
        <v>0</v>
      </c>
      <c r="X765">
        <f t="shared" si="119"/>
        <v>1</v>
      </c>
    </row>
    <row r="766" spans="1:24" ht="47.2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8274</v>
      </c>
      <c r="O766">
        <f t="shared" si="110"/>
        <v>0</v>
      </c>
      <c r="P766" s="7" t="str">
        <f t="shared" si="111"/>
        <v>N/A</v>
      </c>
      <c r="Q766" t="str">
        <f t="shared" si="112"/>
        <v>publishing</v>
      </c>
      <c r="R766" t="str">
        <f t="shared" si="113"/>
        <v>fiction</v>
      </c>
      <c r="S766" s="11">
        <f t="shared" si="114"/>
        <v>42227.173159722224</v>
      </c>
      <c r="T766" s="11">
        <f t="shared" si="115"/>
        <v>42257.173159722224</v>
      </c>
      <c r="U766" t="b">
        <f t="shared" si="116"/>
        <v>0</v>
      </c>
      <c r="V766" t="b">
        <f t="shared" si="117"/>
        <v>0</v>
      </c>
      <c r="W766" t="b">
        <f t="shared" si="118"/>
        <v>0</v>
      </c>
      <c r="X766">
        <f t="shared" si="119"/>
        <v>0</v>
      </c>
    </row>
    <row r="767" spans="1:24" ht="47.25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8274</v>
      </c>
      <c r="O767">
        <f t="shared" si="110"/>
        <v>36</v>
      </c>
      <c r="P767" s="7">
        <f t="shared" si="111"/>
        <v>57.295454545454547</v>
      </c>
      <c r="Q767" t="str">
        <f t="shared" si="112"/>
        <v>publishing</v>
      </c>
      <c r="R767" t="str">
        <f t="shared" si="113"/>
        <v>fiction</v>
      </c>
      <c r="S767" s="11">
        <f t="shared" si="114"/>
        <v>41901.542638888888</v>
      </c>
      <c r="T767" s="11">
        <f t="shared" si="115"/>
        <v>41931.542638888888</v>
      </c>
      <c r="U767" t="b">
        <f t="shared" si="116"/>
        <v>0</v>
      </c>
      <c r="V767" t="b">
        <f t="shared" si="117"/>
        <v>0</v>
      </c>
      <c r="W767">
        <f t="shared" si="118"/>
        <v>44</v>
      </c>
      <c r="X767" t="b">
        <f t="shared" si="119"/>
        <v>0</v>
      </c>
    </row>
    <row r="768" spans="1:24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8274</v>
      </c>
      <c r="O768">
        <f t="shared" si="110"/>
        <v>0</v>
      </c>
      <c r="P768" s="7" t="str">
        <f t="shared" si="111"/>
        <v>N/A</v>
      </c>
      <c r="Q768" t="str">
        <f t="shared" si="112"/>
        <v>publishing</v>
      </c>
      <c r="R768" t="str">
        <f t="shared" si="113"/>
        <v>fiction</v>
      </c>
      <c r="S768" s="11">
        <f t="shared" si="114"/>
        <v>42021.783368055556</v>
      </c>
      <c r="T768" s="11">
        <f t="shared" si="115"/>
        <v>42051.783368055556</v>
      </c>
      <c r="U768" t="b">
        <f t="shared" si="116"/>
        <v>0</v>
      </c>
      <c r="V768" t="b">
        <f t="shared" si="117"/>
        <v>0</v>
      </c>
      <c r="W768" t="b">
        <f t="shared" si="118"/>
        <v>0</v>
      </c>
      <c r="X768">
        <f t="shared" si="119"/>
        <v>0</v>
      </c>
    </row>
    <row r="769" spans="1:24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8274</v>
      </c>
      <c r="O769">
        <f t="shared" si="110"/>
        <v>4</v>
      </c>
      <c r="P769" s="7">
        <f t="shared" si="111"/>
        <v>59</v>
      </c>
      <c r="Q769" t="str">
        <f t="shared" si="112"/>
        <v>publishing</v>
      </c>
      <c r="R769" t="str">
        <f t="shared" si="113"/>
        <v>fiction</v>
      </c>
      <c r="S769" s="11">
        <f t="shared" si="114"/>
        <v>42115.143634259264</v>
      </c>
      <c r="T769" s="11">
        <f t="shared" si="115"/>
        <v>42145.143634259264</v>
      </c>
      <c r="U769" t="b">
        <f t="shared" si="116"/>
        <v>0</v>
      </c>
      <c r="V769" t="b">
        <f t="shared" si="117"/>
        <v>0</v>
      </c>
      <c r="W769" t="b">
        <f t="shared" si="118"/>
        <v>0</v>
      </c>
      <c r="X769">
        <f t="shared" si="119"/>
        <v>3</v>
      </c>
    </row>
    <row r="770" spans="1:24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8274</v>
      </c>
      <c r="O770">
        <f t="shared" si="110"/>
        <v>0</v>
      </c>
      <c r="P770" s="7" t="str">
        <f t="shared" si="111"/>
        <v>N/A</v>
      </c>
      <c r="Q770" t="str">
        <f t="shared" si="112"/>
        <v>publishing</v>
      </c>
      <c r="R770" t="str">
        <f t="shared" si="113"/>
        <v>fiction</v>
      </c>
      <c r="S770" s="11">
        <f t="shared" si="114"/>
        <v>41594.207060185188</v>
      </c>
      <c r="T770" s="11">
        <f t="shared" si="115"/>
        <v>41624.207060185188</v>
      </c>
      <c r="U770" t="b">
        <f t="shared" si="116"/>
        <v>0</v>
      </c>
      <c r="V770" t="b">
        <f t="shared" si="117"/>
        <v>0</v>
      </c>
      <c r="W770" t="b">
        <f t="shared" si="118"/>
        <v>0</v>
      </c>
      <c r="X770">
        <f t="shared" si="119"/>
        <v>0</v>
      </c>
    </row>
    <row r="771" spans="1:24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8274</v>
      </c>
      <c r="O771">
        <f t="shared" ref="O771:O834" si="120">ROUND(((E771/D771)*100), 0)</f>
        <v>41</v>
      </c>
      <c r="P771" s="7">
        <f t="shared" ref="P771:P834" si="121">IFERROR((E771/L771), "N/A")</f>
        <v>31.846153846153847</v>
      </c>
      <c r="Q771" t="str">
        <f t="shared" ref="Q771:Q834" si="122">(LEFT(N771,SEARCH("/",N771,1)-1))</f>
        <v>publishing</v>
      </c>
      <c r="R771" t="str">
        <f t="shared" ref="R771:R834" si="123">RIGHT(N771, LEN(N771)-SEARCH("/",N771))</f>
        <v>fiction</v>
      </c>
      <c r="S771" s="11">
        <f t="shared" ref="S771:S834" si="124">(((J771/60)/60)/24)+DATE(1970,1,1)</f>
        <v>41604.996458333335</v>
      </c>
      <c r="T771" s="11">
        <f t="shared" ref="T771:T834" si="125">(((I771/60)/60)/24)+DATE(1970,1,1)</f>
        <v>41634.996458333335</v>
      </c>
      <c r="U771" t="b">
        <f t="shared" ref="U771:U834" si="126">IF(OR(F771="successful", F771="live"), L771)</f>
        <v>0</v>
      </c>
      <c r="V771" t="b">
        <f t="shared" ref="V771:V834" si="127">IF(OR(F771="unsuccessful", F771="canceled"), L771)</f>
        <v>0</v>
      </c>
      <c r="W771">
        <f t="shared" ref="W771:W834" si="128">IF((O771&gt;=30), L771)</f>
        <v>52</v>
      </c>
      <c r="X771" t="b">
        <f t="shared" ref="X771:X834" si="129">IF((O771&lt;30), L771)</f>
        <v>0</v>
      </c>
    </row>
    <row r="772" spans="1:24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8274</v>
      </c>
      <c r="O772">
        <f t="shared" si="120"/>
        <v>0</v>
      </c>
      <c r="P772" s="7" t="str">
        <f t="shared" si="121"/>
        <v>N/A</v>
      </c>
      <c r="Q772" t="str">
        <f t="shared" si="122"/>
        <v>publishing</v>
      </c>
      <c r="R772" t="str">
        <f t="shared" si="123"/>
        <v>fiction</v>
      </c>
      <c r="S772" s="11">
        <f t="shared" si="124"/>
        <v>41289.999641203707</v>
      </c>
      <c r="T772" s="11">
        <f t="shared" si="125"/>
        <v>41329.999641203707</v>
      </c>
      <c r="U772" t="b">
        <f t="shared" si="126"/>
        <v>0</v>
      </c>
      <c r="V772" t="b">
        <f t="shared" si="127"/>
        <v>0</v>
      </c>
      <c r="W772" t="b">
        <f t="shared" si="128"/>
        <v>0</v>
      </c>
      <c r="X772">
        <f t="shared" si="129"/>
        <v>0</v>
      </c>
    </row>
    <row r="773" spans="1:24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8274</v>
      </c>
      <c r="O773">
        <f t="shared" si="120"/>
        <v>0</v>
      </c>
      <c r="P773" s="7">
        <f t="shared" si="121"/>
        <v>10</v>
      </c>
      <c r="Q773" t="str">
        <f t="shared" si="122"/>
        <v>publishing</v>
      </c>
      <c r="R773" t="str">
        <f t="shared" si="123"/>
        <v>fiction</v>
      </c>
      <c r="S773" s="11">
        <f t="shared" si="124"/>
        <v>42349.824097222227</v>
      </c>
      <c r="T773" s="11">
        <f t="shared" si="125"/>
        <v>42399.824097222227</v>
      </c>
      <c r="U773" t="b">
        <f t="shared" si="126"/>
        <v>0</v>
      </c>
      <c r="V773" t="b">
        <f t="shared" si="127"/>
        <v>0</v>
      </c>
      <c r="W773" t="b">
        <f t="shared" si="128"/>
        <v>0</v>
      </c>
      <c r="X773">
        <f t="shared" si="129"/>
        <v>1</v>
      </c>
    </row>
    <row r="774" spans="1:24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8274</v>
      </c>
      <c r="O774">
        <f t="shared" si="120"/>
        <v>3</v>
      </c>
      <c r="P774" s="7">
        <f t="shared" si="121"/>
        <v>50</v>
      </c>
      <c r="Q774" t="str">
        <f t="shared" si="122"/>
        <v>publishing</v>
      </c>
      <c r="R774" t="str">
        <f t="shared" si="123"/>
        <v>fiction</v>
      </c>
      <c r="S774" s="11">
        <f t="shared" si="124"/>
        <v>40068.056932870371</v>
      </c>
      <c r="T774" s="11">
        <f t="shared" si="125"/>
        <v>40118.165972222225</v>
      </c>
      <c r="U774" t="b">
        <f t="shared" si="126"/>
        <v>0</v>
      </c>
      <c r="V774" t="b">
        <f t="shared" si="127"/>
        <v>0</v>
      </c>
      <c r="W774" t="b">
        <f t="shared" si="128"/>
        <v>0</v>
      </c>
      <c r="X774">
        <f t="shared" si="129"/>
        <v>1</v>
      </c>
    </row>
    <row r="775" spans="1:24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8274</v>
      </c>
      <c r="O775">
        <f t="shared" si="120"/>
        <v>1</v>
      </c>
      <c r="P775" s="7">
        <f t="shared" si="121"/>
        <v>16</v>
      </c>
      <c r="Q775" t="str">
        <f t="shared" si="122"/>
        <v>publishing</v>
      </c>
      <c r="R775" t="str">
        <f t="shared" si="123"/>
        <v>fiction</v>
      </c>
      <c r="S775" s="11">
        <f t="shared" si="124"/>
        <v>42100.735937499994</v>
      </c>
      <c r="T775" s="11">
        <f t="shared" si="125"/>
        <v>42134.959027777775</v>
      </c>
      <c r="U775" t="b">
        <f t="shared" si="126"/>
        <v>0</v>
      </c>
      <c r="V775" t="b">
        <f t="shared" si="127"/>
        <v>0</v>
      </c>
      <c r="W775" t="b">
        <f t="shared" si="128"/>
        <v>0</v>
      </c>
      <c r="X775">
        <f t="shared" si="129"/>
        <v>2</v>
      </c>
    </row>
    <row r="776" spans="1:24" ht="47.25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8274</v>
      </c>
      <c r="O776">
        <f t="shared" si="120"/>
        <v>70</v>
      </c>
      <c r="P776" s="7">
        <f t="shared" si="121"/>
        <v>39</v>
      </c>
      <c r="Q776" t="str">
        <f t="shared" si="122"/>
        <v>publishing</v>
      </c>
      <c r="R776" t="str">
        <f t="shared" si="123"/>
        <v>fiction</v>
      </c>
      <c r="S776" s="11">
        <f t="shared" si="124"/>
        <v>41663.780300925922</v>
      </c>
      <c r="T776" s="11">
        <f t="shared" si="125"/>
        <v>41693.780300925922</v>
      </c>
      <c r="U776" t="b">
        <f t="shared" si="126"/>
        <v>0</v>
      </c>
      <c r="V776" t="b">
        <f t="shared" si="127"/>
        <v>0</v>
      </c>
      <c r="W776">
        <f t="shared" si="128"/>
        <v>9</v>
      </c>
      <c r="X776" t="b">
        <f t="shared" si="129"/>
        <v>0</v>
      </c>
    </row>
    <row r="777" spans="1:24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8274</v>
      </c>
      <c r="O777">
        <f t="shared" si="120"/>
        <v>2</v>
      </c>
      <c r="P777" s="7">
        <f t="shared" si="121"/>
        <v>34</v>
      </c>
      <c r="Q777" t="str">
        <f t="shared" si="122"/>
        <v>publishing</v>
      </c>
      <c r="R777" t="str">
        <f t="shared" si="123"/>
        <v>fiction</v>
      </c>
      <c r="S777" s="11">
        <f t="shared" si="124"/>
        <v>40863.060127314813</v>
      </c>
      <c r="T777" s="11">
        <f t="shared" si="125"/>
        <v>40893.060127314813</v>
      </c>
      <c r="U777" t="b">
        <f t="shared" si="126"/>
        <v>0</v>
      </c>
      <c r="V777" t="b">
        <f t="shared" si="127"/>
        <v>0</v>
      </c>
      <c r="W777" t="b">
        <f t="shared" si="128"/>
        <v>0</v>
      </c>
      <c r="X777">
        <f t="shared" si="129"/>
        <v>5</v>
      </c>
    </row>
    <row r="778" spans="1:24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8274</v>
      </c>
      <c r="O778">
        <f t="shared" si="120"/>
        <v>51</v>
      </c>
      <c r="P778" s="7">
        <f t="shared" si="121"/>
        <v>63.122807017543863</v>
      </c>
      <c r="Q778" t="str">
        <f t="shared" si="122"/>
        <v>publishing</v>
      </c>
      <c r="R778" t="str">
        <f t="shared" si="123"/>
        <v>fiction</v>
      </c>
      <c r="S778" s="11">
        <f t="shared" si="124"/>
        <v>42250.685706018514</v>
      </c>
      <c r="T778" s="11">
        <f t="shared" si="125"/>
        <v>42288.208333333328</v>
      </c>
      <c r="U778" t="b">
        <f t="shared" si="126"/>
        <v>0</v>
      </c>
      <c r="V778" t="b">
        <f t="shared" si="127"/>
        <v>0</v>
      </c>
      <c r="W778">
        <f t="shared" si="128"/>
        <v>57</v>
      </c>
      <c r="X778" t="b">
        <f t="shared" si="129"/>
        <v>0</v>
      </c>
    </row>
    <row r="779" spans="1:24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8274</v>
      </c>
      <c r="O779">
        <f t="shared" si="120"/>
        <v>1</v>
      </c>
      <c r="P779" s="7">
        <f t="shared" si="121"/>
        <v>7</v>
      </c>
      <c r="Q779" t="str">
        <f t="shared" si="122"/>
        <v>publishing</v>
      </c>
      <c r="R779" t="str">
        <f t="shared" si="123"/>
        <v>fiction</v>
      </c>
      <c r="S779" s="11">
        <f t="shared" si="124"/>
        <v>41456.981215277774</v>
      </c>
      <c r="T779" s="11">
        <f t="shared" si="125"/>
        <v>41486.981215277774</v>
      </c>
      <c r="U779" t="b">
        <f t="shared" si="126"/>
        <v>0</v>
      </c>
      <c r="V779" t="b">
        <f t="shared" si="127"/>
        <v>0</v>
      </c>
      <c r="W779" t="b">
        <f t="shared" si="128"/>
        <v>0</v>
      </c>
      <c r="X779">
        <f t="shared" si="129"/>
        <v>3</v>
      </c>
    </row>
    <row r="780" spans="1:24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8274</v>
      </c>
      <c r="O780">
        <f t="shared" si="120"/>
        <v>0</v>
      </c>
      <c r="P780" s="7">
        <f t="shared" si="121"/>
        <v>2</v>
      </c>
      <c r="Q780" t="str">
        <f t="shared" si="122"/>
        <v>publishing</v>
      </c>
      <c r="R780" t="str">
        <f t="shared" si="123"/>
        <v>fiction</v>
      </c>
      <c r="S780" s="11">
        <f t="shared" si="124"/>
        <v>41729.702314814815</v>
      </c>
      <c r="T780" s="11">
        <f t="shared" si="125"/>
        <v>41759.702314814815</v>
      </c>
      <c r="U780" t="b">
        <f t="shared" si="126"/>
        <v>0</v>
      </c>
      <c r="V780" t="b">
        <f t="shared" si="127"/>
        <v>0</v>
      </c>
      <c r="W780" t="b">
        <f t="shared" si="128"/>
        <v>0</v>
      </c>
      <c r="X780">
        <f t="shared" si="129"/>
        <v>1</v>
      </c>
    </row>
    <row r="781" spans="1:24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8274</v>
      </c>
      <c r="O781">
        <f t="shared" si="120"/>
        <v>3</v>
      </c>
      <c r="P781" s="7">
        <f t="shared" si="121"/>
        <v>66.666666666666671</v>
      </c>
      <c r="Q781" t="str">
        <f t="shared" si="122"/>
        <v>publishing</v>
      </c>
      <c r="R781" t="str">
        <f t="shared" si="123"/>
        <v>fiction</v>
      </c>
      <c r="S781" s="11">
        <f t="shared" si="124"/>
        <v>40436.68408564815</v>
      </c>
      <c r="T781" s="11">
        <f t="shared" si="125"/>
        <v>40466.166666666664</v>
      </c>
      <c r="U781" t="b">
        <f t="shared" si="126"/>
        <v>0</v>
      </c>
      <c r="V781" t="b">
        <f t="shared" si="127"/>
        <v>0</v>
      </c>
      <c r="W781" t="b">
        <f t="shared" si="128"/>
        <v>0</v>
      </c>
      <c r="X781">
        <f t="shared" si="129"/>
        <v>6</v>
      </c>
    </row>
    <row r="782" spans="1:24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8275</v>
      </c>
      <c r="O782">
        <f t="shared" si="120"/>
        <v>104</v>
      </c>
      <c r="P782" s="7">
        <f t="shared" si="121"/>
        <v>38.518518518518519</v>
      </c>
      <c r="Q782" t="str">
        <f t="shared" si="122"/>
        <v>music</v>
      </c>
      <c r="R782" t="str">
        <f t="shared" si="123"/>
        <v>rock</v>
      </c>
      <c r="S782" s="11">
        <f t="shared" si="124"/>
        <v>40636.673900462964</v>
      </c>
      <c r="T782" s="11">
        <f t="shared" si="125"/>
        <v>40666.673900462964</v>
      </c>
      <c r="U782">
        <f t="shared" si="126"/>
        <v>27</v>
      </c>
      <c r="V782" t="b">
        <f t="shared" si="127"/>
        <v>0</v>
      </c>
      <c r="W782">
        <f t="shared" si="128"/>
        <v>27</v>
      </c>
      <c r="X782" t="b">
        <f t="shared" si="129"/>
        <v>0</v>
      </c>
    </row>
    <row r="783" spans="1:24" ht="63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8275</v>
      </c>
      <c r="O783">
        <f t="shared" si="120"/>
        <v>133</v>
      </c>
      <c r="P783" s="7">
        <f t="shared" si="121"/>
        <v>42.609200000000001</v>
      </c>
      <c r="Q783" t="str">
        <f t="shared" si="122"/>
        <v>music</v>
      </c>
      <c r="R783" t="str">
        <f t="shared" si="123"/>
        <v>rock</v>
      </c>
      <c r="S783" s="11">
        <f t="shared" si="124"/>
        <v>41403.000856481485</v>
      </c>
      <c r="T783" s="11">
        <f t="shared" si="125"/>
        <v>41433.000856481485</v>
      </c>
      <c r="U783">
        <f t="shared" si="126"/>
        <v>25</v>
      </c>
      <c r="V783" t="b">
        <f t="shared" si="127"/>
        <v>0</v>
      </c>
      <c r="W783">
        <f t="shared" si="128"/>
        <v>25</v>
      </c>
      <c r="X783" t="b">
        <f t="shared" si="129"/>
        <v>0</v>
      </c>
    </row>
    <row r="784" spans="1:24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8275</v>
      </c>
      <c r="O784">
        <f t="shared" si="120"/>
        <v>100</v>
      </c>
      <c r="P784" s="7">
        <f t="shared" si="121"/>
        <v>50</v>
      </c>
      <c r="Q784" t="str">
        <f t="shared" si="122"/>
        <v>music</v>
      </c>
      <c r="R784" t="str">
        <f t="shared" si="123"/>
        <v>rock</v>
      </c>
      <c r="S784" s="11">
        <f t="shared" si="124"/>
        <v>41116.758125</v>
      </c>
      <c r="T784" s="11">
        <f t="shared" si="125"/>
        <v>41146.758125</v>
      </c>
      <c r="U784">
        <f t="shared" si="126"/>
        <v>14</v>
      </c>
      <c r="V784" t="b">
        <f t="shared" si="127"/>
        <v>0</v>
      </c>
      <c r="W784">
        <f t="shared" si="128"/>
        <v>14</v>
      </c>
      <c r="X784" t="b">
        <f t="shared" si="129"/>
        <v>0</v>
      </c>
    </row>
    <row r="785" spans="1:24" ht="47.25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8275</v>
      </c>
      <c r="O785">
        <f t="shared" si="120"/>
        <v>148</v>
      </c>
      <c r="P785" s="7">
        <f t="shared" si="121"/>
        <v>63.485714285714288</v>
      </c>
      <c r="Q785" t="str">
        <f t="shared" si="122"/>
        <v>music</v>
      </c>
      <c r="R785" t="str">
        <f t="shared" si="123"/>
        <v>rock</v>
      </c>
      <c r="S785" s="11">
        <f t="shared" si="124"/>
        <v>40987.773715277777</v>
      </c>
      <c r="T785" s="11">
        <f t="shared" si="125"/>
        <v>41026.916666666664</v>
      </c>
      <c r="U785">
        <f t="shared" si="126"/>
        <v>35</v>
      </c>
      <c r="V785" t="b">
        <f t="shared" si="127"/>
        <v>0</v>
      </c>
      <c r="W785">
        <f t="shared" si="128"/>
        <v>35</v>
      </c>
      <c r="X785" t="b">
        <f t="shared" si="129"/>
        <v>0</v>
      </c>
    </row>
    <row r="786" spans="1:24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8275</v>
      </c>
      <c r="O786">
        <f t="shared" si="120"/>
        <v>103</v>
      </c>
      <c r="P786" s="7">
        <f t="shared" si="121"/>
        <v>102.5</v>
      </c>
      <c r="Q786" t="str">
        <f t="shared" si="122"/>
        <v>music</v>
      </c>
      <c r="R786" t="str">
        <f t="shared" si="123"/>
        <v>rock</v>
      </c>
      <c r="S786" s="11">
        <f t="shared" si="124"/>
        <v>41675.149525462963</v>
      </c>
      <c r="T786" s="11">
        <f t="shared" si="125"/>
        <v>41715.107858796298</v>
      </c>
      <c r="U786">
        <f t="shared" si="126"/>
        <v>10</v>
      </c>
      <c r="V786" t="b">
        <f t="shared" si="127"/>
        <v>0</v>
      </c>
      <c r="W786">
        <f t="shared" si="128"/>
        <v>10</v>
      </c>
      <c r="X786" t="b">
        <f t="shared" si="129"/>
        <v>0</v>
      </c>
    </row>
    <row r="787" spans="1:24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8275</v>
      </c>
      <c r="O787">
        <f t="shared" si="120"/>
        <v>181</v>
      </c>
      <c r="P787" s="7">
        <f t="shared" si="121"/>
        <v>31.142758620689655</v>
      </c>
      <c r="Q787" t="str">
        <f t="shared" si="122"/>
        <v>music</v>
      </c>
      <c r="R787" t="str">
        <f t="shared" si="123"/>
        <v>rock</v>
      </c>
      <c r="S787" s="11">
        <f t="shared" si="124"/>
        <v>41303.593923611108</v>
      </c>
      <c r="T787" s="11">
        <f t="shared" si="125"/>
        <v>41333.593923611108</v>
      </c>
      <c r="U787">
        <f t="shared" si="126"/>
        <v>29</v>
      </c>
      <c r="V787" t="b">
        <f t="shared" si="127"/>
        <v>0</v>
      </c>
      <c r="W787">
        <f t="shared" si="128"/>
        <v>29</v>
      </c>
      <c r="X787" t="b">
        <f t="shared" si="129"/>
        <v>0</v>
      </c>
    </row>
    <row r="788" spans="1:24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8275</v>
      </c>
      <c r="O788">
        <f t="shared" si="120"/>
        <v>143</v>
      </c>
      <c r="P788" s="7">
        <f t="shared" si="121"/>
        <v>162.27272727272728</v>
      </c>
      <c r="Q788" t="str">
        <f t="shared" si="122"/>
        <v>music</v>
      </c>
      <c r="R788" t="str">
        <f t="shared" si="123"/>
        <v>rock</v>
      </c>
      <c r="S788" s="11">
        <f t="shared" si="124"/>
        <v>40983.055949074071</v>
      </c>
      <c r="T788" s="11">
        <f t="shared" si="125"/>
        <v>41040.657638888886</v>
      </c>
      <c r="U788">
        <f t="shared" si="126"/>
        <v>44</v>
      </c>
      <c r="V788" t="b">
        <f t="shared" si="127"/>
        <v>0</v>
      </c>
      <c r="W788">
        <f t="shared" si="128"/>
        <v>44</v>
      </c>
      <c r="X788" t="b">
        <f t="shared" si="129"/>
        <v>0</v>
      </c>
    </row>
    <row r="789" spans="1:24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8275</v>
      </c>
      <c r="O789">
        <f t="shared" si="120"/>
        <v>114</v>
      </c>
      <c r="P789" s="7">
        <f t="shared" si="121"/>
        <v>80.588235294117652</v>
      </c>
      <c r="Q789" t="str">
        <f t="shared" si="122"/>
        <v>music</v>
      </c>
      <c r="R789" t="str">
        <f t="shared" si="123"/>
        <v>rock</v>
      </c>
      <c r="S789" s="11">
        <f t="shared" si="124"/>
        <v>41549.627615740741</v>
      </c>
      <c r="T789" s="11">
        <f t="shared" si="125"/>
        <v>41579.627615740741</v>
      </c>
      <c r="U789">
        <f t="shared" si="126"/>
        <v>17</v>
      </c>
      <c r="V789" t="b">
        <f t="shared" si="127"/>
        <v>0</v>
      </c>
      <c r="W789">
        <f t="shared" si="128"/>
        <v>17</v>
      </c>
      <c r="X789" t="b">
        <f t="shared" si="129"/>
        <v>0</v>
      </c>
    </row>
    <row r="790" spans="1:24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8275</v>
      </c>
      <c r="O790">
        <f t="shared" si="120"/>
        <v>204</v>
      </c>
      <c r="P790" s="7">
        <f t="shared" si="121"/>
        <v>59.85441176470588</v>
      </c>
      <c r="Q790" t="str">
        <f t="shared" si="122"/>
        <v>music</v>
      </c>
      <c r="R790" t="str">
        <f t="shared" si="123"/>
        <v>rock</v>
      </c>
      <c r="S790" s="11">
        <f t="shared" si="124"/>
        <v>41059.006805555553</v>
      </c>
      <c r="T790" s="11">
        <f t="shared" si="125"/>
        <v>41097.165972222225</v>
      </c>
      <c r="U790">
        <f t="shared" si="126"/>
        <v>34</v>
      </c>
      <c r="V790" t="b">
        <f t="shared" si="127"/>
        <v>0</v>
      </c>
      <c r="W790">
        <f t="shared" si="128"/>
        <v>34</v>
      </c>
      <c r="X790" t="b">
        <f t="shared" si="129"/>
        <v>0</v>
      </c>
    </row>
    <row r="791" spans="1:24" ht="47.2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8275</v>
      </c>
      <c r="O791">
        <f t="shared" si="120"/>
        <v>109</v>
      </c>
      <c r="P791" s="7">
        <f t="shared" si="121"/>
        <v>132.85714285714286</v>
      </c>
      <c r="Q791" t="str">
        <f t="shared" si="122"/>
        <v>music</v>
      </c>
      <c r="R791" t="str">
        <f t="shared" si="123"/>
        <v>rock</v>
      </c>
      <c r="S791" s="11">
        <f t="shared" si="124"/>
        <v>41277.186111111114</v>
      </c>
      <c r="T791" s="11">
        <f t="shared" si="125"/>
        <v>41295.332638888889</v>
      </c>
      <c r="U791">
        <f t="shared" si="126"/>
        <v>14</v>
      </c>
      <c r="V791" t="b">
        <f t="shared" si="127"/>
        <v>0</v>
      </c>
      <c r="W791">
        <f t="shared" si="128"/>
        <v>14</v>
      </c>
      <c r="X791" t="b">
        <f t="shared" si="129"/>
        <v>0</v>
      </c>
    </row>
    <row r="792" spans="1:24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8275</v>
      </c>
      <c r="O792">
        <f t="shared" si="120"/>
        <v>144</v>
      </c>
      <c r="P792" s="7">
        <f t="shared" si="121"/>
        <v>92.547820512820508</v>
      </c>
      <c r="Q792" t="str">
        <f t="shared" si="122"/>
        <v>music</v>
      </c>
      <c r="R792" t="str">
        <f t="shared" si="123"/>
        <v>rock</v>
      </c>
      <c r="S792" s="11">
        <f t="shared" si="124"/>
        <v>41276.047905092593</v>
      </c>
      <c r="T792" s="11">
        <f t="shared" si="125"/>
        <v>41306.047905092593</v>
      </c>
      <c r="U792">
        <f t="shared" si="126"/>
        <v>156</v>
      </c>
      <c r="V792" t="b">
        <f t="shared" si="127"/>
        <v>0</v>
      </c>
      <c r="W792">
        <f t="shared" si="128"/>
        <v>156</v>
      </c>
      <c r="X792" t="b">
        <f t="shared" si="129"/>
        <v>0</v>
      </c>
    </row>
    <row r="793" spans="1:24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8275</v>
      </c>
      <c r="O793">
        <f t="shared" si="120"/>
        <v>104</v>
      </c>
      <c r="P793" s="7">
        <f t="shared" si="121"/>
        <v>60.859375</v>
      </c>
      <c r="Q793" t="str">
        <f t="shared" si="122"/>
        <v>music</v>
      </c>
      <c r="R793" t="str">
        <f t="shared" si="123"/>
        <v>rock</v>
      </c>
      <c r="S793" s="11">
        <f t="shared" si="124"/>
        <v>41557.780624999999</v>
      </c>
      <c r="T793" s="11">
        <f t="shared" si="125"/>
        <v>41591.249305555553</v>
      </c>
      <c r="U793">
        <f t="shared" si="126"/>
        <v>128</v>
      </c>
      <c r="V793" t="b">
        <f t="shared" si="127"/>
        <v>0</v>
      </c>
      <c r="W793">
        <f t="shared" si="128"/>
        <v>128</v>
      </c>
      <c r="X793" t="b">
        <f t="shared" si="129"/>
        <v>0</v>
      </c>
    </row>
    <row r="794" spans="1:24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8275</v>
      </c>
      <c r="O794">
        <f t="shared" si="120"/>
        <v>100</v>
      </c>
      <c r="P794" s="7">
        <f t="shared" si="121"/>
        <v>41.851833333333339</v>
      </c>
      <c r="Q794" t="str">
        <f t="shared" si="122"/>
        <v>music</v>
      </c>
      <c r="R794" t="str">
        <f t="shared" si="123"/>
        <v>rock</v>
      </c>
      <c r="S794" s="11">
        <f t="shared" si="124"/>
        <v>41555.873645833337</v>
      </c>
      <c r="T794" s="11">
        <f t="shared" si="125"/>
        <v>41585.915312500001</v>
      </c>
      <c r="U794">
        <f t="shared" si="126"/>
        <v>60</v>
      </c>
      <c r="V794" t="b">
        <f t="shared" si="127"/>
        <v>0</v>
      </c>
      <c r="W794">
        <f t="shared" si="128"/>
        <v>60</v>
      </c>
      <c r="X794" t="b">
        <f t="shared" si="129"/>
        <v>0</v>
      </c>
    </row>
    <row r="795" spans="1:24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8275</v>
      </c>
      <c r="O795">
        <f t="shared" si="120"/>
        <v>103</v>
      </c>
      <c r="P795" s="7">
        <f t="shared" si="121"/>
        <v>88.325937499999995</v>
      </c>
      <c r="Q795" t="str">
        <f t="shared" si="122"/>
        <v>music</v>
      </c>
      <c r="R795" t="str">
        <f t="shared" si="123"/>
        <v>rock</v>
      </c>
      <c r="S795" s="11">
        <f t="shared" si="124"/>
        <v>41442.741249999999</v>
      </c>
      <c r="T795" s="11">
        <f t="shared" si="125"/>
        <v>41458.207638888889</v>
      </c>
      <c r="U795">
        <f t="shared" si="126"/>
        <v>32</v>
      </c>
      <c r="V795" t="b">
        <f t="shared" si="127"/>
        <v>0</v>
      </c>
      <c r="W795">
        <f t="shared" si="128"/>
        <v>32</v>
      </c>
      <c r="X795" t="b">
        <f t="shared" si="129"/>
        <v>0</v>
      </c>
    </row>
    <row r="796" spans="1:24" ht="47.25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8275</v>
      </c>
      <c r="O796">
        <f t="shared" si="120"/>
        <v>105</v>
      </c>
      <c r="P796" s="7">
        <f t="shared" si="121"/>
        <v>158.96226415094338</v>
      </c>
      <c r="Q796" t="str">
        <f t="shared" si="122"/>
        <v>music</v>
      </c>
      <c r="R796" t="str">
        <f t="shared" si="123"/>
        <v>rock</v>
      </c>
      <c r="S796" s="11">
        <f t="shared" si="124"/>
        <v>40736.115011574075</v>
      </c>
      <c r="T796" s="11">
        <f t="shared" si="125"/>
        <v>40791.712500000001</v>
      </c>
      <c r="U796">
        <f t="shared" si="126"/>
        <v>53</v>
      </c>
      <c r="V796" t="b">
        <f t="shared" si="127"/>
        <v>0</v>
      </c>
      <c r="W796">
        <f t="shared" si="128"/>
        <v>53</v>
      </c>
      <c r="X796" t="b">
        <f t="shared" si="129"/>
        <v>0</v>
      </c>
    </row>
    <row r="797" spans="1:24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8275</v>
      </c>
      <c r="O797">
        <f t="shared" si="120"/>
        <v>112</v>
      </c>
      <c r="P797" s="7">
        <f t="shared" si="121"/>
        <v>85.054347826086953</v>
      </c>
      <c r="Q797" t="str">
        <f t="shared" si="122"/>
        <v>music</v>
      </c>
      <c r="R797" t="str">
        <f t="shared" si="123"/>
        <v>rock</v>
      </c>
      <c r="S797" s="11">
        <f t="shared" si="124"/>
        <v>40963.613032407404</v>
      </c>
      <c r="T797" s="11">
        <f t="shared" si="125"/>
        <v>41006.207638888889</v>
      </c>
      <c r="U797">
        <f t="shared" si="126"/>
        <v>184</v>
      </c>
      <c r="V797" t="b">
        <f t="shared" si="127"/>
        <v>0</v>
      </c>
      <c r="W797">
        <f t="shared" si="128"/>
        <v>184</v>
      </c>
      <c r="X797" t="b">
        <f t="shared" si="129"/>
        <v>0</v>
      </c>
    </row>
    <row r="798" spans="1:24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8275</v>
      </c>
      <c r="O798">
        <f t="shared" si="120"/>
        <v>101</v>
      </c>
      <c r="P798" s="7">
        <f t="shared" si="121"/>
        <v>112.61111111111111</v>
      </c>
      <c r="Q798" t="str">
        <f t="shared" si="122"/>
        <v>music</v>
      </c>
      <c r="R798" t="str">
        <f t="shared" si="123"/>
        <v>rock</v>
      </c>
      <c r="S798" s="11">
        <f t="shared" si="124"/>
        <v>41502.882928240739</v>
      </c>
      <c r="T798" s="11">
        <f t="shared" si="125"/>
        <v>41532.881944444445</v>
      </c>
      <c r="U798">
        <f t="shared" si="126"/>
        <v>90</v>
      </c>
      <c r="V798" t="b">
        <f t="shared" si="127"/>
        <v>0</v>
      </c>
      <c r="W798">
        <f t="shared" si="128"/>
        <v>90</v>
      </c>
      <c r="X798" t="b">
        <f t="shared" si="129"/>
        <v>0</v>
      </c>
    </row>
    <row r="799" spans="1:24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8275</v>
      </c>
      <c r="O799">
        <f t="shared" si="120"/>
        <v>108</v>
      </c>
      <c r="P799" s="7">
        <f t="shared" si="121"/>
        <v>45.436619718309856</v>
      </c>
      <c r="Q799" t="str">
        <f t="shared" si="122"/>
        <v>music</v>
      </c>
      <c r="R799" t="str">
        <f t="shared" si="123"/>
        <v>rock</v>
      </c>
      <c r="S799" s="11">
        <f t="shared" si="124"/>
        <v>40996.994074074071</v>
      </c>
      <c r="T799" s="11">
        <f t="shared" si="125"/>
        <v>41028.166666666664</v>
      </c>
      <c r="U799">
        <f t="shared" si="126"/>
        <v>71</v>
      </c>
      <c r="V799" t="b">
        <f t="shared" si="127"/>
        <v>0</v>
      </c>
      <c r="W799">
        <f t="shared" si="128"/>
        <v>71</v>
      </c>
      <c r="X799" t="b">
        <f t="shared" si="129"/>
        <v>0</v>
      </c>
    </row>
    <row r="800" spans="1:24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8275</v>
      </c>
      <c r="O800">
        <f t="shared" si="120"/>
        <v>115</v>
      </c>
      <c r="P800" s="7">
        <f t="shared" si="121"/>
        <v>46.218390804597703</v>
      </c>
      <c r="Q800" t="str">
        <f t="shared" si="122"/>
        <v>music</v>
      </c>
      <c r="R800" t="str">
        <f t="shared" si="123"/>
        <v>rock</v>
      </c>
      <c r="S800" s="11">
        <f t="shared" si="124"/>
        <v>41882.590127314819</v>
      </c>
      <c r="T800" s="11">
        <f t="shared" si="125"/>
        <v>41912.590127314819</v>
      </c>
      <c r="U800">
        <f t="shared" si="126"/>
        <v>87</v>
      </c>
      <c r="V800" t="b">
        <f t="shared" si="127"/>
        <v>0</v>
      </c>
      <c r="W800">
        <f t="shared" si="128"/>
        <v>87</v>
      </c>
      <c r="X800" t="b">
        <f t="shared" si="129"/>
        <v>0</v>
      </c>
    </row>
    <row r="801" spans="1:24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8275</v>
      </c>
      <c r="O801">
        <f t="shared" si="120"/>
        <v>100</v>
      </c>
      <c r="P801" s="7">
        <f t="shared" si="121"/>
        <v>178.60714285714286</v>
      </c>
      <c r="Q801" t="str">
        <f t="shared" si="122"/>
        <v>music</v>
      </c>
      <c r="R801" t="str">
        <f t="shared" si="123"/>
        <v>rock</v>
      </c>
      <c r="S801" s="11">
        <f t="shared" si="124"/>
        <v>40996.667199074072</v>
      </c>
      <c r="T801" s="11">
        <f t="shared" si="125"/>
        <v>41026.667199074072</v>
      </c>
      <c r="U801">
        <f t="shared" si="126"/>
        <v>28</v>
      </c>
      <c r="V801" t="b">
        <f t="shared" si="127"/>
        <v>0</v>
      </c>
      <c r="W801">
        <f t="shared" si="128"/>
        <v>28</v>
      </c>
      <c r="X801" t="b">
        <f t="shared" si="129"/>
        <v>0</v>
      </c>
    </row>
    <row r="802" spans="1:24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8275</v>
      </c>
      <c r="O802">
        <f t="shared" si="120"/>
        <v>152</v>
      </c>
      <c r="P802" s="7">
        <f t="shared" si="121"/>
        <v>40.75</v>
      </c>
      <c r="Q802" t="str">
        <f t="shared" si="122"/>
        <v>music</v>
      </c>
      <c r="R802" t="str">
        <f t="shared" si="123"/>
        <v>rock</v>
      </c>
      <c r="S802" s="11">
        <f t="shared" si="124"/>
        <v>41863.433495370373</v>
      </c>
      <c r="T802" s="11">
        <f t="shared" si="125"/>
        <v>41893.433495370373</v>
      </c>
      <c r="U802">
        <f t="shared" si="126"/>
        <v>56</v>
      </c>
      <c r="V802" t="b">
        <f t="shared" si="127"/>
        <v>0</v>
      </c>
      <c r="W802">
        <f t="shared" si="128"/>
        <v>56</v>
      </c>
      <c r="X802" t="b">
        <f t="shared" si="129"/>
        <v>0</v>
      </c>
    </row>
    <row r="803" spans="1:24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8275</v>
      </c>
      <c r="O803">
        <f t="shared" si="120"/>
        <v>112</v>
      </c>
      <c r="P803" s="7">
        <f t="shared" si="121"/>
        <v>43.733921568627444</v>
      </c>
      <c r="Q803" t="str">
        <f t="shared" si="122"/>
        <v>music</v>
      </c>
      <c r="R803" t="str">
        <f t="shared" si="123"/>
        <v>rock</v>
      </c>
      <c r="S803" s="11">
        <f t="shared" si="124"/>
        <v>40695.795370370368</v>
      </c>
      <c r="T803" s="11">
        <f t="shared" si="125"/>
        <v>40725.795370370368</v>
      </c>
      <c r="U803">
        <f t="shared" si="126"/>
        <v>51</v>
      </c>
      <c r="V803" t="b">
        <f t="shared" si="127"/>
        <v>0</v>
      </c>
      <c r="W803">
        <f t="shared" si="128"/>
        <v>51</v>
      </c>
      <c r="X803" t="b">
        <f t="shared" si="129"/>
        <v>0</v>
      </c>
    </row>
    <row r="804" spans="1:24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8275</v>
      </c>
      <c r="O804">
        <f t="shared" si="120"/>
        <v>101</v>
      </c>
      <c r="P804" s="7">
        <f t="shared" si="121"/>
        <v>81.066666666666663</v>
      </c>
      <c r="Q804" t="str">
        <f t="shared" si="122"/>
        <v>music</v>
      </c>
      <c r="R804" t="str">
        <f t="shared" si="123"/>
        <v>rock</v>
      </c>
      <c r="S804" s="11">
        <f t="shared" si="124"/>
        <v>41123.022268518522</v>
      </c>
      <c r="T804" s="11">
        <f t="shared" si="125"/>
        <v>41169.170138888891</v>
      </c>
      <c r="U804">
        <f t="shared" si="126"/>
        <v>75</v>
      </c>
      <c r="V804" t="b">
        <f t="shared" si="127"/>
        <v>0</v>
      </c>
      <c r="W804">
        <f t="shared" si="128"/>
        <v>75</v>
      </c>
      <c r="X804" t="b">
        <f t="shared" si="129"/>
        <v>0</v>
      </c>
    </row>
    <row r="805" spans="1:24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8275</v>
      </c>
      <c r="O805">
        <f t="shared" si="120"/>
        <v>123</v>
      </c>
      <c r="P805" s="7">
        <f t="shared" si="121"/>
        <v>74.60526315789474</v>
      </c>
      <c r="Q805" t="str">
        <f t="shared" si="122"/>
        <v>music</v>
      </c>
      <c r="R805" t="str">
        <f t="shared" si="123"/>
        <v>rock</v>
      </c>
      <c r="S805" s="11">
        <f t="shared" si="124"/>
        <v>40665.949976851851</v>
      </c>
      <c r="T805" s="11">
        <f t="shared" si="125"/>
        <v>40692.041666666664</v>
      </c>
      <c r="U805">
        <f t="shared" si="126"/>
        <v>38</v>
      </c>
      <c r="V805" t="b">
        <f t="shared" si="127"/>
        <v>0</v>
      </c>
      <c r="W805">
        <f t="shared" si="128"/>
        <v>38</v>
      </c>
      <c r="X805" t="b">
        <f t="shared" si="129"/>
        <v>0</v>
      </c>
    </row>
    <row r="806" spans="1:24" ht="47.25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8275</v>
      </c>
      <c r="O806">
        <f t="shared" si="120"/>
        <v>100</v>
      </c>
      <c r="P806" s="7">
        <f t="shared" si="121"/>
        <v>305.55555555555554</v>
      </c>
      <c r="Q806" t="str">
        <f t="shared" si="122"/>
        <v>music</v>
      </c>
      <c r="R806" t="str">
        <f t="shared" si="123"/>
        <v>rock</v>
      </c>
      <c r="S806" s="11">
        <f t="shared" si="124"/>
        <v>40730.105625000004</v>
      </c>
      <c r="T806" s="11">
        <f t="shared" si="125"/>
        <v>40747.165972222225</v>
      </c>
      <c r="U806">
        <f t="shared" si="126"/>
        <v>18</v>
      </c>
      <c r="V806" t="b">
        <f t="shared" si="127"/>
        <v>0</v>
      </c>
      <c r="W806">
        <f t="shared" si="128"/>
        <v>18</v>
      </c>
      <c r="X806" t="b">
        <f t="shared" si="129"/>
        <v>0</v>
      </c>
    </row>
    <row r="807" spans="1:24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8275</v>
      </c>
      <c r="O807">
        <f t="shared" si="120"/>
        <v>105</v>
      </c>
      <c r="P807" s="7">
        <f t="shared" si="121"/>
        <v>58.333333333333336</v>
      </c>
      <c r="Q807" t="str">
        <f t="shared" si="122"/>
        <v>music</v>
      </c>
      <c r="R807" t="str">
        <f t="shared" si="123"/>
        <v>rock</v>
      </c>
      <c r="S807" s="11">
        <f t="shared" si="124"/>
        <v>40690.823055555556</v>
      </c>
      <c r="T807" s="11">
        <f t="shared" si="125"/>
        <v>40740.958333333336</v>
      </c>
      <c r="U807">
        <f t="shared" si="126"/>
        <v>54</v>
      </c>
      <c r="V807" t="b">
        <f t="shared" si="127"/>
        <v>0</v>
      </c>
      <c r="W807">
        <f t="shared" si="128"/>
        <v>54</v>
      </c>
      <c r="X807" t="b">
        <f t="shared" si="129"/>
        <v>0</v>
      </c>
    </row>
    <row r="808" spans="1:24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8275</v>
      </c>
      <c r="O808">
        <f t="shared" si="120"/>
        <v>104</v>
      </c>
      <c r="P808" s="7">
        <f t="shared" si="121"/>
        <v>117.67605633802818</v>
      </c>
      <c r="Q808" t="str">
        <f t="shared" si="122"/>
        <v>music</v>
      </c>
      <c r="R808" t="str">
        <f t="shared" si="123"/>
        <v>rock</v>
      </c>
      <c r="S808" s="11">
        <f t="shared" si="124"/>
        <v>40763.691423611112</v>
      </c>
      <c r="T808" s="11">
        <f t="shared" si="125"/>
        <v>40793.691423611112</v>
      </c>
      <c r="U808">
        <f t="shared" si="126"/>
        <v>71</v>
      </c>
      <c r="V808" t="b">
        <f t="shared" si="127"/>
        <v>0</v>
      </c>
      <c r="W808">
        <f t="shared" si="128"/>
        <v>71</v>
      </c>
      <c r="X808" t="b">
        <f t="shared" si="129"/>
        <v>0</v>
      </c>
    </row>
    <row r="809" spans="1:24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8275</v>
      </c>
      <c r="O809">
        <f t="shared" si="120"/>
        <v>105</v>
      </c>
      <c r="P809" s="7">
        <f t="shared" si="121"/>
        <v>73.771929824561397</v>
      </c>
      <c r="Q809" t="str">
        <f t="shared" si="122"/>
        <v>music</v>
      </c>
      <c r="R809" t="str">
        <f t="shared" si="123"/>
        <v>rock</v>
      </c>
      <c r="S809" s="11">
        <f t="shared" si="124"/>
        <v>42759.628599537042</v>
      </c>
      <c r="T809" s="11">
        <f t="shared" si="125"/>
        <v>42795.083333333328</v>
      </c>
      <c r="U809">
        <f t="shared" si="126"/>
        <v>57</v>
      </c>
      <c r="V809" t="b">
        <f t="shared" si="127"/>
        <v>0</v>
      </c>
      <c r="W809">
        <f t="shared" si="128"/>
        <v>57</v>
      </c>
      <c r="X809" t="b">
        <f t="shared" si="129"/>
        <v>0</v>
      </c>
    </row>
    <row r="810" spans="1:24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8275</v>
      </c>
      <c r="O810">
        <f t="shared" si="120"/>
        <v>100</v>
      </c>
      <c r="P810" s="7">
        <f t="shared" si="121"/>
        <v>104.65116279069767</v>
      </c>
      <c r="Q810" t="str">
        <f t="shared" si="122"/>
        <v>music</v>
      </c>
      <c r="R810" t="str">
        <f t="shared" si="123"/>
        <v>rock</v>
      </c>
      <c r="S810" s="11">
        <f t="shared" si="124"/>
        <v>41962.100532407407</v>
      </c>
      <c r="T810" s="11">
        <f t="shared" si="125"/>
        <v>41995.207638888889</v>
      </c>
      <c r="U810">
        <f t="shared" si="126"/>
        <v>43</v>
      </c>
      <c r="V810" t="b">
        <f t="shared" si="127"/>
        <v>0</v>
      </c>
      <c r="W810">
        <f t="shared" si="128"/>
        <v>43</v>
      </c>
      <c r="X810" t="b">
        <f t="shared" si="129"/>
        <v>0</v>
      </c>
    </row>
    <row r="811" spans="1:24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8275</v>
      </c>
      <c r="O811">
        <f t="shared" si="120"/>
        <v>104</v>
      </c>
      <c r="P811" s="7">
        <f t="shared" si="121"/>
        <v>79.82692307692308</v>
      </c>
      <c r="Q811" t="str">
        <f t="shared" si="122"/>
        <v>music</v>
      </c>
      <c r="R811" t="str">
        <f t="shared" si="123"/>
        <v>rock</v>
      </c>
      <c r="S811" s="11">
        <f t="shared" si="124"/>
        <v>41628.833680555559</v>
      </c>
      <c r="T811" s="11">
        <f t="shared" si="125"/>
        <v>41658.833680555559</v>
      </c>
      <c r="U811">
        <f t="shared" si="126"/>
        <v>52</v>
      </c>
      <c r="V811" t="b">
        <f t="shared" si="127"/>
        <v>0</v>
      </c>
      <c r="W811">
        <f t="shared" si="128"/>
        <v>52</v>
      </c>
      <c r="X811" t="b">
        <f t="shared" si="129"/>
        <v>0</v>
      </c>
    </row>
    <row r="812" spans="1:24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8275</v>
      </c>
      <c r="O812">
        <f t="shared" si="120"/>
        <v>105</v>
      </c>
      <c r="P812" s="7">
        <f t="shared" si="121"/>
        <v>58.333333333333336</v>
      </c>
      <c r="Q812" t="str">
        <f t="shared" si="122"/>
        <v>music</v>
      </c>
      <c r="R812" t="str">
        <f t="shared" si="123"/>
        <v>rock</v>
      </c>
      <c r="S812" s="11">
        <f t="shared" si="124"/>
        <v>41123.056273148148</v>
      </c>
      <c r="T812" s="11">
        <f t="shared" si="125"/>
        <v>41153.056273148148</v>
      </c>
      <c r="U812">
        <f t="shared" si="126"/>
        <v>27</v>
      </c>
      <c r="V812" t="b">
        <f t="shared" si="127"/>
        <v>0</v>
      </c>
      <c r="W812">
        <f t="shared" si="128"/>
        <v>27</v>
      </c>
      <c r="X812" t="b">
        <f t="shared" si="129"/>
        <v>0</v>
      </c>
    </row>
    <row r="813" spans="1:24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8275</v>
      </c>
      <c r="O813">
        <f t="shared" si="120"/>
        <v>104</v>
      </c>
      <c r="P813" s="7">
        <f t="shared" si="121"/>
        <v>86.666666666666671</v>
      </c>
      <c r="Q813" t="str">
        <f t="shared" si="122"/>
        <v>music</v>
      </c>
      <c r="R813" t="str">
        <f t="shared" si="123"/>
        <v>rock</v>
      </c>
      <c r="S813" s="11">
        <f t="shared" si="124"/>
        <v>41443.643541666665</v>
      </c>
      <c r="T813" s="11">
        <f t="shared" si="125"/>
        <v>41465.702777777777</v>
      </c>
      <c r="U813">
        <f t="shared" si="126"/>
        <v>12</v>
      </c>
      <c r="V813" t="b">
        <f t="shared" si="127"/>
        <v>0</v>
      </c>
      <c r="W813">
        <f t="shared" si="128"/>
        <v>12</v>
      </c>
      <c r="X813" t="b">
        <f t="shared" si="129"/>
        <v>0</v>
      </c>
    </row>
    <row r="814" spans="1:24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8275</v>
      </c>
      <c r="O814">
        <f t="shared" si="120"/>
        <v>152</v>
      </c>
      <c r="P814" s="7">
        <f t="shared" si="121"/>
        <v>27.606060606060606</v>
      </c>
      <c r="Q814" t="str">
        <f t="shared" si="122"/>
        <v>music</v>
      </c>
      <c r="R814" t="str">
        <f t="shared" si="123"/>
        <v>rock</v>
      </c>
      <c r="S814" s="11">
        <f t="shared" si="124"/>
        <v>41282.017962962964</v>
      </c>
      <c r="T814" s="11">
        <f t="shared" si="125"/>
        <v>41334.581944444442</v>
      </c>
      <c r="U814">
        <f t="shared" si="126"/>
        <v>33</v>
      </c>
      <c r="V814" t="b">
        <f t="shared" si="127"/>
        <v>0</v>
      </c>
      <c r="W814">
        <f t="shared" si="128"/>
        <v>33</v>
      </c>
      <c r="X814" t="b">
        <f t="shared" si="129"/>
        <v>0</v>
      </c>
    </row>
    <row r="815" spans="1:24" ht="31.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8275</v>
      </c>
      <c r="O815">
        <f t="shared" si="120"/>
        <v>160</v>
      </c>
      <c r="P815" s="7">
        <f t="shared" si="121"/>
        <v>24.999375000000001</v>
      </c>
      <c r="Q815" t="str">
        <f t="shared" si="122"/>
        <v>music</v>
      </c>
      <c r="R815" t="str">
        <f t="shared" si="123"/>
        <v>rock</v>
      </c>
      <c r="S815" s="11">
        <f t="shared" si="124"/>
        <v>41080.960243055553</v>
      </c>
      <c r="T815" s="11">
        <f t="shared" si="125"/>
        <v>41110.960243055553</v>
      </c>
      <c r="U815">
        <f t="shared" si="126"/>
        <v>96</v>
      </c>
      <c r="V815" t="b">
        <f t="shared" si="127"/>
        <v>0</v>
      </c>
      <c r="W815">
        <f t="shared" si="128"/>
        <v>96</v>
      </c>
      <c r="X815" t="b">
        <f t="shared" si="129"/>
        <v>0</v>
      </c>
    </row>
    <row r="816" spans="1:24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8275</v>
      </c>
      <c r="O816">
        <f t="shared" si="120"/>
        <v>127</v>
      </c>
      <c r="P816" s="7">
        <f t="shared" si="121"/>
        <v>45.464285714285715</v>
      </c>
      <c r="Q816" t="str">
        <f t="shared" si="122"/>
        <v>music</v>
      </c>
      <c r="R816" t="str">
        <f t="shared" si="123"/>
        <v>rock</v>
      </c>
      <c r="S816" s="11">
        <f t="shared" si="124"/>
        <v>40679.743067129632</v>
      </c>
      <c r="T816" s="11">
        <f t="shared" si="125"/>
        <v>40694.75277777778</v>
      </c>
      <c r="U816">
        <f t="shared" si="126"/>
        <v>28</v>
      </c>
      <c r="V816" t="b">
        <f t="shared" si="127"/>
        <v>0</v>
      </c>
      <c r="W816">
        <f t="shared" si="128"/>
        <v>28</v>
      </c>
      <c r="X816" t="b">
        <f t="shared" si="129"/>
        <v>0</v>
      </c>
    </row>
    <row r="817" spans="1:24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8275</v>
      </c>
      <c r="O817">
        <f t="shared" si="120"/>
        <v>107</v>
      </c>
      <c r="P817" s="7">
        <f t="shared" si="121"/>
        <v>99.534883720930239</v>
      </c>
      <c r="Q817" t="str">
        <f t="shared" si="122"/>
        <v>music</v>
      </c>
      <c r="R817" t="str">
        <f t="shared" si="123"/>
        <v>rock</v>
      </c>
      <c r="S817" s="11">
        <f t="shared" si="124"/>
        <v>41914.917858796296</v>
      </c>
      <c r="T817" s="11">
        <f t="shared" si="125"/>
        <v>41944.917858796296</v>
      </c>
      <c r="U817">
        <f t="shared" si="126"/>
        <v>43</v>
      </c>
      <c r="V817" t="b">
        <f t="shared" si="127"/>
        <v>0</v>
      </c>
      <c r="W817">
        <f t="shared" si="128"/>
        <v>43</v>
      </c>
      <c r="X817" t="b">
        <f t="shared" si="129"/>
        <v>0</v>
      </c>
    </row>
    <row r="818" spans="1:24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8275</v>
      </c>
      <c r="O818">
        <f t="shared" si="120"/>
        <v>115</v>
      </c>
      <c r="P818" s="7">
        <f t="shared" si="121"/>
        <v>39.31</v>
      </c>
      <c r="Q818" t="str">
        <f t="shared" si="122"/>
        <v>music</v>
      </c>
      <c r="R818" t="str">
        <f t="shared" si="123"/>
        <v>rock</v>
      </c>
      <c r="S818" s="11">
        <f t="shared" si="124"/>
        <v>41341.870868055557</v>
      </c>
      <c r="T818" s="11">
        <f t="shared" si="125"/>
        <v>41373.270833333336</v>
      </c>
      <c r="U818">
        <f t="shared" si="126"/>
        <v>205</v>
      </c>
      <c r="V818" t="b">
        <f t="shared" si="127"/>
        <v>0</v>
      </c>
      <c r="W818">
        <f t="shared" si="128"/>
        <v>205</v>
      </c>
      <c r="X818" t="b">
        <f t="shared" si="129"/>
        <v>0</v>
      </c>
    </row>
    <row r="819" spans="1:24" ht="47.2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8275</v>
      </c>
      <c r="O819">
        <f t="shared" si="120"/>
        <v>137</v>
      </c>
      <c r="P819" s="7">
        <f t="shared" si="121"/>
        <v>89.419999999999987</v>
      </c>
      <c r="Q819" t="str">
        <f t="shared" si="122"/>
        <v>music</v>
      </c>
      <c r="R819" t="str">
        <f t="shared" si="123"/>
        <v>rock</v>
      </c>
      <c r="S819" s="11">
        <f t="shared" si="124"/>
        <v>40925.599664351852</v>
      </c>
      <c r="T819" s="11">
        <f t="shared" si="125"/>
        <v>40979.207638888889</v>
      </c>
      <c r="U819">
        <f t="shared" si="126"/>
        <v>23</v>
      </c>
      <c r="V819" t="b">
        <f t="shared" si="127"/>
        <v>0</v>
      </c>
      <c r="W819">
        <f t="shared" si="128"/>
        <v>23</v>
      </c>
      <c r="X819" t="b">
        <f t="shared" si="129"/>
        <v>0</v>
      </c>
    </row>
    <row r="820" spans="1:24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8275</v>
      </c>
      <c r="O820">
        <f t="shared" si="120"/>
        <v>156</v>
      </c>
      <c r="P820" s="7">
        <f t="shared" si="121"/>
        <v>28.684210526315791</v>
      </c>
      <c r="Q820" t="str">
        <f t="shared" si="122"/>
        <v>music</v>
      </c>
      <c r="R820" t="str">
        <f t="shared" si="123"/>
        <v>rock</v>
      </c>
      <c r="S820" s="11">
        <f t="shared" si="124"/>
        <v>41120.882881944446</v>
      </c>
      <c r="T820" s="11">
        <f t="shared" si="125"/>
        <v>41128.709027777775</v>
      </c>
      <c r="U820">
        <f t="shared" si="126"/>
        <v>19</v>
      </c>
      <c r="V820" t="b">
        <f t="shared" si="127"/>
        <v>0</v>
      </c>
      <c r="W820">
        <f t="shared" si="128"/>
        <v>19</v>
      </c>
      <c r="X820" t="b">
        <f t="shared" si="129"/>
        <v>0</v>
      </c>
    </row>
    <row r="821" spans="1:24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8275</v>
      </c>
      <c r="O821">
        <f t="shared" si="120"/>
        <v>109</v>
      </c>
      <c r="P821" s="7">
        <f t="shared" si="121"/>
        <v>31.071428571428573</v>
      </c>
      <c r="Q821" t="str">
        <f t="shared" si="122"/>
        <v>music</v>
      </c>
      <c r="R821" t="str">
        <f t="shared" si="123"/>
        <v>rock</v>
      </c>
      <c r="S821" s="11">
        <f t="shared" si="124"/>
        <v>41619.998310185183</v>
      </c>
      <c r="T821" s="11">
        <f t="shared" si="125"/>
        <v>41629.197222222225</v>
      </c>
      <c r="U821">
        <f t="shared" si="126"/>
        <v>14</v>
      </c>
      <c r="V821" t="b">
        <f t="shared" si="127"/>
        <v>0</v>
      </c>
      <c r="W821">
        <f t="shared" si="128"/>
        <v>14</v>
      </c>
      <c r="X821" t="b">
        <f t="shared" si="129"/>
        <v>0</v>
      </c>
    </row>
    <row r="822" spans="1:24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8275</v>
      </c>
      <c r="O822">
        <f t="shared" si="120"/>
        <v>134</v>
      </c>
      <c r="P822" s="7">
        <f t="shared" si="121"/>
        <v>70.55263157894737</v>
      </c>
      <c r="Q822" t="str">
        <f t="shared" si="122"/>
        <v>music</v>
      </c>
      <c r="R822" t="str">
        <f t="shared" si="123"/>
        <v>rock</v>
      </c>
      <c r="S822" s="11">
        <f t="shared" si="124"/>
        <v>41768.841921296298</v>
      </c>
      <c r="T822" s="11">
        <f t="shared" si="125"/>
        <v>41799.208333333336</v>
      </c>
      <c r="U822">
        <f t="shared" si="126"/>
        <v>38</v>
      </c>
      <c r="V822" t="b">
        <f t="shared" si="127"/>
        <v>0</v>
      </c>
      <c r="W822">
        <f t="shared" si="128"/>
        <v>38</v>
      </c>
      <c r="X822" t="b">
        <f t="shared" si="129"/>
        <v>0</v>
      </c>
    </row>
    <row r="823" spans="1:24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8275</v>
      </c>
      <c r="O823">
        <f t="shared" si="120"/>
        <v>100</v>
      </c>
      <c r="P823" s="7">
        <f t="shared" si="121"/>
        <v>224.12820512820514</v>
      </c>
      <c r="Q823" t="str">
        <f t="shared" si="122"/>
        <v>music</v>
      </c>
      <c r="R823" t="str">
        <f t="shared" si="123"/>
        <v>rock</v>
      </c>
      <c r="S823" s="11">
        <f t="shared" si="124"/>
        <v>42093.922048611115</v>
      </c>
      <c r="T823" s="11">
        <f t="shared" si="125"/>
        <v>42128.167361111111</v>
      </c>
      <c r="U823">
        <f t="shared" si="126"/>
        <v>78</v>
      </c>
      <c r="V823" t="b">
        <f t="shared" si="127"/>
        <v>0</v>
      </c>
      <c r="W823">
        <f t="shared" si="128"/>
        <v>78</v>
      </c>
      <c r="X823" t="b">
        <f t="shared" si="129"/>
        <v>0</v>
      </c>
    </row>
    <row r="824" spans="1:24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8275</v>
      </c>
      <c r="O824">
        <f t="shared" si="120"/>
        <v>119</v>
      </c>
      <c r="P824" s="7">
        <f t="shared" si="121"/>
        <v>51.811594202898547</v>
      </c>
      <c r="Q824" t="str">
        <f t="shared" si="122"/>
        <v>music</v>
      </c>
      <c r="R824" t="str">
        <f t="shared" si="123"/>
        <v>rock</v>
      </c>
      <c r="S824" s="11">
        <f t="shared" si="124"/>
        <v>41157.947337962964</v>
      </c>
      <c r="T824" s="11">
        <f t="shared" si="125"/>
        <v>41187.947337962964</v>
      </c>
      <c r="U824">
        <f t="shared" si="126"/>
        <v>69</v>
      </c>
      <c r="V824" t="b">
        <f t="shared" si="127"/>
        <v>0</v>
      </c>
      <c r="W824">
        <f t="shared" si="128"/>
        <v>69</v>
      </c>
      <c r="X824" t="b">
        <f t="shared" si="129"/>
        <v>0</v>
      </c>
    </row>
    <row r="825" spans="1:24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8275</v>
      </c>
      <c r="O825">
        <f t="shared" si="120"/>
        <v>180</v>
      </c>
      <c r="P825" s="7">
        <f t="shared" si="121"/>
        <v>43.515151515151516</v>
      </c>
      <c r="Q825" t="str">
        <f t="shared" si="122"/>
        <v>music</v>
      </c>
      <c r="R825" t="str">
        <f t="shared" si="123"/>
        <v>rock</v>
      </c>
      <c r="S825" s="11">
        <f t="shared" si="124"/>
        <v>42055.972824074073</v>
      </c>
      <c r="T825" s="11">
        <f t="shared" si="125"/>
        <v>42085.931157407409</v>
      </c>
      <c r="U825">
        <f t="shared" si="126"/>
        <v>33</v>
      </c>
      <c r="V825" t="b">
        <f t="shared" si="127"/>
        <v>0</v>
      </c>
      <c r="W825">
        <f t="shared" si="128"/>
        <v>33</v>
      </c>
      <c r="X825" t="b">
        <f t="shared" si="129"/>
        <v>0</v>
      </c>
    </row>
    <row r="826" spans="1:24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8275</v>
      </c>
      <c r="O826">
        <f t="shared" si="120"/>
        <v>134</v>
      </c>
      <c r="P826" s="7">
        <f t="shared" si="121"/>
        <v>39.816666666666663</v>
      </c>
      <c r="Q826" t="str">
        <f t="shared" si="122"/>
        <v>music</v>
      </c>
      <c r="R826" t="str">
        <f t="shared" si="123"/>
        <v>rock</v>
      </c>
      <c r="S826" s="11">
        <f t="shared" si="124"/>
        <v>40250.242106481484</v>
      </c>
      <c r="T826" s="11">
        <f t="shared" si="125"/>
        <v>40286.290972222225</v>
      </c>
      <c r="U826">
        <f t="shared" si="126"/>
        <v>54</v>
      </c>
      <c r="V826" t="b">
        <f t="shared" si="127"/>
        <v>0</v>
      </c>
      <c r="W826">
        <f t="shared" si="128"/>
        <v>54</v>
      </c>
      <c r="X826" t="b">
        <f t="shared" si="129"/>
        <v>0</v>
      </c>
    </row>
    <row r="827" spans="1:24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8275</v>
      </c>
      <c r="O827">
        <f t="shared" si="120"/>
        <v>100</v>
      </c>
      <c r="P827" s="7">
        <f t="shared" si="121"/>
        <v>126.8080808080808</v>
      </c>
      <c r="Q827" t="str">
        <f t="shared" si="122"/>
        <v>music</v>
      </c>
      <c r="R827" t="str">
        <f t="shared" si="123"/>
        <v>rock</v>
      </c>
      <c r="S827" s="11">
        <f t="shared" si="124"/>
        <v>41186.306527777779</v>
      </c>
      <c r="T827" s="11">
        <f t="shared" si="125"/>
        <v>41211.306527777779</v>
      </c>
      <c r="U827">
        <f t="shared" si="126"/>
        <v>99</v>
      </c>
      <c r="V827" t="b">
        <f t="shared" si="127"/>
        <v>0</v>
      </c>
      <c r="W827">
        <f t="shared" si="128"/>
        <v>99</v>
      </c>
      <c r="X827" t="b">
        <f t="shared" si="129"/>
        <v>0</v>
      </c>
    </row>
    <row r="828" spans="1:24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8275</v>
      </c>
      <c r="O828">
        <f t="shared" si="120"/>
        <v>101</v>
      </c>
      <c r="P828" s="7">
        <f t="shared" si="121"/>
        <v>113.87755102040816</v>
      </c>
      <c r="Q828" t="str">
        <f t="shared" si="122"/>
        <v>music</v>
      </c>
      <c r="R828" t="str">
        <f t="shared" si="123"/>
        <v>rock</v>
      </c>
      <c r="S828" s="11">
        <f t="shared" si="124"/>
        <v>40973.038541666669</v>
      </c>
      <c r="T828" s="11">
        <f t="shared" si="125"/>
        <v>40993.996874999997</v>
      </c>
      <c r="U828">
        <f t="shared" si="126"/>
        <v>49</v>
      </c>
      <c r="V828" t="b">
        <f t="shared" si="127"/>
        <v>0</v>
      </c>
      <c r="W828">
        <f t="shared" si="128"/>
        <v>49</v>
      </c>
      <c r="X828" t="b">
        <f t="shared" si="129"/>
        <v>0</v>
      </c>
    </row>
    <row r="829" spans="1:24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8275</v>
      </c>
      <c r="O829">
        <f t="shared" si="120"/>
        <v>103</v>
      </c>
      <c r="P829" s="7">
        <f t="shared" si="121"/>
        <v>28.181818181818183</v>
      </c>
      <c r="Q829" t="str">
        <f t="shared" si="122"/>
        <v>music</v>
      </c>
      <c r="R829" t="str">
        <f t="shared" si="123"/>
        <v>rock</v>
      </c>
      <c r="S829" s="11">
        <f t="shared" si="124"/>
        <v>40927.473460648151</v>
      </c>
      <c r="T829" s="11">
        <f t="shared" si="125"/>
        <v>40953.825694444444</v>
      </c>
      <c r="U829">
        <f t="shared" si="126"/>
        <v>11</v>
      </c>
      <c r="V829" t="b">
        <f t="shared" si="127"/>
        <v>0</v>
      </c>
      <c r="W829">
        <f t="shared" si="128"/>
        <v>11</v>
      </c>
      <c r="X829" t="b">
        <f t="shared" si="129"/>
        <v>0</v>
      </c>
    </row>
    <row r="830" spans="1:24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8275</v>
      </c>
      <c r="O830">
        <f t="shared" si="120"/>
        <v>107</v>
      </c>
      <c r="P830" s="7">
        <f t="shared" si="121"/>
        <v>36.60526315789474</v>
      </c>
      <c r="Q830" t="str">
        <f t="shared" si="122"/>
        <v>music</v>
      </c>
      <c r="R830" t="str">
        <f t="shared" si="123"/>
        <v>rock</v>
      </c>
      <c r="S830" s="11">
        <f t="shared" si="124"/>
        <v>41073.050717592596</v>
      </c>
      <c r="T830" s="11">
        <f t="shared" si="125"/>
        <v>41085.683333333334</v>
      </c>
      <c r="U830">
        <f t="shared" si="126"/>
        <v>38</v>
      </c>
      <c r="V830" t="b">
        <f t="shared" si="127"/>
        <v>0</v>
      </c>
      <c r="W830">
        <f t="shared" si="128"/>
        <v>38</v>
      </c>
      <c r="X830" t="b">
        <f t="shared" si="129"/>
        <v>0</v>
      </c>
    </row>
    <row r="831" spans="1:24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8275</v>
      </c>
      <c r="O831">
        <f t="shared" si="120"/>
        <v>104</v>
      </c>
      <c r="P831" s="7">
        <f t="shared" si="121"/>
        <v>32.5</v>
      </c>
      <c r="Q831" t="str">
        <f t="shared" si="122"/>
        <v>music</v>
      </c>
      <c r="R831" t="str">
        <f t="shared" si="123"/>
        <v>rock</v>
      </c>
      <c r="S831" s="11">
        <f t="shared" si="124"/>
        <v>42504.801388888889</v>
      </c>
      <c r="T831" s="11">
        <f t="shared" si="125"/>
        <v>42564.801388888889</v>
      </c>
      <c r="U831">
        <f t="shared" si="126"/>
        <v>16</v>
      </c>
      <c r="V831" t="b">
        <f t="shared" si="127"/>
        <v>0</v>
      </c>
      <c r="W831">
        <f t="shared" si="128"/>
        <v>16</v>
      </c>
      <c r="X831" t="b">
        <f t="shared" si="129"/>
        <v>0</v>
      </c>
    </row>
    <row r="832" spans="1:24" ht="47.2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8275</v>
      </c>
      <c r="O832">
        <f t="shared" si="120"/>
        <v>108</v>
      </c>
      <c r="P832" s="7">
        <f t="shared" si="121"/>
        <v>60.65625</v>
      </c>
      <c r="Q832" t="str">
        <f t="shared" si="122"/>
        <v>music</v>
      </c>
      <c r="R832" t="str">
        <f t="shared" si="123"/>
        <v>rock</v>
      </c>
      <c r="S832" s="11">
        <f t="shared" si="124"/>
        <v>41325.525752314818</v>
      </c>
      <c r="T832" s="11">
        <f t="shared" si="125"/>
        <v>41355.484085648146</v>
      </c>
      <c r="U832">
        <f t="shared" si="126"/>
        <v>32</v>
      </c>
      <c r="V832" t="b">
        <f t="shared" si="127"/>
        <v>0</v>
      </c>
      <c r="W832">
        <f t="shared" si="128"/>
        <v>32</v>
      </c>
      <c r="X832" t="b">
        <f t="shared" si="129"/>
        <v>0</v>
      </c>
    </row>
    <row r="833" spans="1:24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8275</v>
      </c>
      <c r="O833">
        <f t="shared" si="120"/>
        <v>233</v>
      </c>
      <c r="P833" s="7">
        <f t="shared" si="121"/>
        <v>175</v>
      </c>
      <c r="Q833" t="str">
        <f t="shared" si="122"/>
        <v>music</v>
      </c>
      <c r="R833" t="str">
        <f t="shared" si="123"/>
        <v>rock</v>
      </c>
      <c r="S833" s="11">
        <f t="shared" si="124"/>
        <v>40996.646921296298</v>
      </c>
      <c r="T833" s="11">
        <f t="shared" si="125"/>
        <v>41026.646921296298</v>
      </c>
      <c r="U833">
        <f t="shared" si="126"/>
        <v>20</v>
      </c>
      <c r="V833" t="b">
        <f t="shared" si="127"/>
        <v>0</v>
      </c>
      <c r="W833">
        <f t="shared" si="128"/>
        <v>20</v>
      </c>
      <c r="X833" t="b">
        <f t="shared" si="129"/>
        <v>0</v>
      </c>
    </row>
    <row r="834" spans="1:24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8275</v>
      </c>
      <c r="O834">
        <f t="shared" si="120"/>
        <v>101</v>
      </c>
      <c r="P834" s="7">
        <f t="shared" si="121"/>
        <v>97.993896103896105</v>
      </c>
      <c r="Q834" t="str">
        <f t="shared" si="122"/>
        <v>music</v>
      </c>
      <c r="R834" t="str">
        <f t="shared" si="123"/>
        <v>rock</v>
      </c>
      <c r="S834" s="11">
        <f t="shared" si="124"/>
        <v>40869.675173611111</v>
      </c>
      <c r="T834" s="11">
        <f t="shared" si="125"/>
        <v>40929.342361111114</v>
      </c>
      <c r="U834">
        <f t="shared" si="126"/>
        <v>154</v>
      </c>
      <c r="V834" t="b">
        <f t="shared" si="127"/>
        <v>0</v>
      </c>
      <c r="W834">
        <f t="shared" si="128"/>
        <v>154</v>
      </c>
      <c r="X834" t="b">
        <f t="shared" si="129"/>
        <v>0</v>
      </c>
    </row>
    <row r="835" spans="1:24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8275</v>
      </c>
      <c r="O835">
        <f t="shared" ref="O835:O898" si="130">ROUND(((E835/D835)*100), 0)</f>
        <v>102</v>
      </c>
      <c r="P835" s="7">
        <f t="shared" ref="P835:P898" si="131">IFERROR((E835/L835), "N/A")</f>
        <v>148.78048780487805</v>
      </c>
      <c r="Q835" t="str">
        <f t="shared" ref="Q835:Q898" si="132">(LEFT(N835,SEARCH("/",N835,1)-1))</f>
        <v>music</v>
      </c>
      <c r="R835" t="str">
        <f t="shared" ref="R835:R898" si="133">RIGHT(N835, LEN(N835)-SEARCH("/",N835))</f>
        <v>rock</v>
      </c>
      <c r="S835" s="11">
        <f t="shared" ref="S835:S898" si="134">(((J835/60)/60)/24)+DATE(1970,1,1)</f>
        <v>41718.878182870372</v>
      </c>
      <c r="T835" s="11">
        <f t="shared" ref="T835:T898" si="135">(((I835/60)/60)/24)+DATE(1970,1,1)</f>
        <v>41748.878182870372</v>
      </c>
      <c r="U835">
        <f t="shared" ref="U835:U898" si="136">IF(OR(F835="successful", F835="live"), L835)</f>
        <v>41</v>
      </c>
      <c r="V835" t="b">
        <f t="shared" ref="V835:V898" si="137">IF(OR(F835="unsuccessful", F835="canceled"), L835)</f>
        <v>0</v>
      </c>
      <c r="W835">
        <f t="shared" ref="W835:W898" si="138">IF((O835&gt;=30), L835)</f>
        <v>41</v>
      </c>
      <c r="X835" t="b">
        <f t="shared" ref="X835:X898" si="139">IF((O835&lt;30), L835)</f>
        <v>0</v>
      </c>
    </row>
    <row r="836" spans="1:24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8275</v>
      </c>
      <c r="O836">
        <f t="shared" si="130"/>
        <v>131</v>
      </c>
      <c r="P836" s="7">
        <f t="shared" si="131"/>
        <v>96.08</v>
      </c>
      <c r="Q836" t="str">
        <f t="shared" si="132"/>
        <v>music</v>
      </c>
      <c r="R836" t="str">
        <f t="shared" si="133"/>
        <v>rock</v>
      </c>
      <c r="S836" s="11">
        <f t="shared" si="134"/>
        <v>41422.822824074072</v>
      </c>
      <c r="T836" s="11">
        <f t="shared" si="135"/>
        <v>41456.165972222225</v>
      </c>
      <c r="U836">
        <f t="shared" si="136"/>
        <v>75</v>
      </c>
      <c r="V836" t="b">
        <f t="shared" si="137"/>
        <v>0</v>
      </c>
      <c r="W836">
        <f t="shared" si="138"/>
        <v>75</v>
      </c>
      <c r="X836" t="b">
        <f t="shared" si="139"/>
        <v>0</v>
      </c>
    </row>
    <row r="837" spans="1:24" ht="47.25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8275</v>
      </c>
      <c r="O837">
        <f t="shared" si="130"/>
        <v>117</v>
      </c>
      <c r="P837" s="7">
        <f t="shared" si="131"/>
        <v>58.625</v>
      </c>
      <c r="Q837" t="str">
        <f t="shared" si="132"/>
        <v>music</v>
      </c>
      <c r="R837" t="str">
        <f t="shared" si="133"/>
        <v>rock</v>
      </c>
      <c r="S837" s="11">
        <f t="shared" si="134"/>
        <v>41005.45784722222</v>
      </c>
      <c r="T837" s="11">
        <f t="shared" si="135"/>
        <v>41048.125</v>
      </c>
      <c r="U837">
        <f t="shared" si="136"/>
        <v>40</v>
      </c>
      <c r="V837" t="b">
        <f t="shared" si="137"/>
        <v>0</v>
      </c>
      <c r="W837">
        <f t="shared" si="138"/>
        <v>40</v>
      </c>
      <c r="X837" t="b">
        <f t="shared" si="139"/>
        <v>0</v>
      </c>
    </row>
    <row r="838" spans="1:24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8275</v>
      </c>
      <c r="O838">
        <f t="shared" si="130"/>
        <v>101</v>
      </c>
      <c r="P838" s="7">
        <f t="shared" si="131"/>
        <v>109.70695652173914</v>
      </c>
      <c r="Q838" t="str">
        <f t="shared" si="132"/>
        <v>music</v>
      </c>
      <c r="R838" t="str">
        <f t="shared" si="133"/>
        <v>rock</v>
      </c>
      <c r="S838" s="11">
        <f t="shared" si="134"/>
        <v>41524.056921296295</v>
      </c>
      <c r="T838" s="11">
        <f t="shared" si="135"/>
        <v>41554.056921296295</v>
      </c>
      <c r="U838">
        <f t="shared" si="136"/>
        <v>46</v>
      </c>
      <c r="V838" t="b">
        <f t="shared" si="137"/>
        <v>0</v>
      </c>
      <c r="W838">
        <f t="shared" si="138"/>
        <v>46</v>
      </c>
      <c r="X838" t="b">
        <f t="shared" si="139"/>
        <v>0</v>
      </c>
    </row>
    <row r="839" spans="1:24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8275</v>
      </c>
      <c r="O839">
        <f t="shared" si="130"/>
        <v>122</v>
      </c>
      <c r="P839" s="7">
        <f t="shared" si="131"/>
        <v>49.112903225806448</v>
      </c>
      <c r="Q839" t="str">
        <f t="shared" si="132"/>
        <v>music</v>
      </c>
      <c r="R839" t="str">
        <f t="shared" si="133"/>
        <v>rock</v>
      </c>
      <c r="S839" s="11">
        <f t="shared" si="134"/>
        <v>41730.998402777775</v>
      </c>
      <c r="T839" s="11">
        <f t="shared" si="135"/>
        <v>41760.998402777775</v>
      </c>
      <c r="U839">
        <f t="shared" si="136"/>
        <v>62</v>
      </c>
      <c r="V839" t="b">
        <f t="shared" si="137"/>
        <v>0</v>
      </c>
      <c r="W839">
        <f t="shared" si="138"/>
        <v>62</v>
      </c>
      <c r="X839" t="b">
        <f t="shared" si="139"/>
        <v>0</v>
      </c>
    </row>
    <row r="840" spans="1:24" ht="47.25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8275</v>
      </c>
      <c r="O840">
        <f t="shared" si="130"/>
        <v>145</v>
      </c>
      <c r="P840" s="7">
        <f t="shared" si="131"/>
        <v>47.672131147540981</v>
      </c>
      <c r="Q840" t="str">
        <f t="shared" si="132"/>
        <v>music</v>
      </c>
      <c r="R840" t="str">
        <f t="shared" si="133"/>
        <v>rock</v>
      </c>
      <c r="S840" s="11">
        <f t="shared" si="134"/>
        <v>40895.897974537038</v>
      </c>
      <c r="T840" s="11">
        <f t="shared" si="135"/>
        <v>40925.897974537038</v>
      </c>
      <c r="U840">
        <f t="shared" si="136"/>
        <v>61</v>
      </c>
      <c r="V840" t="b">
        <f t="shared" si="137"/>
        <v>0</v>
      </c>
      <c r="W840">
        <f t="shared" si="138"/>
        <v>61</v>
      </c>
      <c r="X840" t="b">
        <f t="shared" si="139"/>
        <v>0</v>
      </c>
    </row>
    <row r="841" spans="1:24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8275</v>
      </c>
      <c r="O841">
        <f t="shared" si="130"/>
        <v>117</v>
      </c>
      <c r="P841" s="7">
        <f t="shared" si="131"/>
        <v>60.737812499999997</v>
      </c>
      <c r="Q841" t="str">
        <f t="shared" si="132"/>
        <v>music</v>
      </c>
      <c r="R841" t="str">
        <f t="shared" si="133"/>
        <v>rock</v>
      </c>
      <c r="S841" s="11">
        <f t="shared" si="134"/>
        <v>41144.763379629629</v>
      </c>
      <c r="T841" s="11">
        <f t="shared" si="135"/>
        <v>41174.763379629629</v>
      </c>
      <c r="U841">
        <f t="shared" si="136"/>
        <v>96</v>
      </c>
      <c r="V841" t="b">
        <f t="shared" si="137"/>
        <v>0</v>
      </c>
      <c r="W841">
        <f t="shared" si="138"/>
        <v>96</v>
      </c>
      <c r="X841" t="b">
        <f t="shared" si="139"/>
        <v>0</v>
      </c>
    </row>
    <row r="842" spans="1:24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8276</v>
      </c>
      <c r="O842">
        <f t="shared" si="130"/>
        <v>120</v>
      </c>
      <c r="P842" s="7">
        <f t="shared" si="131"/>
        <v>63.37715789473684</v>
      </c>
      <c r="Q842" t="str">
        <f t="shared" si="132"/>
        <v>music</v>
      </c>
      <c r="R842" t="str">
        <f t="shared" si="133"/>
        <v>metal</v>
      </c>
      <c r="S842" s="11">
        <f t="shared" si="134"/>
        <v>42607.226701388892</v>
      </c>
      <c r="T842" s="11">
        <f t="shared" si="135"/>
        <v>42637.226701388892</v>
      </c>
      <c r="U842">
        <f t="shared" si="136"/>
        <v>190</v>
      </c>
      <c r="V842" t="b">
        <f t="shared" si="137"/>
        <v>0</v>
      </c>
      <c r="W842">
        <f t="shared" si="138"/>
        <v>190</v>
      </c>
      <c r="X842" t="b">
        <f t="shared" si="139"/>
        <v>0</v>
      </c>
    </row>
    <row r="843" spans="1:24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8276</v>
      </c>
      <c r="O843">
        <f t="shared" si="130"/>
        <v>101</v>
      </c>
      <c r="P843" s="7">
        <f t="shared" si="131"/>
        <v>53.893617021276597</v>
      </c>
      <c r="Q843" t="str">
        <f t="shared" si="132"/>
        <v>music</v>
      </c>
      <c r="R843" t="str">
        <f t="shared" si="133"/>
        <v>metal</v>
      </c>
      <c r="S843" s="11">
        <f t="shared" si="134"/>
        <v>41923.838692129626</v>
      </c>
      <c r="T843" s="11">
        <f t="shared" si="135"/>
        <v>41953.88035879629</v>
      </c>
      <c r="U843">
        <f t="shared" si="136"/>
        <v>94</v>
      </c>
      <c r="V843" t="b">
        <f t="shared" si="137"/>
        <v>0</v>
      </c>
      <c r="W843">
        <f t="shared" si="138"/>
        <v>94</v>
      </c>
      <c r="X843" t="b">
        <f t="shared" si="139"/>
        <v>0</v>
      </c>
    </row>
    <row r="844" spans="1:24" ht="47.2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8276</v>
      </c>
      <c r="O844">
        <f t="shared" si="130"/>
        <v>104</v>
      </c>
      <c r="P844" s="7">
        <f t="shared" si="131"/>
        <v>66.871794871794876</v>
      </c>
      <c r="Q844" t="str">
        <f t="shared" si="132"/>
        <v>music</v>
      </c>
      <c r="R844" t="str">
        <f t="shared" si="133"/>
        <v>metal</v>
      </c>
      <c r="S844" s="11">
        <f t="shared" si="134"/>
        <v>41526.592395833337</v>
      </c>
      <c r="T844" s="11">
        <f t="shared" si="135"/>
        <v>41561.165972222225</v>
      </c>
      <c r="U844">
        <f t="shared" si="136"/>
        <v>39</v>
      </c>
      <c r="V844" t="b">
        <f t="shared" si="137"/>
        <v>0</v>
      </c>
      <c r="W844">
        <f t="shared" si="138"/>
        <v>39</v>
      </c>
      <c r="X844" t="b">
        <f t="shared" si="139"/>
        <v>0</v>
      </c>
    </row>
    <row r="845" spans="1:24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8276</v>
      </c>
      <c r="O845">
        <f t="shared" si="130"/>
        <v>267</v>
      </c>
      <c r="P845" s="7">
        <f t="shared" si="131"/>
        <v>63.102362204724407</v>
      </c>
      <c r="Q845" t="str">
        <f t="shared" si="132"/>
        <v>music</v>
      </c>
      <c r="R845" t="str">
        <f t="shared" si="133"/>
        <v>metal</v>
      </c>
      <c r="S845" s="11">
        <f t="shared" si="134"/>
        <v>42695.257870370369</v>
      </c>
      <c r="T845" s="11">
        <f t="shared" si="135"/>
        <v>42712.333333333328</v>
      </c>
      <c r="U845">
        <f t="shared" si="136"/>
        <v>127</v>
      </c>
      <c r="V845" t="b">
        <f t="shared" si="137"/>
        <v>0</v>
      </c>
      <c r="W845">
        <f t="shared" si="138"/>
        <v>127</v>
      </c>
      <c r="X845" t="b">
        <f t="shared" si="139"/>
        <v>0</v>
      </c>
    </row>
    <row r="846" spans="1:24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8276</v>
      </c>
      <c r="O846">
        <f t="shared" si="130"/>
        <v>194</v>
      </c>
      <c r="P846" s="7">
        <f t="shared" si="131"/>
        <v>36.628930817610062</v>
      </c>
      <c r="Q846" t="str">
        <f t="shared" si="132"/>
        <v>music</v>
      </c>
      <c r="R846" t="str">
        <f t="shared" si="133"/>
        <v>metal</v>
      </c>
      <c r="S846" s="11">
        <f t="shared" si="134"/>
        <v>41905.684629629628</v>
      </c>
      <c r="T846" s="11">
        <f t="shared" si="135"/>
        <v>41944.207638888889</v>
      </c>
      <c r="U846">
        <f t="shared" si="136"/>
        <v>159</v>
      </c>
      <c r="V846" t="b">
        <f t="shared" si="137"/>
        <v>0</v>
      </c>
      <c r="W846">
        <f t="shared" si="138"/>
        <v>159</v>
      </c>
      <c r="X846" t="b">
        <f t="shared" si="139"/>
        <v>0</v>
      </c>
    </row>
    <row r="847" spans="1:24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8276</v>
      </c>
      <c r="O847">
        <f t="shared" si="130"/>
        <v>120</v>
      </c>
      <c r="P847" s="7">
        <f t="shared" si="131"/>
        <v>34.005706214689269</v>
      </c>
      <c r="Q847" t="str">
        <f t="shared" si="132"/>
        <v>music</v>
      </c>
      <c r="R847" t="str">
        <f t="shared" si="133"/>
        <v>metal</v>
      </c>
      <c r="S847" s="11">
        <f t="shared" si="134"/>
        <v>42578.205972222218</v>
      </c>
      <c r="T847" s="11">
        <f t="shared" si="135"/>
        <v>42618.165972222225</v>
      </c>
      <c r="U847">
        <f t="shared" si="136"/>
        <v>177</v>
      </c>
      <c r="V847" t="b">
        <f t="shared" si="137"/>
        <v>0</v>
      </c>
      <c r="W847">
        <f t="shared" si="138"/>
        <v>177</v>
      </c>
      <c r="X847" t="b">
        <f t="shared" si="139"/>
        <v>0</v>
      </c>
    </row>
    <row r="848" spans="1:24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8276</v>
      </c>
      <c r="O848">
        <f t="shared" si="130"/>
        <v>122</v>
      </c>
      <c r="P848" s="7">
        <f t="shared" si="131"/>
        <v>28.553404255319148</v>
      </c>
      <c r="Q848" t="str">
        <f t="shared" si="132"/>
        <v>music</v>
      </c>
      <c r="R848" t="str">
        <f t="shared" si="133"/>
        <v>metal</v>
      </c>
      <c r="S848" s="11">
        <f t="shared" si="134"/>
        <v>41694.391840277778</v>
      </c>
      <c r="T848" s="11">
        <f t="shared" si="135"/>
        <v>41708.583333333336</v>
      </c>
      <c r="U848">
        <f t="shared" si="136"/>
        <v>47</v>
      </c>
      <c r="V848" t="b">
        <f t="shared" si="137"/>
        <v>0</v>
      </c>
      <c r="W848">
        <f t="shared" si="138"/>
        <v>47</v>
      </c>
      <c r="X848" t="b">
        <f t="shared" si="139"/>
        <v>0</v>
      </c>
    </row>
    <row r="849" spans="1:24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8276</v>
      </c>
      <c r="O849">
        <f t="shared" si="130"/>
        <v>100</v>
      </c>
      <c r="P849" s="7">
        <f t="shared" si="131"/>
        <v>10</v>
      </c>
      <c r="Q849" t="str">
        <f t="shared" si="132"/>
        <v>music</v>
      </c>
      <c r="R849" t="str">
        <f t="shared" si="133"/>
        <v>metal</v>
      </c>
      <c r="S849" s="11">
        <f t="shared" si="134"/>
        <v>42165.79833333334</v>
      </c>
      <c r="T849" s="11">
        <f t="shared" si="135"/>
        <v>42195.79833333334</v>
      </c>
      <c r="U849">
        <f t="shared" si="136"/>
        <v>1</v>
      </c>
      <c r="V849" t="b">
        <f t="shared" si="137"/>
        <v>0</v>
      </c>
      <c r="W849">
        <f t="shared" si="138"/>
        <v>1</v>
      </c>
      <c r="X849" t="b">
        <f t="shared" si="139"/>
        <v>0</v>
      </c>
    </row>
    <row r="850" spans="1:24" ht="47.2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8276</v>
      </c>
      <c r="O850">
        <f t="shared" si="130"/>
        <v>100</v>
      </c>
      <c r="P850" s="7">
        <f t="shared" si="131"/>
        <v>18.75</v>
      </c>
      <c r="Q850" t="str">
        <f t="shared" si="132"/>
        <v>music</v>
      </c>
      <c r="R850" t="str">
        <f t="shared" si="133"/>
        <v>metal</v>
      </c>
      <c r="S850" s="11">
        <f t="shared" si="134"/>
        <v>42078.792048611111</v>
      </c>
      <c r="T850" s="11">
        <f t="shared" si="135"/>
        <v>42108.792048611111</v>
      </c>
      <c r="U850">
        <f t="shared" si="136"/>
        <v>16</v>
      </c>
      <c r="V850" t="b">
        <f t="shared" si="137"/>
        <v>0</v>
      </c>
      <c r="W850">
        <f t="shared" si="138"/>
        <v>16</v>
      </c>
      <c r="X850" t="b">
        <f t="shared" si="139"/>
        <v>0</v>
      </c>
    </row>
    <row r="851" spans="1:24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8276</v>
      </c>
      <c r="O851">
        <f t="shared" si="130"/>
        <v>120</v>
      </c>
      <c r="P851" s="7">
        <f t="shared" si="131"/>
        <v>41.704347826086959</v>
      </c>
      <c r="Q851" t="str">
        <f t="shared" si="132"/>
        <v>music</v>
      </c>
      <c r="R851" t="str">
        <f t="shared" si="133"/>
        <v>metal</v>
      </c>
      <c r="S851" s="11">
        <f t="shared" si="134"/>
        <v>42051.148888888885</v>
      </c>
      <c r="T851" s="11">
        <f t="shared" si="135"/>
        <v>42079.107222222221</v>
      </c>
      <c r="U851">
        <f t="shared" si="136"/>
        <v>115</v>
      </c>
      <c r="V851" t="b">
        <f t="shared" si="137"/>
        <v>0</v>
      </c>
      <c r="W851">
        <f t="shared" si="138"/>
        <v>115</v>
      </c>
      <c r="X851" t="b">
        <f t="shared" si="139"/>
        <v>0</v>
      </c>
    </row>
    <row r="852" spans="1:24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8276</v>
      </c>
      <c r="O852">
        <f t="shared" si="130"/>
        <v>155</v>
      </c>
      <c r="P852" s="7">
        <f t="shared" si="131"/>
        <v>46.669172932330824</v>
      </c>
      <c r="Q852" t="str">
        <f t="shared" si="132"/>
        <v>music</v>
      </c>
      <c r="R852" t="str">
        <f t="shared" si="133"/>
        <v>metal</v>
      </c>
      <c r="S852" s="11">
        <f t="shared" si="134"/>
        <v>42452.827743055561</v>
      </c>
      <c r="T852" s="11">
        <f t="shared" si="135"/>
        <v>42485.207638888889</v>
      </c>
      <c r="U852">
        <f t="shared" si="136"/>
        <v>133</v>
      </c>
      <c r="V852" t="b">
        <f t="shared" si="137"/>
        <v>0</v>
      </c>
      <c r="W852">
        <f t="shared" si="138"/>
        <v>133</v>
      </c>
      <c r="X852" t="b">
        <f t="shared" si="139"/>
        <v>0</v>
      </c>
    </row>
    <row r="853" spans="1:24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8276</v>
      </c>
      <c r="O853">
        <f t="shared" si="130"/>
        <v>130</v>
      </c>
      <c r="P853" s="7">
        <f t="shared" si="131"/>
        <v>37.271428571428572</v>
      </c>
      <c r="Q853" t="str">
        <f t="shared" si="132"/>
        <v>music</v>
      </c>
      <c r="R853" t="str">
        <f t="shared" si="133"/>
        <v>metal</v>
      </c>
      <c r="S853" s="11">
        <f t="shared" si="134"/>
        <v>42522.880243055552</v>
      </c>
      <c r="T853" s="11">
        <f t="shared" si="135"/>
        <v>42582.822916666672</v>
      </c>
      <c r="U853">
        <f t="shared" si="136"/>
        <v>70</v>
      </c>
      <c r="V853" t="b">
        <f t="shared" si="137"/>
        <v>0</v>
      </c>
      <c r="W853">
        <f t="shared" si="138"/>
        <v>70</v>
      </c>
      <c r="X853" t="b">
        <f t="shared" si="139"/>
        <v>0</v>
      </c>
    </row>
    <row r="854" spans="1:24" ht="31.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8276</v>
      </c>
      <c r="O854">
        <f t="shared" si="130"/>
        <v>105</v>
      </c>
      <c r="P854" s="7">
        <f t="shared" si="131"/>
        <v>59.258064516129032</v>
      </c>
      <c r="Q854" t="str">
        <f t="shared" si="132"/>
        <v>music</v>
      </c>
      <c r="R854" t="str">
        <f t="shared" si="133"/>
        <v>metal</v>
      </c>
      <c r="S854" s="11">
        <f t="shared" si="134"/>
        <v>42656.805497685185</v>
      </c>
      <c r="T854" s="11">
        <f t="shared" si="135"/>
        <v>42667.875</v>
      </c>
      <c r="U854">
        <f t="shared" si="136"/>
        <v>62</v>
      </c>
      <c r="V854" t="b">
        <f t="shared" si="137"/>
        <v>0</v>
      </c>
      <c r="W854">
        <f t="shared" si="138"/>
        <v>62</v>
      </c>
      <c r="X854" t="b">
        <f t="shared" si="139"/>
        <v>0</v>
      </c>
    </row>
    <row r="855" spans="1:24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8276</v>
      </c>
      <c r="O855">
        <f t="shared" si="130"/>
        <v>100</v>
      </c>
      <c r="P855" s="7">
        <f t="shared" si="131"/>
        <v>30</v>
      </c>
      <c r="Q855" t="str">
        <f t="shared" si="132"/>
        <v>music</v>
      </c>
      <c r="R855" t="str">
        <f t="shared" si="133"/>
        <v>metal</v>
      </c>
      <c r="S855" s="11">
        <f t="shared" si="134"/>
        <v>42021.832280092596</v>
      </c>
      <c r="T855" s="11">
        <f t="shared" si="135"/>
        <v>42051.832280092596</v>
      </c>
      <c r="U855">
        <f t="shared" si="136"/>
        <v>10</v>
      </c>
      <c r="V855" t="b">
        <f t="shared" si="137"/>
        <v>0</v>
      </c>
      <c r="W855">
        <f t="shared" si="138"/>
        <v>10</v>
      </c>
      <c r="X855" t="b">
        <f t="shared" si="139"/>
        <v>0</v>
      </c>
    </row>
    <row r="856" spans="1:24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8276</v>
      </c>
      <c r="O856">
        <f t="shared" si="130"/>
        <v>118</v>
      </c>
      <c r="P856" s="7">
        <f t="shared" si="131"/>
        <v>65.8623246492986</v>
      </c>
      <c r="Q856" t="str">
        <f t="shared" si="132"/>
        <v>music</v>
      </c>
      <c r="R856" t="str">
        <f t="shared" si="133"/>
        <v>metal</v>
      </c>
      <c r="S856" s="11">
        <f t="shared" si="134"/>
        <v>42702.212337962963</v>
      </c>
      <c r="T856" s="11">
        <f t="shared" si="135"/>
        <v>42732.212337962963</v>
      </c>
      <c r="U856">
        <f t="shared" si="136"/>
        <v>499</v>
      </c>
      <c r="V856" t="b">
        <f t="shared" si="137"/>
        <v>0</v>
      </c>
      <c r="W856">
        <f t="shared" si="138"/>
        <v>499</v>
      </c>
      <c r="X856" t="b">
        <f t="shared" si="139"/>
        <v>0</v>
      </c>
    </row>
    <row r="857" spans="1:24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8276</v>
      </c>
      <c r="O857">
        <f t="shared" si="130"/>
        <v>103</v>
      </c>
      <c r="P857" s="7">
        <f t="shared" si="131"/>
        <v>31.914893617021278</v>
      </c>
      <c r="Q857" t="str">
        <f t="shared" si="132"/>
        <v>music</v>
      </c>
      <c r="R857" t="str">
        <f t="shared" si="133"/>
        <v>metal</v>
      </c>
      <c r="S857" s="11">
        <f t="shared" si="134"/>
        <v>42545.125196759262</v>
      </c>
      <c r="T857" s="11">
        <f t="shared" si="135"/>
        <v>42575.125196759262</v>
      </c>
      <c r="U857">
        <f t="shared" si="136"/>
        <v>47</v>
      </c>
      <c r="V857" t="b">
        <f t="shared" si="137"/>
        <v>0</v>
      </c>
      <c r="W857">
        <f t="shared" si="138"/>
        <v>47</v>
      </c>
      <c r="X857" t="b">
        <f t="shared" si="139"/>
        <v>0</v>
      </c>
    </row>
    <row r="858" spans="1:24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8276</v>
      </c>
      <c r="O858">
        <f t="shared" si="130"/>
        <v>218</v>
      </c>
      <c r="P858" s="7">
        <f t="shared" si="131"/>
        <v>19.464285714285715</v>
      </c>
      <c r="Q858" t="str">
        <f t="shared" si="132"/>
        <v>music</v>
      </c>
      <c r="R858" t="str">
        <f t="shared" si="133"/>
        <v>metal</v>
      </c>
      <c r="S858" s="11">
        <f t="shared" si="134"/>
        <v>42609.311990740738</v>
      </c>
      <c r="T858" s="11">
        <f t="shared" si="135"/>
        <v>42668.791666666672</v>
      </c>
      <c r="U858">
        <f t="shared" si="136"/>
        <v>28</v>
      </c>
      <c r="V858" t="b">
        <f t="shared" si="137"/>
        <v>0</v>
      </c>
      <c r="W858">
        <f t="shared" si="138"/>
        <v>28</v>
      </c>
      <c r="X858" t="b">
        <f t="shared" si="139"/>
        <v>0</v>
      </c>
    </row>
    <row r="859" spans="1:24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8276</v>
      </c>
      <c r="O859">
        <f t="shared" si="130"/>
        <v>100</v>
      </c>
      <c r="P859" s="7">
        <f t="shared" si="131"/>
        <v>50</v>
      </c>
      <c r="Q859" t="str">
        <f t="shared" si="132"/>
        <v>music</v>
      </c>
      <c r="R859" t="str">
        <f t="shared" si="133"/>
        <v>metal</v>
      </c>
      <c r="S859" s="11">
        <f t="shared" si="134"/>
        <v>42291.581377314811</v>
      </c>
      <c r="T859" s="11">
        <f t="shared" si="135"/>
        <v>42333.623043981483</v>
      </c>
      <c r="U859">
        <f t="shared" si="136"/>
        <v>24</v>
      </c>
      <c r="V859" t="b">
        <f t="shared" si="137"/>
        <v>0</v>
      </c>
      <c r="W859">
        <f t="shared" si="138"/>
        <v>24</v>
      </c>
      <c r="X859" t="b">
        <f t="shared" si="139"/>
        <v>0</v>
      </c>
    </row>
    <row r="860" spans="1:24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8276</v>
      </c>
      <c r="O860">
        <f t="shared" si="130"/>
        <v>144</v>
      </c>
      <c r="P860" s="7">
        <f t="shared" si="131"/>
        <v>22.737763157894737</v>
      </c>
      <c r="Q860" t="str">
        <f t="shared" si="132"/>
        <v>music</v>
      </c>
      <c r="R860" t="str">
        <f t="shared" si="133"/>
        <v>metal</v>
      </c>
      <c r="S860" s="11">
        <f t="shared" si="134"/>
        <v>42079.745578703703</v>
      </c>
      <c r="T860" s="11">
        <f t="shared" si="135"/>
        <v>42109.957638888889</v>
      </c>
      <c r="U860">
        <f t="shared" si="136"/>
        <v>76</v>
      </c>
      <c r="V860" t="b">
        <f t="shared" si="137"/>
        <v>0</v>
      </c>
      <c r="W860">
        <f t="shared" si="138"/>
        <v>76</v>
      </c>
      <c r="X860" t="b">
        <f t="shared" si="139"/>
        <v>0</v>
      </c>
    </row>
    <row r="861" spans="1:24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8276</v>
      </c>
      <c r="O861">
        <f t="shared" si="130"/>
        <v>105</v>
      </c>
      <c r="P861" s="7">
        <f t="shared" si="131"/>
        <v>42.724489795918366</v>
      </c>
      <c r="Q861" t="str">
        <f t="shared" si="132"/>
        <v>music</v>
      </c>
      <c r="R861" t="str">
        <f t="shared" si="133"/>
        <v>metal</v>
      </c>
      <c r="S861" s="11">
        <f t="shared" si="134"/>
        <v>42128.820231481484</v>
      </c>
      <c r="T861" s="11">
        <f t="shared" si="135"/>
        <v>42159</v>
      </c>
      <c r="U861">
        <f t="shared" si="136"/>
        <v>98</v>
      </c>
      <c r="V861" t="b">
        <f t="shared" si="137"/>
        <v>0</v>
      </c>
      <c r="W861">
        <f t="shared" si="138"/>
        <v>98</v>
      </c>
      <c r="X861" t="b">
        <f t="shared" si="139"/>
        <v>0</v>
      </c>
    </row>
    <row r="862" spans="1:24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8277</v>
      </c>
      <c r="O862">
        <f t="shared" si="130"/>
        <v>18</v>
      </c>
      <c r="P862" s="7">
        <f t="shared" si="131"/>
        <v>52.916666666666664</v>
      </c>
      <c r="Q862" t="str">
        <f t="shared" si="132"/>
        <v>music</v>
      </c>
      <c r="R862" t="str">
        <f t="shared" si="133"/>
        <v>jazz</v>
      </c>
      <c r="S862" s="11">
        <f t="shared" si="134"/>
        <v>41570.482789351852</v>
      </c>
      <c r="T862" s="11">
        <f t="shared" si="135"/>
        <v>41600.524456018517</v>
      </c>
      <c r="U862" t="b">
        <f t="shared" si="136"/>
        <v>0</v>
      </c>
      <c r="V862" t="b">
        <f t="shared" si="137"/>
        <v>0</v>
      </c>
      <c r="W862" t="b">
        <f t="shared" si="138"/>
        <v>0</v>
      </c>
      <c r="X862">
        <f t="shared" si="139"/>
        <v>48</v>
      </c>
    </row>
    <row r="863" spans="1:24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8277</v>
      </c>
      <c r="O863">
        <f t="shared" si="130"/>
        <v>2</v>
      </c>
      <c r="P863" s="7">
        <f t="shared" si="131"/>
        <v>50.5</v>
      </c>
      <c r="Q863" t="str">
        <f t="shared" si="132"/>
        <v>music</v>
      </c>
      <c r="R863" t="str">
        <f t="shared" si="133"/>
        <v>jazz</v>
      </c>
      <c r="S863" s="11">
        <f t="shared" si="134"/>
        <v>42599.965324074074</v>
      </c>
      <c r="T863" s="11">
        <f t="shared" si="135"/>
        <v>42629.965324074074</v>
      </c>
      <c r="U863" t="b">
        <f t="shared" si="136"/>
        <v>0</v>
      </c>
      <c r="V863" t="b">
        <f t="shared" si="137"/>
        <v>0</v>
      </c>
      <c r="W863" t="b">
        <f t="shared" si="138"/>
        <v>0</v>
      </c>
      <c r="X863">
        <f t="shared" si="139"/>
        <v>2</v>
      </c>
    </row>
    <row r="864" spans="1:24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8277</v>
      </c>
      <c r="O864">
        <f t="shared" si="130"/>
        <v>0</v>
      </c>
      <c r="P864" s="7">
        <f t="shared" si="131"/>
        <v>42.5</v>
      </c>
      <c r="Q864" t="str">
        <f t="shared" si="132"/>
        <v>music</v>
      </c>
      <c r="R864" t="str">
        <f t="shared" si="133"/>
        <v>jazz</v>
      </c>
      <c r="S864" s="11">
        <f t="shared" si="134"/>
        <v>41559.5549537037</v>
      </c>
      <c r="T864" s="11">
        <f t="shared" si="135"/>
        <v>41589.596620370372</v>
      </c>
      <c r="U864" t="b">
        <f t="shared" si="136"/>
        <v>0</v>
      </c>
      <c r="V864" t="b">
        <f t="shared" si="137"/>
        <v>0</v>
      </c>
      <c r="W864" t="b">
        <f t="shared" si="138"/>
        <v>0</v>
      </c>
      <c r="X864">
        <f t="shared" si="139"/>
        <v>4</v>
      </c>
    </row>
    <row r="865" spans="1:24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8277</v>
      </c>
      <c r="O865">
        <f t="shared" si="130"/>
        <v>5</v>
      </c>
      <c r="P865" s="7">
        <f t="shared" si="131"/>
        <v>18</v>
      </c>
      <c r="Q865" t="str">
        <f t="shared" si="132"/>
        <v>music</v>
      </c>
      <c r="R865" t="str">
        <f t="shared" si="133"/>
        <v>jazz</v>
      </c>
      <c r="S865" s="11">
        <f t="shared" si="134"/>
        <v>40921.117662037039</v>
      </c>
      <c r="T865" s="11">
        <f t="shared" si="135"/>
        <v>40951.117662037039</v>
      </c>
      <c r="U865" t="b">
        <f t="shared" si="136"/>
        <v>0</v>
      </c>
      <c r="V865" t="b">
        <f t="shared" si="137"/>
        <v>0</v>
      </c>
      <c r="W865" t="b">
        <f t="shared" si="138"/>
        <v>0</v>
      </c>
      <c r="X865">
        <f t="shared" si="139"/>
        <v>5</v>
      </c>
    </row>
    <row r="866" spans="1:24" ht="47.2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8277</v>
      </c>
      <c r="O866">
        <f t="shared" si="130"/>
        <v>42</v>
      </c>
      <c r="P866" s="7">
        <f t="shared" si="131"/>
        <v>34.177215189873415</v>
      </c>
      <c r="Q866" t="str">
        <f t="shared" si="132"/>
        <v>music</v>
      </c>
      <c r="R866" t="str">
        <f t="shared" si="133"/>
        <v>jazz</v>
      </c>
      <c r="S866" s="11">
        <f t="shared" si="134"/>
        <v>41541.106921296298</v>
      </c>
      <c r="T866" s="11">
        <f t="shared" si="135"/>
        <v>41563.415972222225</v>
      </c>
      <c r="U866" t="b">
        <f t="shared" si="136"/>
        <v>0</v>
      </c>
      <c r="V866" t="b">
        <f t="shared" si="137"/>
        <v>0</v>
      </c>
      <c r="W866">
        <f t="shared" si="138"/>
        <v>79</v>
      </c>
      <c r="X866" t="b">
        <f t="shared" si="139"/>
        <v>0</v>
      </c>
    </row>
    <row r="867" spans="1:24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8277</v>
      </c>
      <c r="O867">
        <f t="shared" si="130"/>
        <v>2</v>
      </c>
      <c r="P867" s="7">
        <f t="shared" si="131"/>
        <v>22.5</v>
      </c>
      <c r="Q867" t="str">
        <f t="shared" si="132"/>
        <v>music</v>
      </c>
      <c r="R867" t="str">
        <f t="shared" si="133"/>
        <v>jazz</v>
      </c>
      <c r="S867" s="11">
        <f t="shared" si="134"/>
        <v>41230.77311342593</v>
      </c>
      <c r="T867" s="11">
        <f t="shared" si="135"/>
        <v>41290.77311342593</v>
      </c>
      <c r="U867" t="b">
        <f t="shared" si="136"/>
        <v>0</v>
      </c>
      <c r="V867" t="b">
        <f t="shared" si="137"/>
        <v>0</v>
      </c>
      <c r="W867" t="b">
        <f t="shared" si="138"/>
        <v>0</v>
      </c>
      <c r="X867">
        <f t="shared" si="139"/>
        <v>2</v>
      </c>
    </row>
    <row r="868" spans="1:24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8277</v>
      </c>
      <c r="O868">
        <f t="shared" si="130"/>
        <v>18</v>
      </c>
      <c r="P868" s="7">
        <f t="shared" si="131"/>
        <v>58.18181818181818</v>
      </c>
      <c r="Q868" t="str">
        <f t="shared" si="132"/>
        <v>music</v>
      </c>
      <c r="R868" t="str">
        <f t="shared" si="133"/>
        <v>jazz</v>
      </c>
      <c r="S868" s="11">
        <f t="shared" si="134"/>
        <v>42025.637939814813</v>
      </c>
      <c r="T868" s="11">
        <f t="shared" si="135"/>
        <v>42063.631944444445</v>
      </c>
      <c r="U868" t="b">
        <f t="shared" si="136"/>
        <v>0</v>
      </c>
      <c r="V868" t="b">
        <f t="shared" si="137"/>
        <v>0</v>
      </c>
      <c r="W868" t="b">
        <f t="shared" si="138"/>
        <v>0</v>
      </c>
      <c r="X868">
        <f t="shared" si="139"/>
        <v>11</v>
      </c>
    </row>
    <row r="869" spans="1:24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8277</v>
      </c>
      <c r="O869">
        <f t="shared" si="130"/>
        <v>24</v>
      </c>
      <c r="P869" s="7">
        <f t="shared" si="131"/>
        <v>109.18181818181819</v>
      </c>
      <c r="Q869" t="str">
        <f t="shared" si="132"/>
        <v>music</v>
      </c>
      <c r="R869" t="str">
        <f t="shared" si="133"/>
        <v>jazz</v>
      </c>
      <c r="S869" s="11">
        <f t="shared" si="134"/>
        <v>40088.105393518519</v>
      </c>
      <c r="T869" s="11">
        <f t="shared" si="135"/>
        <v>40148.207638888889</v>
      </c>
      <c r="U869" t="b">
        <f t="shared" si="136"/>
        <v>0</v>
      </c>
      <c r="V869" t="b">
        <f t="shared" si="137"/>
        <v>0</v>
      </c>
      <c r="W869" t="b">
        <f t="shared" si="138"/>
        <v>0</v>
      </c>
      <c r="X869">
        <f t="shared" si="139"/>
        <v>11</v>
      </c>
    </row>
    <row r="870" spans="1:24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8277</v>
      </c>
      <c r="O870">
        <f t="shared" si="130"/>
        <v>0</v>
      </c>
      <c r="P870" s="7">
        <f t="shared" si="131"/>
        <v>50</v>
      </c>
      <c r="Q870" t="str">
        <f t="shared" si="132"/>
        <v>music</v>
      </c>
      <c r="R870" t="str">
        <f t="shared" si="133"/>
        <v>jazz</v>
      </c>
      <c r="S870" s="11">
        <f t="shared" si="134"/>
        <v>41616.027754629627</v>
      </c>
      <c r="T870" s="11">
        <f t="shared" si="135"/>
        <v>41646.027754629627</v>
      </c>
      <c r="U870" t="b">
        <f t="shared" si="136"/>
        <v>0</v>
      </c>
      <c r="V870" t="b">
        <f t="shared" si="137"/>
        <v>0</v>
      </c>
      <c r="W870" t="b">
        <f t="shared" si="138"/>
        <v>0</v>
      </c>
      <c r="X870">
        <f t="shared" si="139"/>
        <v>1</v>
      </c>
    </row>
    <row r="871" spans="1:24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8277</v>
      </c>
      <c r="O871">
        <f t="shared" si="130"/>
        <v>12</v>
      </c>
      <c r="P871" s="7">
        <f t="shared" si="131"/>
        <v>346.66666666666669</v>
      </c>
      <c r="Q871" t="str">
        <f t="shared" si="132"/>
        <v>music</v>
      </c>
      <c r="R871" t="str">
        <f t="shared" si="133"/>
        <v>jazz</v>
      </c>
      <c r="S871" s="11">
        <f t="shared" si="134"/>
        <v>41342.845567129632</v>
      </c>
      <c r="T871" s="11">
        <f t="shared" si="135"/>
        <v>41372.803900462961</v>
      </c>
      <c r="U871" t="b">
        <f t="shared" si="136"/>
        <v>0</v>
      </c>
      <c r="V871" t="b">
        <f t="shared" si="137"/>
        <v>0</v>
      </c>
      <c r="W871" t="b">
        <f t="shared" si="138"/>
        <v>0</v>
      </c>
      <c r="X871">
        <f t="shared" si="139"/>
        <v>3</v>
      </c>
    </row>
    <row r="872" spans="1:24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8277</v>
      </c>
      <c r="O872">
        <f t="shared" si="130"/>
        <v>0</v>
      </c>
      <c r="P872" s="7">
        <f t="shared" si="131"/>
        <v>12.4</v>
      </c>
      <c r="Q872" t="str">
        <f t="shared" si="132"/>
        <v>music</v>
      </c>
      <c r="R872" t="str">
        <f t="shared" si="133"/>
        <v>jazz</v>
      </c>
      <c r="S872" s="11">
        <f t="shared" si="134"/>
        <v>41488.022256944445</v>
      </c>
      <c r="T872" s="11">
        <f t="shared" si="135"/>
        <v>41518.022256944445</v>
      </c>
      <c r="U872" t="b">
        <f t="shared" si="136"/>
        <v>0</v>
      </c>
      <c r="V872" t="b">
        <f t="shared" si="137"/>
        <v>0</v>
      </c>
      <c r="W872" t="b">
        <f t="shared" si="138"/>
        <v>0</v>
      </c>
      <c r="X872">
        <f t="shared" si="139"/>
        <v>5</v>
      </c>
    </row>
    <row r="873" spans="1:24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8277</v>
      </c>
      <c r="O873">
        <f t="shared" si="130"/>
        <v>5</v>
      </c>
      <c r="P873" s="7">
        <f t="shared" si="131"/>
        <v>27.083333333333332</v>
      </c>
      <c r="Q873" t="str">
        <f t="shared" si="132"/>
        <v>music</v>
      </c>
      <c r="R873" t="str">
        <f t="shared" si="133"/>
        <v>jazz</v>
      </c>
      <c r="S873" s="11">
        <f t="shared" si="134"/>
        <v>41577.561284722222</v>
      </c>
      <c r="T873" s="11">
        <f t="shared" si="135"/>
        <v>41607.602951388886</v>
      </c>
      <c r="U873" t="b">
        <f t="shared" si="136"/>
        <v>0</v>
      </c>
      <c r="V873" t="b">
        <f t="shared" si="137"/>
        <v>0</v>
      </c>
      <c r="W873" t="b">
        <f t="shared" si="138"/>
        <v>0</v>
      </c>
      <c r="X873">
        <f t="shared" si="139"/>
        <v>12</v>
      </c>
    </row>
    <row r="874" spans="1:24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8277</v>
      </c>
      <c r="O874">
        <f t="shared" si="130"/>
        <v>1</v>
      </c>
      <c r="P874" s="7">
        <f t="shared" si="131"/>
        <v>32.5</v>
      </c>
      <c r="Q874" t="str">
        <f t="shared" si="132"/>
        <v>music</v>
      </c>
      <c r="R874" t="str">
        <f t="shared" si="133"/>
        <v>jazz</v>
      </c>
      <c r="S874" s="11">
        <f t="shared" si="134"/>
        <v>40567.825543981482</v>
      </c>
      <c r="T874" s="11">
        <f t="shared" si="135"/>
        <v>40612.825543981482</v>
      </c>
      <c r="U874" t="b">
        <f t="shared" si="136"/>
        <v>0</v>
      </c>
      <c r="V874" t="b">
        <f t="shared" si="137"/>
        <v>0</v>
      </c>
      <c r="W874" t="b">
        <f t="shared" si="138"/>
        <v>0</v>
      </c>
      <c r="X874">
        <f t="shared" si="139"/>
        <v>2</v>
      </c>
    </row>
    <row r="875" spans="1:24" ht="31.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8277</v>
      </c>
      <c r="O875">
        <f t="shared" si="130"/>
        <v>1</v>
      </c>
      <c r="P875" s="7">
        <f t="shared" si="131"/>
        <v>9</v>
      </c>
      <c r="Q875" t="str">
        <f t="shared" si="132"/>
        <v>music</v>
      </c>
      <c r="R875" t="str">
        <f t="shared" si="133"/>
        <v>jazz</v>
      </c>
      <c r="S875" s="11">
        <f t="shared" si="134"/>
        <v>41184.167129629634</v>
      </c>
      <c r="T875" s="11">
        <f t="shared" si="135"/>
        <v>41224.208796296298</v>
      </c>
      <c r="U875" t="b">
        <f t="shared" si="136"/>
        <v>0</v>
      </c>
      <c r="V875" t="b">
        <f t="shared" si="137"/>
        <v>0</v>
      </c>
      <c r="W875" t="b">
        <f t="shared" si="138"/>
        <v>0</v>
      </c>
      <c r="X875">
        <f t="shared" si="139"/>
        <v>5</v>
      </c>
    </row>
    <row r="876" spans="1:24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8277</v>
      </c>
      <c r="O876">
        <f t="shared" si="130"/>
        <v>24</v>
      </c>
      <c r="P876" s="7">
        <f t="shared" si="131"/>
        <v>34.761904761904759</v>
      </c>
      <c r="Q876" t="str">
        <f t="shared" si="132"/>
        <v>music</v>
      </c>
      <c r="R876" t="str">
        <f t="shared" si="133"/>
        <v>jazz</v>
      </c>
      <c r="S876" s="11">
        <f t="shared" si="134"/>
        <v>41368.583726851852</v>
      </c>
      <c r="T876" s="11">
        <f t="shared" si="135"/>
        <v>41398.583726851852</v>
      </c>
      <c r="U876" t="b">
        <f t="shared" si="136"/>
        <v>0</v>
      </c>
      <c r="V876" t="b">
        <f t="shared" si="137"/>
        <v>0</v>
      </c>
      <c r="W876" t="b">
        <f t="shared" si="138"/>
        <v>0</v>
      </c>
      <c r="X876">
        <f t="shared" si="139"/>
        <v>21</v>
      </c>
    </row>
    <row r="877" spans="1:24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8277</v>
      </c>
      <c r="O877">
        <f t="shared" si="130"/>
        <v>0</v>
      </c>
      <c r="P877" s="7" t="str">
        <f t="shared" si="131"/>
        <v>N/A</v>
      </c>
      <c r="Q877" t="str">
        <f t="shared" si="132"/>
        <v>music</v>
      </c>
      <c r="R877" t="str">
        <f t="shared" si="133"/>
        <v>jazz</v>
      </c>
      <c r="S877" s="11">
        <f t="shared" si="134"/>
        <v>42248.723738425921</v>
      </c>
      <c r="T877" s="11">
        <f t="shared" si="135"/>
        <v>42268.723738425921</v>
      </c>
      <c r="U877" t="b">
        <f t="shared" si="136"/>
        <v>0</v>
      </c>
      <c r="V877" t="b">
        <f t="shared" si="137"/>
        <v>0</v>
      </c>
      <c r="W877" t="b">
        <f t="shared" si="138"/>
        <v>0</v>
      </c>
      <c r="X877">
        <f t="shared" si="139"/>
        <v>0</v>
      </c>
    </row>
    <row r="878" spans="1:24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8277</v>
      </c>
      <c r="O878">
        <f t="shared" si="130"/>
        <v>41</v>
      </c>
      <c r="P878" s="7">
        <f t="shared" si="131"/>
        <v>28.577777777777779</v>
      </c>
      <c r="Q878" t="str">
        <f t="shared" si="132"/>
        <v>music</v>
      </c>
      <c r="R878" t="str">
        <f t="shared" si="133"/>
        <v>jazz</v>
      </c>
      <c r="S878" s="11">
        <f t="shared" si="134"/>
        <v>41276.496840277774</v>
      </c>
      <c r="T878" s="11">
        <f t="shared" si="135"/>
        <v>41309.496840277774</v>
      </c>
      <c r="U878" t="b">
        <f t="shared" si="136"/>
        <v>0</v>
      </c>
      <c r="V878" t="b">
        <f t="shared" si="137"/>
        <v>0</v>
      </c>
      <c r="W878">
        <f t="shared" si="138"/>
        <v>45</v>
      </c>
      <c r="X878" t="b">
        <f t="shared" si="139"/>
        <v>0</v>
      </c>
    </row>
    <row r="879" spans="1:24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8277</v>
      </c>
      <c r="O879">
        <f t="shared" si="130"/>
        <v>68</v>
      </c>
      <c r="P879" s="7">
        <f t="shared" si="131"/>
        <v>46.586206896551722</v>
      </c>
      <c r="Q879" t="str">
        <f t="shared" si="132"/>
        <v>music</v>
      </c>
      <c r="R879" t="str">
        <f t="shared" si="133"/>
        <v>jazz</v>
      </c>
      <c r="S879" s="11">
        <f t="shared" si="134"/>
        <v>41597.788888888892</v>
      </c>
      <c r="T879" s="11">
        <f t="shared" si="135"/>
        <v>41627.788888888892</v>
      </c>
      <c r="U879" t="b">
        <f t="shared" si="136"/>
        <v>0</v>
      </c>
      <c r="V879" t="b">
        <f t="shared" si="137"/>
        <v>0</v>
      </c>
      <c r="W879">
        <f t="shared" si="138"/>
        <v>29</v>
      </c>
      <c r="X879" t="b">
        <f t="shared" si="139"/>
        <v>0</v>
      </c>
    </row>
    <row r="880" spans="1:24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8277</v>
      </c>
      <c r="O880">
        <f t="shared" si="130"/>
        <v>1</v>
      </c>
      <c r="P880" s="7">
        <f t="shared" si="131"/>
        <v>32.5</v>
      </c>
      <c r="Q880" t="str">
        <f t="shared" si="132"/>
        <v>music</v>
      </c>
      <c r="R880" t="str">
        <f t="shared" si="133"/>
        <v>jazz</v>
      </c>
      <c r="S880" s="11">
        <f t="shared" si="134"/>
        <v>40505.232916666668</v>
      </c>
      <c r="T880" s="11">
        <f t="shared" si="135"/>
        <v>40535.232916666668</v>
      </c>
      <c r="U880" t="b">
        <f t="shared" si="136"/>
        <v>0</v>
      </c>
      <c r="V880" t="b">
        <f t="shared" si="137"/>
        <v>0</v>
      </c>
      <c r="W880" t="b">
        <f t="shared" si="138"/>
        <v>0</v>
      </c>
      <c r="X880">
        <f t="shared" si="139"/>
        <v>2</v>
      </c>
    </row>
    <row r="881" spans="1:24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8277</v>
      </c>
      <c r="O881">
        <f t="shared" si="130"/>
        <v>31</v>
      </c>
      <c r="P881" s="7">
        <f t="shared" si="131"/>
        <v>21.466666666666665</v>
      </c>
      <c r="Q881" t="str">
        <f t="shared" si="132"/>
        <v>music</v>
      </c>
      <c r="R881" t="str">
        <f t="shared" si="133"/>
        <v>jazz</v>
      </c>
      <c r="S881" s="11">
        <f t="shared" si="134"/>
        <v>41037.829918981479</v>
      </c>
      <c r="T881" s="11">
        <f t="shared" si="135"/>
        <v>41058.829918981479</v>
      </c>
      <c r="U881" t="b">
        <f t="shared" si="136"/>
        <v>0</v>
      </c>
      <c r="V881" t="b">
        <f t="shared" si="137"/>
        <v>0</v>
      </c>
      <c r="W881">
        <f t="shared" si="138"/>
        <v>30</v>
      </c>
      <c r="X881" t="b">
        <f t="shared" si="139"/>
        <v>0</v>
      </c>
    </row>
    <row r="882" spans="1:24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8278</v>
      </c>
      <c r="O882">
        <f t="shared" si="130"/>
        <v>3</v>
      </c>
      <c r="P882" s="7">
        <f t="shared" si="131"/>
        <v>14.125</v>
      </c>
      <c r="Q882" t="str">
        <f t="shared" si="132"/>
        <v>music</v>
      </c>
      <c r="R882" t="str">
        <f t="shared" si="133"/>
        <v>indie rock</v>
      </c>
      <c r="S882" s="11">
        <f t="shared" si="134"/>
        <v>41179.32104166667</v>
      </c>
      <c r="T882" s="11">
        <f t="shared" si="135"/>
        <v>41212.32104166667</v>
      </c>
      <c r="U882" t="b">
        <f t="shared" si="136"/>
        <v>0</v>
      </c>
      <c r="V882" t="b">
        <f t="shared" si="137"/>
        <v>0</v>
      </c>
      <c r="W882" t="b">
        <f t="shared" si="138"/>
        <v>0</v>
      </c>
      <c r="X882">
        <f t="shared" si="139"/>
        <v>8</v>
      </c>
    </row>
    <row r="883" spans="1:24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8278</v>
      </c>
      <c r="O883">
        <f t="shared" si="130"/>
        <v>1</v>
      </c>
      <c r="P883" s="7">
        <f t="shared" si="131"/>
        <v>30</v>
      </c>
      <c r="Q883" t="str">
        <f t="shared" si="132"/>
        <v>music</v>
      </c>
      <c r="R883" t="str">
        <f t="shared" si="133"/>
        <v>indie rock</v>
      </c>
      <c r="S883" s="11">
        <f t="shared" si="134"/>
        <v>40877.25099537037</v>
      </c>
      <c r="T883" s="11">
        <f t="shared" si="135"/>
        <v>40922.25099537037</v>
      </c>
      <c r="U883" t="b">
        <f t="shared" si="136"/>
        <v>0</v>
      </c>
      <c r="V883" t="b">
        <f t="shared" si="137"/>
        <v>0</v>
      </c>
      <c r="W883" t="b">
        <f t="shared" si="138"/>
        <v>0</v>
      </c>
      <c r="X883">
        <f t="shared" si="139"/>
        <v>1</v>
      </c>
    </row>
    <row r="884" spans="1:24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8278</v>
      </c>
      <c r="O884">
        <f t="shared" si="130"/>
        <v>20</v>
      </c>
      <c r="P884" s="7">
        <f t="shared" si="131"/>
        <v>21.571428571428573</v>
      </c>
      <c r="Q884" t="str">
        <f t="shared" si="132"/>
        <v>music</v>
      </c>
      <c r="R884" t="str">
        <f t="shared" si="133"/>
        <v>indie rock</v>
      </c>
      <c r="S884" s="11">
        <f t="shared" si="134"/>
        <v>40759.860532407409</v>
      </c>
      <c r="T884" s="11">
        <f t="shared" si="135"/>
        <v>40792.860532407409</v>
      </c>
      <c r="U884" t="b">
        <f t="shared" si="136"/>
        <v>0</v>
      </c>
      <c r="V884" t="b">
        <f t="shared" si="137"/>
        <v>0</v>
      </c>
      <c r="W884" t="b">
        <f t="shared" si="138"/>
        <v>0</v>
      </c>
      <c r="X884">
        <f t="shared" si="139"/>
        <v>14</v>
      </c>
    </row>
    <row r="885" spans="1:24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8278</v>
      </c>
      <c r="O885">
        <f t="shared" si="130"/>
        <v>40</v>
      </c>
      <c r="P885" s="7">
        <f t="shared" si="131"/>
        <v>83.375</v>
      </c>
      <c r="Q885" t="str">
        <f t="shared" si="132"/>
        <v>music</v>
      </c>
      <c r="R885" t="str">
        <f t="shared" si="133"/>
        <v>indie rock</v>
      </c>
      <c r="S885" s="11">
        <f t="shared" si="134"/>
        <v>42371.935590277775</v>
      </c>
      <c r="T885" s="11">
        <f t="shared" si="135"/>
        <v>42431.935590277775</v>
      </c>
      <c r="U885" t="b">
        <f t="shared" si="136"/>
        <v>0</v>
      </c>
      <c r="V885" t="b">
        <f t="shared" si="137"/>
        <v>0</v>
      </c>
      <c r="W885">
        <f t="shared" si="138"/>
        <v>24</v>
      </c>
      <c r="X885" t="b">
        <f t="shared" si="139"/>
        <v>0</v>
      </c>
    </row>
    <row r="886" spans="1:24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8278</v>
      </c>
      <c r="O886">
        <f t="shared" si="130"/>
        <v>1</v>
      </c>
      <c r="P886" s="7">
        <f t="shared" si="131"/>
        <v>10</v>
      </c>
      <c r="Q886" t="str">
        <f t="shared" si="132"/>
        <v>music</v>
      </c>
      <c r="R886" t="str">
        <f t="shared" si="133"/>
        <v>indie rock</v>
      </c>
      <c r="S886" s="11">
        <f t="shared" si="134"/>
        <v>40981.802615740737</v>
      </c>
      <c r="T886" s="11">
        <f t="shared" si="135"/>
        <v>41041.104861111111</v>
      </c>
      <c r="U886" t="b">
        <f t="shared" si="136"/>
        <v>0</v>
      </c>
      <c r="V886" t="b">
        <f t="shared" si="137"/>
        <v>0</v>
      </c>
      <c r="W886" t="b">
        <f t="shared" si="138"/>
        <v>0</v>
      </c>
      <c r="X886">
        <f t="shared" si="139"/>
        <v>2</v>
      </c>
    </row>
    <row r="887" spans="1:24" ht="47.2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8278</v>
      </c>
      <c r="O887">
        <f t="shared" si="130"/>
        <v>75</v>
      </c>
      <c r="P887" s="7">
        <f t="shared" si="131"/>
        <v>35.714285714285715</v>
      </c>
      <c r="Q887" t="str">
        <f t="shared" si="132"/>
        <v>music</v>
      </c>
      <c r="R887" t="str">
        <f t="shared" si="133"/>
        <v>indie rock</v>
      </c>
      <c r="S887" s="11">
        <f t="shared" si="134"/>
        <v>42713.941099537042</v>
      </c>
      <c r="T887" s="11">
        <f t="shared" si="135"/>
        <v>42734.941099537042</v>
      </c>
      <c r="U887" t="b">
        <f t="shared" si="136"/>
        <v>0</v>
      </c>
      <c r="V887" t="b">
        <f t="shared" si="137"/>
        <v>0</v>
      </c>
      <c r="W887">
        <f t="shared" si="138"/>
        <v>21</v>
      </c>
      <c r="X887" t="b">
        <f t="shared" si="139"/>
        <v>0</v>
      </c>
    </row>
    <row r="888" spans="1:24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8278</v>
      </c>
      <c r="O888">
        <f t="shared" si="130"/>
        <v>41</v>
      </c>
      <c r="P888" s="7">
        <f t="shared" si="131"/>
        <v>29.285714285714285</v>
      </c>
      <c r="Q888" t="str">
        <f t="shared" si="132"/>
        <v>music</v>
      </c>
      <c r="R888" t="str">
        <f t="shared" si="133"/>
        <v>indie rock</v>
      </c>
      <c r="S888" s="11">
        <f t="shared" si="134"/>
        <v>42603.870520833334</v>
      </c>
      <c r="T888" s="11">
        <f t="shared" si="135"/>
        <v>42628.870520833334</v>
      </c>
      <c r="U888" t="b">
        <f t="shared" si="136"/>
        <v>0</v>
      </c>
      <c r="V888" t="b">
        <f t="shared" si="137"/>
        <v>0</v>
      </c>
      <c r="W888">
        <f t="shared" si="138"/>
        <v>7</v>
      </c>
      <c r="X888" t="b">
        <f t="shared" si="139"/>
        <v>0</v>
      </c>
    </row>
    <row r="889" spans="1:24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8278</v>
      </c>
      <c r="O889">
        <f t="shared" si="130"/>
        <v>0</v>
      </c>
      <c r="P889" s="7" t="str">
        <f t="shared" si="131"/>
        <v>N/A</v>
      </c>
      <c r="Q889" t="str">
        <f t="shared" si="132"/>
        <v>music</v>
      </c>
      <c r="R889" t="str">
        <f t="shared" si="133"/>
        <v>indie rock</v>
      </c>
      <c r="S889" s="11">
        <f t="shared" si="134"/>
        <v>41026.958969907406</v>
      </c>
      <c r="T889" s="11">
        <f t="shared" si="135"/>
        <v>41056.958969907406</v>
      </c>
      <c r="U889" t="b">
        <f t="shared" si="136"/>
        <v>0</v>
      </c>
      <c r="V889" t="b">
        <f t="shared" si="137"/>
        <v>0</v>
      </c>
      <c r="W889" t="b">
        <f t="shared" si="138"/>
        <v>0</v>
      </c>
      <c r="X889">
        <f t="shared" si="139"/>
        <v>0</v>
      </c>
    </row>
    <row r="890" spans="1:24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8278</v>
      </c>
      <c r="O890">
        <f t="shared" si="130"/>
        <v>7</v>
      </c>
      <c r="P890" s="7">
        <f t="shared" si="131"/>
        <v>18</v>
      </c>
      <c r="Q890" t="str">
        <f t="shared" si="132"/>
        <v>music</v>
      </c>
      <c r="R890" t="str">
        <f t="shared" si="133"/>
        <v>indie rock</v>
      </c>
      <c r="S890" s="11">
        <f t="shared" si="134"/>
        <v>40751.753298611111</v>
      </c>
      <c r="T890" s="11">
        <f t="shared" si="135"/>
        <v>40787.25</v>
      </c>
      <c r="U890" t="b">
        <f t="shared" si="136"/>
        <v>0</v>
      </c>
      <c r="V890" t="b">
        <f t="shared" si="137"/>
        <v>0</v>
      </c>
      <c r="W890" t="b">
        <f t="shared" si="138"/>
        <v>0</v>
      </c>
      <c r="X890">
        <f t="shared" si="139"/>
        <v>4</v>
      </c>
    </row>
    <row r="891" spans="1:24" ht="47.2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8278</v>
      </c>
      <c r="O891">
        <f t="shared" si="130"/>
        <v>9</v>
      </c>
      <c r="P891" s="7">
        <f t="shared" si="131"/>
        <v>73.760000000000005</v>
      </c>
      <c r="Q891" t="str">
        <f t="shared" si="132"/>
        <v>music</v>
      </c>
      <c r="R891" t="str">
        <f t="shared" si="133"/>
        <v>indie rock</v>
      </c>
      <c r="S891" s="11">
        <f t="shared" si="134"/>
        <v>41887.784062500003</v>
      </c>
      <c r="T891" s="11">
        <f t="shared" si="135"/>
        <v>41917.784062500003</v>
      </c>
      <c r="U891" t="b">
        <f t="shared" si="136"/>
        <v>0</v>
      </c>
      <c r="V891" t="b">
        <f t="shared" si="137"/>
        <v>0</v>
      </c>
      <c r="W891" t="b">
        <f t="shared" si="138"/>
        <v>0</v>
      </c>
      <c r="X891">
        <f t="shared" si="139"/>
        <v>32</v>
      </c>
    </row>
    <row r="892" spans="1:24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8278</v>
      </c>
      <c r="O892">
        <f t="shared" si="130"/>
        <v>4</v>
      </c>
      <c r="P892" s="7">
        <f t="shared" si="131"/>
        <v>31.25</v>
      </c>
      <c r="Q892" t="str">
        <f t="shared" si="132"/>
        <v>music</v>
      </c>
      <c r="R892" t="str">
        <f t="shared" si="133"/>
        <v>indie rock</v>
      </c>
      <c r="S892" s="11">
        <f t="shared" si="134"/>
        <v>41569.698831018519</v>
      </c>
      <c r="T892" s="11">
        <f t="shared" si="135"/>
        <v>41599.740497685183</v>
      </c>
      <c r="U892" t="b">
        <f t="shared" si="136"/>
        <v>0</v>
      </c>
      <c r="V892" t="b">
        <f t="shared" si="137"/>
        <v>0</v>
      </c>
      <c r="W892" t="b">
        <f t="shared" si="138"/>
        <v>0</v>
      </c>
      <c r="X892">
        <f t="shared" si="139"/>
        <v>4</v>
      </c>
    </row>
    <row r="893" spans="1:24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8278</v>
      </c>
      <c r="O893">
        <f t="shared" si="130"/>
        <v>3</v>
      </c>
      <c r="P893" s="7">
        <f t="shared" si="131"/>
        <v>28.888888888888889</v>
      </c>
      <c r="Q893" t="str">
        <f t="shared" si="132"/>
        <v>music</v>
      </c>
      <c r="R893" t="str">
        <f t="shared" si="133"/>
        <v>indie rock</v>
      </c>
      <c r="S893" s="11">
        <f t="shared" si="134"/>
        <v>41842.031597222223</v>
      </c>
      <c r="T893" s="11">
        <f t="shared" si="135"/>
        <v>41872.031597222223</v>
      </c>
      <c r="U893" t="b">
        <f t="shared" si="136"/>
        <v>0</v>
      </c>
      <c r="V893" t="b">
        <f t="shared" si="137"/>
        <v>0</v>
      </c>
      <c r="W893" t="b">
        <f t="shared" si="138"/>
        <v>0</v>
      </c>
      <c r="X893">
        <f t="shared" si="139"/>
        <v>9</v>
      </c>
    </row>
    <row r="894" spans="1:24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8278</v>
      </c>
      <c r="O894">
        <f t="shared" si="130"/>
        <v>41</v>
      </c>
      <c r="P894" s="7">
        <f t="shared" si="131"/>
        <v>143.8235294117647</v>
      </c>
      <c r="Q894" t="str">
        <f t="shared" si="132"/>
        <v>music</v>
      </c>
      <c r="R894" t="str">
        <f t="shared" si="133"/>
        <v>indie rock</v>
      </c>
      <c r="S894" s="11">
        <f t="shared" si="134"/>
        <v>40304.20003472222</v>
      </c>
      <c r="T894" s="11">
        <f t="shared" si="135"/>
        <v>40391.166666666664</v>
      </c>
      <c r="U894" t="b">
        <f t="shared" si="136"/>
        <v>0</v>
      </c>
      <c r="V894" t="b">
        <f t="shared" si="137"/>
        <v>0</v>
      </c>
      <c r="W894">
        <f t="shared" si="138"/>
        <v>17</v>
      </c>
      <c r="X894" t="b">
        <f t="shared" si="139"/>
        <v>0</v>
      </c>
    </row>
    <row r="895" spans="1:24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8278</v>
      </c>
      <c r="O895">
        <f t="shared" si="130"/>
        <v>10</v>
      </c>
      <c r="P895" s="7">
        <f t="shared" si="131"/>
        <v>40</v>
      </c>
      <c r="Q895" t="str">
        <f t="shared" si="132"/>
        <v>music</v>
      </c>
      <c r="R895" t="str">
        <f t="shared" si="133"/>
        <v>indie rock</v>
      </c>
      <c r="S895" s="11">
        <f t="shared" si="134"/>
        <v>42065.897719907407</v>
      </c>
      <c r="T895" s="11">
        <f t="shared" si="135"/>
        <v>42095.856053240743</v>
      </c>
      <c r="U895" t="b">
        <f t="shared" si="136"/>
        <v>0</v>
      </c>
      <c r="V895" t="b">
        <f t="shared" si="137"/>
        <v>0</v>
      </c>
      <c r="W895" t="b">
        <f t="shared" si="138"/>
        <v>0</v>
      </c>
      <c r="X895">
        <f t="shared" si="139"/>
        <v>5</v>
      </c>
    </row>
    <row r="896" spans="1:24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8278</v>
      </c>
      <c r="O896">
        <f t="shared" si="130"/>
        <v>39</v>
      </c>
      <c r="P896" s="7">
        <f t="shared" si="131"/>
        <v>147.81132075471697</v>
      </c>
      <c r="Q896" t="str">
        <f t="shared" si="132"/>
        <v>music</v>
      </c>
      <c r="R896" t="str">
        <f t="shared" si="133"/>
        <v>indie rock</v>
      </c>
      <c r="S896" s="11">
        <f t="shared" si="134"/>
        <v>42496.981597222228</v>
      </c>
      <c r="T896" s="11">
        <f t="shared" si="135"/>
        <v>42526.981597222228</v>
      </c>
      <c r="U896" t="b">
        <f t="shared" si="136"/>
        <v>0</v>
      </c>
      <c r="V896" t="b">
        <f t="shared" si="137"/>
        <v>0</v>
      </c>
      <c r="W896">
        <f t="shared" si="138"/>
        <v>53</v>
      </c>
      <c r="X896" t="b">
        <f t="shared" si="139"/>
        <v>0</v>
      </c>
    </row>
    <row r="897" spans="1:24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8278</v>
      </c>
      <c r="O897">
        <f t="shared" si="130"/>
        <v>2</v>
      </c>
      <c r="P897" s="7">
        <f t="shared" si="131"/>
        <v>27.857142857142858</v>
      </c>
      <c r="Q897" t="str">
        <f t="shared" si="132"/>
        <v>music</v>
      </c>
      <c r="R897" t="str">
        <f t="shared" si="133"/>
        <v>indie rock</v>
      </c>
      <c r="S897" s="11">
        <f t="shared" si="134"/>
        <v>40431.127650462964</v>
      </c>
      <c r="T897" s="11">
        <f t="shared" si="135"/>
        <v>40476.127650462964</v>
      </c>
      <c r="U897" t="b">
        <f t="shared" si="136"/>
        <v>0</v>
      </c>
      <c r="V897" t="b">
        <f t="shared" si="137"/>
        <v>0</v>
      </c>
      <c r="W897" t="b">
        <f t="shared" si="138"/>
        <v>0</v>
      </c>
      <c r="X897">
        <f t="shared" si="139"/>
        <v>7</v>
      </c>
    </row>
    <row r="898" spans="1:24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8278</v>
      </c>
      <c r="O898">
        <f t="shared" si="130"/>
        <v>40</v>
      </c>
      <c r="P898" s="7">
        <f t="shared" si="131"/>
        <v>44.444444444444443</v>
      </c>
      <c r="Q898" t="str">
        <f t="shared" si="132"/>
        <v>music</v>
      </c>
      <c r="R898" t="str">
        <f t="shared" si="133"/>
        <v>indie rock</v>
      </c>
      <c r="S898" s="11">
        <f t="shared" si="134"/>
        <v>42218.872986111113</v>
      </c>
      <c r="T898" s="11">
        <f t="shared" si="135"/>
        <v>42244.166666666672</v>
      </c>
      <c r="U898" t="b">
        <f t="shared" si="136"/>
        <v>0</v>
      </c>
      <c r="V898" t="b">
        <f t="shared" si="137"/>
        <v>0</v>
      </c>
      <c r="W898">
        <f t="shared" si="138"/>
        <v>72</v>
      </c>
      <c r="X898" t="b">
        <f t="shared" si="139"/>
        <v>0</v>
      </c>
    </row>
    <row r="899" spans="1:24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8278</v>
      </c>
      <c r="O899">
        <f t="shared" ref="O899:O962" si="140">ROUND(((E899/D899)*100), 0)</f>
        <v>0</v>
      </c>
      <c r="P899" s="7" t="str">
        <f t="shared" ref="P899:P962" si="141">IFERROR((E899/L899), "N/A")</f>
        <v>N/A</v>
      </c>
      <c r="Q899" t="str">
        <f t="shared" ref="Q899:Q962" si="142">(LEFT(N899,SEARCH("/",N899,1)-1))</f>
        <v>music</v>
      </c>
      <c r="R899" t="str">
        <f t="shared" ref="R899:R962" si="143">RIGHT(N899, LEN(N899)-SEARCH("/",N899))</f>
        <v>indie rock</v>
      </c>
      <c r="S899" s="11">
        <f t="shared" ref="S899:S962" si="144">(((J899/60)/60)/24)+DATE(1970,1,1)</f>
        <v>41211.688750000001</v>
      </c>
      <c r="T899" s="11">
        <f t="shared" ref="T899:T962" si="145">(((I899/60)/60)/24)+DATE(1970,1,1)</f>
        <v>41241.730416666665</v>
      </c>
      <c r="U899" t="b">
        <f t="shared" ref="U899:U962" si="146">IF(OR(F899="successful", F899="live"), L899)</f>
        <v>0</v>
      </c>
      <c r="V899" t="b">
        <f t="shared" ref="V899:V962" si="147">IF(OR(F899="unsuccessful", F899="canceled"), L899)</f>
        <v>0</v>
      </c>
      <c r="W899" t="b">
        <f t="shared" ref="W899:W962" si="148">IF((O899&gt;=30), L899)</f>
        <v>0</v>
      </c>
      <c r="X899">
        <f t="shared" ref="X899:X962" si="149">IF((O899&lt;30), L899)</f>
        <v>0</v>
      </c>
    </row>
    <row r="900" spans="1:24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8278</v>
      </c>
      <c r="O900">
        <f t="shared" si="140"/>
        <v>3</v>
      </c>
      <c r="P900" s="7">
        <f t="shared" si="141"/>
        <v>35</v>
      </c>
      <c r="Q900" t="str">
        <f t="shared" si="142"/>
        <v>music</v>
      </c>
      <c r="R900" t="str">
        <f t="shared" si="143"/>
        <v>indie rock</v>
      </c>
      <c r="S900" s="11">
        <f t="shared" si="144"/>
        <v>40878.758217592593</v>
      </c>
      <c r="T900" s="11">
        <f t="shared" si="145"/>
        <v>40923.758217592593</v>
      </c>
      <c r="U900" t="b">
        <f t="shared" si="146"/>
        <v>0</v>
      </c>
      <c r="V900" t="b">
        <f t="shared" si="147"/>
        <v>0</v>
      </c>
      <c r="W900" t="b">
        <f t="shared" si="148"/>
        <v>0</v>
      </c>
      <c r="X900">
        <f t="shared" si="149"/>
        <v>2</v>
      </c>
    </row>
    <row r="901" spans="1:24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8278</v>
      </c>
      <c r="O901">
        <f t="shared" si="140"/>
        <v>37</v>
      </c>
      <c r="P901" s="7">
        <f t="shared" si="141"/>
        <v>35</v>
      </c>
      <c r="Q901" t="str">
        <f t="shared" si="142"/>
        <v>music</v>
      </c>
      <c r="R901" t="str">
        <f t="shared" si="143"/>
        <v>indie rock</v>
      </c>
      <c r="S901" s="11">
        <f t="shared" si="144"/>
        <v>40646.099097222221</v>
      </c>
      <c r="T901" s="11">
        <f t="shared" si="145"/>
        <v>40691.099097222221</v>
      </c>
      <c r="U901" t="b">
        <f t="shared" si="146"/>
        <v>0</v>
      </c>
      <c r="V901" t="b">
        <f t="shared" si="147"/>
        <v>0</v>
      </c>
      <c r="W901">
        <f t="shared" si="148"/>
        <v>8</v>
      </c>
      <c r="X901" t="b">
        <f t="shared" si="149"/>
        <v>0</v>
      </c>
    </row>
    <row r="902" spans="1:24" ht="31.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8277</v>
      </c>
      <c r="O902">
        <f t="shared" si="140"/>
        <v>0</v>
      </c>
      <c r="P902" s="7">
        <f t="shared" si="141"/>
        <v>10.5</v>
      </c>
      <c r="Q902" t="str">
        <f t="shared" si="142"/>
        <v>music</v>
      </c>
      <c r="R902" t="str">
        <f t="shared" si="143"/>
        <v>jazz</v>
      </c>
      <c r="S902" s="11">
        <f t="shared" si="144"/>
        <v>42429.84956018519</v>
      </c>
      <c r="T902" s="11">
        <f t="shared" si="145"/>
        <v>42459.807893518519</v>
      </c>
      <c r="U902" t="b">
        <f t="shared" si="146"/>
        <v>0</v>
      </c>
      <c r="V902" t="b">
        <f t="shared" si="147"/>
        <v>0</v>
      </c>
      <c r="W902" t="b">
        <f t="shared" si="148"/>
        <v>0</v>
      </c>
      <c r="X902">
        <f t="shared" si="149"/>
        <v>2</v>
      </c>
    </row>
    <row r="903" spans="1:24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8277</v>
      </c>
      <c r="O903">
        <f t="shared" si="140"/>
        <v>0</v>
      </c>
      <c r="P903" s="7" t="str">
        <f t="shared" si="141"/>
        <v>N/A</v>
      </c>
      <c r="Q903" t="str">
        <f t="shared" si="142"/>
        <v>music</v>
      </c>
      <c r="R903" t="str">
        <f t="shared" si="143"/>
        <v>jazz</v>
      </c>
      <c r="S903" s="11">
        <f t="shared" si="144"/>
        <v>40291.81150462963</v>
      </c>
      <c r="T903" s="11">
        <f t="shared" si="145"/>
        <v>40337.799305555556</v>
      </c>
      <c r="U903" t="b">
        <f t="shared" si="146"/>
        <v>0</v>
      </c>
      <c r="V903" t="b">
        <f t="shared" si="147"/>
        <v>0</v>
      </c>
      <c r="W903" t="b">
        <f t="shared" si="148"/>
        <v>0</v>
      </c>
      <c r="X903">
        <f t="shared" si="149"/>
        <v>0</v>
      </c>
    </row>
    <row r="904" spans="1:24" ht="78.75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8277</v>
      </c>
      <c r="O904">
        <f t="shared" si="140"/>
        <v>0</v>
      </c>
      <c r="P904" s="7">
        <f t="shared" si="141"/>
        <v>30</v>
      </c>
      <c r="Q904" t="str">
        <f t="shared" si="142"/>
        <v>music</v>
      </c>
      <c r="R904" t="str">
        <f t="shared" si="143"/>
        <v>jazz</v>
      </c>
      <c r="S904" s="11">
        <f t="shared" si="144"/>
        <v>41829.965532407405</v>
      </c>
      <c r="T904" s="11">
        <f t="shared" si="145"/>
        <v>41881.645833333336</v>
      </c>
      <c r="U904" t="b">
        <f t="shared" si="146"/>
        <v>0</v>
      </c>
      <c r="V904" t="b">
        <f t="shared" si="147"/>
        <v>0</v>
      </c>
      <c r="W904" t="b">
        <f t="shared" si="148"/>
        <v>0</v>
      </c>
      <c r="X904">
        <f t="shared" si="149"/>
        <v>3</v>
      </c>
    </row>
    <row r="905" spans="1:24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8277</v>
      </c>
      <c r="O905">
        <f t="shared" si="140"/>
        <v>3</v>
      </c>
      <c r="P905" s="7">
        <f t="shared" si="141"/>
        <v>40</v>
      </c>
      <c r="Q905" t="str">
        <f t="shared" si="142"/>
        <v>music</v>
      </c>
      <c r="R905" t="str">
        <f t="shared" si="143"/>
        <v>jazz</v>
      </c>
      <c r="S905" s="11">
        <f t="shared" si="144"/>
        <v>41149.796064814815</v>
      </c>
      <c r="T905" s="11">
        <f t="shared" si="145"/>
        <v>41175.100694444445</v>
      </c>
      <c r="U905" t="b">
        <f t="shared" si="146"/>
        <v>0</v>
      </c>
      <c r="V905" t="b">
        <f t="shared" si="147"/>
        <v>0</v>
      </c>
      <c r="W905" t="b">
        <f t="shared" si="148"/>
        <v>0</v>
      </c>
      <c r="X905">
        <f t="shared" si="149"/>
        <v>4</v>
      </c>
    </row>
    <row r="906" spans="1:24" ht="47.2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8277</v>
      </c>
      <c r="O906">
        <f t="shared" si="140"/>
        <v>0</v>
      </c>
      <c r="P906" s="7">
        <f t="shared" si="141"/>
        <v>50.333333333333336</v>
      </c>
      <c r="Q906" t="str">
        <f t="shared" si="142"/>
        <v>music</v>
      </c>
      <c r="R906" t="str">
        <f t="shared" si="143"/>
        <v>jazz</v>
      </c>
      <c r="S906" s="11">
        <f t="shared" si="144"/>
        <v>42342.080289351856</v>
      </c>
      <c r="T906" s="11">
        <f t="shared" si="145"/>
        <v>42372.080289351856</v>
      </c>
      <c r="U906" t="b">
        <f t="shared" si="146"/>
        <v>0</v>
      </c>
      <c r="V906" t="b">
        <f t="shared" si="147"/>
        <v>0</v>
      </c>
      <c r="W906" t="b">
        <f t="shared" si="148"/>
        <v>0</v>
      </c>
      <c r="X906">
        <f t="shared" si="149"/>
        <v>3</v>
      </c>
    </row>
    <row r="907" spans="1:24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8277</v>
      </c>
      <c r="O907">
        <f t="shared" si="140"/>
        <v>3</v>
      </c>
      <c r="P907" s="7">
        <f t="shared" si="141"/>
        <v>32.666666666666664</v>
      </c>
      <c r="Q907" t="str">
        <f t="shared" si="142"/>
        <v>music</v>
      </c>
      <c r="R907" t="str">
        <f t="shared" si="143"/>
        <v>jazz</v>
      </c>
      <c r="S907" s="11">
        <f t="shared" si="144"/>
        <v>40507.239884259259</v>
      </c>
      <c r="T907" s="11">
        <f t="shared" si="145"/>
        <v>40567.239884259259</v>
      </c>
      <c r="U907" t="b">
        <f t="shared" si="146"/>
        <v>0</v>
      </c>
      <c r="V907" t="b">
        <f t="shared" si="147"/>
        <v>0</v>
      </c>
      <c r="W907" t="b">
        <f t="shared" si="148"/>
        <v>0</v>
      </c>
      <c r="X907">
        <f t="shared" si="149"/>
        <v>6</v>
      </c>
    </row>
    <row r="908" spans="1:24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8277</v>
      </c>
      <c r="O908">
        <f t="shared" si="140"/>
        <v>0</v>
      </c>
      <c r="P908" s="7" t="str">
        <f t="shared" si="141"/>
        <v>N/A</v>
      </c>
      <c r="Q908" t="str">
        <f t="shared" si="142"/>
        <v>music</v>
      </c>
      <c r="R908" t="str">
        <f t="shared" si="143"/>
        <v>jazz</v>
      </c>
      <c r="S908" s="11">
        <f t="shared" si="144"/>
        <v>41681.189699074072</v>
      </c>
      <c r="T908" s="11">
        <f t="shared" si="145"/>
        <v>41711.148032407407</v>
      </c>
      <c r="U908" t="b">
        <f t="shared" si="146"/>
        <v>0</v>
      </c>
      <c r="V908" t="b">
        <f t="shared" si="147"/>
        <v>0</v>
      </c>
      <c r="W908" t="b">
        <f t="shared" si="148"/>
        <v>0</v>
      </c>
      <c r="X908">
        <f t="shared" si="149"/>
        <v>0</v>
      </c>
    </row>
    <row r="909" spans="1:24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8277</v>
      </c>
      <c r="O909">
        <f t="shared" si="140"/>
        <v>0</v>
      </c>
      <c r="P909" s="7" t="str">
        <f t="shared" si="141"/>
        <v>N/A</v>
      </c>
      <c r="Q909" t="str">
        <f t="shared" si="142"/>
        <v>music</v>
      </c>
      <c r="R909" t="str">
        <f t="shared" si="143"/>
        <v>jazz</v>
      </c>
      <c r="S909" s="11">
        <f t="shared" si="144"/>
        <v>40767.192395833335</v>
      </c>
      <c r="T909" s="11">
        <f t="shared" si="145"/>
        <v>40797.192395833335</v>
      </c>
      <c r="U909" t="b">
        <f t="shared" si="146"/>
        <v>0</v>
      </c>
      <c r="V909" t="b">
        <f t="shared" si="147"/>
        <v>0</v>
      </c>
      <c r="W909" t="b">
        <f t="shared" si="148"/>
        <v>0</v>
      </c>
      <c r="X909">
        <f t="shared" si="149"/>
        <v>0</v>
      </c>
    </row>
    <row r="910" spans="1:24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8277</v>
      </c>
      <c r="O910">
        <f t="shared" si="140"/>
        <v>0</v>
      </c>
      <c r="P910" s="7" t="str">
        <f t="shared" si="141"/>
        <v>N/A</v>
      </c>
      <c r="Q910" t="str">
        <f t="shared" si="142"/>
        <v>music</v>
      </c>
      <c r="R910" t="str">
        <f t="shared" si="143"/>
        <v>jazz</v>
      </c>
      <c r="S910" s="11">
        <f t="shared" si="144"/>
        <v>40340.801562499997</v>
      </c>
      <c r="T910" s="11">
        <f t="shared" si="145"/>
        <v>40386.207638888889</v>
      </c>
      <c r="U910" t="b">
        <f t="shared" si="146"/>
        <v>0</v>
      </c>
      <c r="V910" t="b">
        <f t="shared" si="147"/>
        <v>0</v>
      </c>
      <c r="W910" t="b">
        <f t="shared" si="148"/>
        <v>0</v>
      </c>
      <c r="X910">
        <f t="shared" si="149"/>
        <v>0</v>
      </c>
    </row>
    <row r="911" spans="1:24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8277</v>
      </c>
      <c r="O911">
        <f t="shared" si="140"/>
        <v>3</v>
      </c>
      <c r="P911" s="7">
        <f t="shared" si="141"/>
        <v>65</v>
      </c>
      <c r="Q911" t="str">
        <f t="shared" si="142"/>
        <v>music</v>
      </c>
      <c r="R911" t="str">
        <f t="shared" si="143"/>
        <v>jazz</v>
      </c>
      <c r="S911" s="11">
        <f t="shared" si="144"/>
        <v>41081.69027777778</v>
      </c>
      <c r="T911" s="11">
        <f t="shared" si="145"/>
        <v>41113.166666666664</v>
      </c>
      <c r="U911" t="b">
        <f t="shared" si="146"/>
        <v>0</v>
      </c>
      <c r="V911" t="b">
        <f t="shared" si="147"/>
        <v>0</v>
      </c>
      <c r="W911" t="b">
        <f t="shared" si="148"/>
        <v>0</v>
      </c>
      <c r="X911">
        <f t="shared" si="149"/>
        <v>8</v>
      </c>
    </row>
    <row r="912" spans="1:24" ht="47.2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8277</v>
      </c>
      <c r="O912">
        <f t="shared" si="140"/>
        <v>22</v>
      </c>
      <c r="P912" s="7">
        <f t="shared" si="141"/>
        <v>24.6</v>
      </c>
      <c r="Q912" t="str">
        <f t="shared" si="142"/>
        <v>music</v>
      </c>
      <c r="R912" t="str">
        <f t="shared" si="143"/>
        <v>jazz</v>
      </c>
      <c r="S912" s="11">
        <f t="shared" si="144"/>
        <v>42737.545358796298</v>
      </c>
      <c r="T912" s="11">
        <f t="shared" si="145"/>
        <v>42797.545358796298</v>
      </c>
      <c r="U912" t="b">
        <f t="shared" si="146"/>
        <v>0</v>
      </c>
      <c r="V912" t="b">
        <f t="shared" si="147"/>
        <v>0</v>
      </c>
      <c r="W912" t="b">
        <f t="shared" si="148"/>
        <v>0</v>
      </c>
      <c r="X912">
        <f t="shared" si="149"/>
        <v>5</v>
      </c>
    </row>
    <row r="913" spans="1:24" ht="47.25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8277</v>
      </c>
      <c r="O913">
        <f t="shared" si="140"/>
        <v>0</v>
      </c>
      <c r="P913" s="7" t="str">
        <f t="shared" si="141"/>
        <v>N/A</v>
      </c>
      <c r="Q913" t="str">
        <f t="shared" si="142"/>
        <v>music</v>
      </c>
      <c r="R913" t="str">
        <f t="shared" si="143"/>
        <v>jazz</v>
      </c>
      <c r="S913" s="11">
        <f t="shared" si="144"/>
        <v>41642.005150462966</v>
      </c>
      <c r="T913" s="11">
        <f t="shared" si="145"/>
        <v>41663.005150462966</v>
      </c>
      <c r="U913" t="b">
        <f t="shared" si="146"/>
        <v>0</v>
      </c>
      <c r="V913" t="b">
        <f t="shared" si="147"/>
        <v>0</v>
      </c>
      <c r="W913" t="b">
        <f t="shared" si="148"/>
        <v>0</v>
      </c>
      <c r="X913">
        <f t="shared" si="149"/>
        <v>0</v>
      </c>
    </row>
    <row r="914" spans="1:24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8277</v>
      </c>
      <c r="O914">
        <f t="shared" si="140"/>
        <v>1</v>
      </c>
      <c r="P914" s="7">
        <f t="shared" si="141"/>
        <v>15</v>
      </c>
      <c r="Q914" t="str">
        <f t="shared" si="142"/>
        <v>music</v>
      </c>
      <c r="R914" t="str">
        <f t="shared" si="143"/>
        <v>jazz</v>
      </c>
      <c r="S914" s="11">
        <f t="shared" si="144"/>
        <v>41194.109340277777</v>
      </c>
      <c r="T914" s="11">
        <f t="shared" si="145"/>
        <v>41254.151006944441</v>
      </c>
      <c r="U914" t="b">
        <f t="shared" si="146"/>
        <v>0</v>
      </c>
      <c r="V914" t="b">
        <f t="shared" si="147"/>
        <v>0</v>
      </c>
      <c r="W914" t="b">
        <f t="shared" si="148"/>
        <v>0</v>
      </c>
      <c r="X914">
        <f t="shared" si="149"/>
        <v>2</v>
      </c>
    </row>
    <row r="915" spans="1:24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8277</v>
      </c>
      <c r="O915">
        <f t="shared" si="140"/>
        <v>7</v>
      </c>
      <c r="P915" s="7">
        <f t="shared" si="141"/>
        <v>82.583333333333329</v>
      </c>
      <c r="Q915" t="str">
        <f t="shared" si="142"/>
        <v>music</v>
      </c>
      <c r="R915" t="str">
        <f t="shared" si="143"/>
        <v>jazz</v>
      </c>
      <c r="S915" s="11">
        <f t="shared" si="144"/>
        <v>41004.139108796298</v>
      </c>
      <c r="T915" s="11">
        <f t="shared" si="145"/>
        <v>41034.139108796298</v>
      </c>
      <c r="U915" t="b">
        <f t="shared" si="146"/>
        <v>0</v>
      </c>
      <c r="V915" t="b">
        <f t="shared" si="147"/>
        <v>0</v>
      </c>
      <c r="W915" t="b">
        <f t="shared" si="148"/>
        <v>0</v>
      </c>
      <c r="X915">
        <f t="shared" si="149"/>
        <v>24</v>
      </c>
    </row>
    <row r="916" spans="1:24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8277</v>
      </c>
      <c r="O916">
        <f t="shared" si="140"/>
        <v>0</v>
      </c>
      <c r="P916" s="7" t="str">
        <f t="shared" si="141"/>
        <v>N/A</v>
      </c>
      <c r="Q916" t="str">
        <f t="shared" si="142"/>
        <v>music</v>
      </c>
      <c r="R916" t="str">
        <f t="shared" si="143"/>
        <v>jazz</v>
      </c>
      <c r="S916" s="11">
        <f t="shared" si="144"/>
        <v>41116.763275462967</v>
      </c>
      <c r="T916" s="11">
        <f t="shared" si="145"/>
        <v>41146.763275462967</v>
      </c>
      <c r="U916" t="b">
        <f t="shared" si="146"/>
        <v>0</v>
      </c>
      <c r="V916" t="b">
        <f t="shared" si="147"/>
        <v>0</v>
      </c>
      <c r="W916" t="b">
        <f t="shared" si="148"/>
        <v>0</v>
      </c>
      <c r="X916">
        <f t="shared" si="149"/>
        <v>0</v>
      </c>
    </row>
    <row r="917" spans="1:24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8277</v>
      </c>
      <c r="O917">
        <f t="shared" si="140"/>
        <v>6</v>
      </c>
      <c r="P917" s="7">
        <f t="shared" si="141"/>
        <v>41.666666666666664</v>
      </c>
      <c r="Q917" t="str">
        <f t="shared" si="142"/>
        <v>music</v>
      </c>
      <c r="R917" t="str">
        <f t="shared" si="143"/>
        <v>jazz</v>
      </c>
      <c r="S917" s="11">
        <f t="shared" si="144"/>
        <v>40937.679560185185</v>
      </c>
      <c r="T917" s="11">
        <f t="shared" si="145"/>
        <v>40969.207638888889</v>
      </c>
      <c r="U917" t="b">
        <f t="shared" si="146"/>
        <v>0</v>
      </c>
      <c r="V917" t="b">
        <f t="shared" si="147"/>
        <v>0</v>
      </c>
      <c r="W917" t="b">
        <f t="shared" si="148"/>
        <v>0</v>
      </c>
      <c r="X917">
        <f t="shared" si="149"/>
        <v>9</v>
      </c>
    </row>
    <row r="918" spans="1:24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8277</v>
      </c>
      <c r="O918">
        <f t="shared" si="140"/>
        <v>0</v>
      </c>
      <c r="P918" s="7" t="str">
        <f t="shared" si="141"/>
        <v>N/A</v>
      </c>
      <c r="Q918" t="str">
        <f t="shared" si="142"/>
        <v>music</v>
      </c>
      <c r="R918" t="str">
        <f t="shared" si="143"/>
        <v>jazz</v>
      </c>
      <c r="S918" s="11">
        <f t="shared" si="144"/>
        <v>40434.853402777779</v>
      </c>
      <c r="T918" s="11">
        <f t="shared" si="145"/>
        <v>40473.208333333336</v>
      </c>
      <c r="U918" t="b">
        <f t="shared" si="146"/>
        <v>0</v>
      </c>
      <c r="V918" t="b">
        <f t="shared" si="147"/>
        <v>0</v>
      </c>
      <c r="W918" t="b">
        <f t="shared" si="148"/>
        <v>0</v>
      </c>
      <c r="X918">
        <f t="shared" si="149"/>
        <v>0</v>
      </c>
    </row>
    <row r="919" spans="1:24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8277</v>
      </c>
      <c r="O919">
        <f t="shared" si="140"/>
        <v>1</v>
      </c>
      <c r="P919" s="7">
        <f t="shared" si="141"/>
        <v>30</v>
      </c>
      <c r="Q919" t="str">
        <f t="shared" si="142"/>
        <v>music</v>
      </c>
      <c r="R919" t="str">
        <f t="shared" si="143"/>
        <v>jazz</v>
      </c>
      <c r="S919" s="11">
        <f t="shared" si="144"/>
        <v>41802.94363425926</v>
      </c>
      <c r="T919" s="11">
        <f t="shared" si="145"/>
        <v>41834.104166666664</v>
      </c>
      <c r="U919" t="b">
        <f t="shared" si="146"/>
        <v>0</v>
      </c>
      <c r="V919" t="b">
        <f t="shared" si="147"/>
        <v>0</v>
      </c>
      <c r="W919" t="b">
        <f t="shared" si="148"/>
        <v>0</v>
      </c>
      <c r="X919">
        <f t="shared" si="149"/>
        <v>1</v>
      </c>
    </row>
    <row r="920" spans="1:24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8277</v>
      </c>
      <c r="O920">
        <f t="shared" si="140"/>
        <v>5</v>
      </c>
      <c r="P920" s="7">
        <f t="shared" si="141"/>
        <v>19.600000000000001</v>
      </c>
      <c r="Q920" t="str">
        <f t="shared" si="142"/>
        <v>music</v>
      </c>
      <c r="R920" t="str">
        <f t="shared" si="143"/>
        <v>jazz</v>
      </c>
      <c r="S920" s="11">
        <f t="shared" si="144"/>
        <v>41944.916215277779</v>
      </c>
      <c r="T920" s="11">
        <f t="shared" si="145"/>
        <v>41974.957881944443</v>
      </c>
      <c r="U920" t="b">
        <f t="shared" si="146"/>
        <v>0</v>
      </c>
      <c r="V920" t="b">
        <f t="shared" si="147"/>
        <v>0</v>
      </c>
      <c r="W920" t="b">
        <f t="shared" si="148"/>
        <v>0</v>
      </c>
      <c r="X920">
        <f t="shared" si="149"/>
        <v>10</v>
      </c>
    </row>
    <row r="921" spans="1:24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8277</v>
      </c>
      <c r="O921">
        <f t="shared" si="140"/>
        <v>1</v>
      </c>
      <c r="P921" s="7">
        <f t="shared" si="141"/>
        <v>100</v>
      </c>
      <c r="Q921" t="str">
        <f t="shared" si="142"/>
        <v>music</v>
      </c>
      <c r="R921" t="str">
        <f t="shared" si="143"/>
        <v>jazz</v>
      </c>
      <c r="S921" s="11">
        <f t="shared" si="144"/>
        <v>41227.641724537039</v>
      </c>
      <c r="T921" s="11">
        <f t="shared" si="145"/>
        <v>41262.641724537039</v>
      </c>
      <c r="U921" t="b">
        <f t="shared" si="146"/>
        <v>0</v>
      </c>
      <c r="V921" t="b">
        <f t="shared" si="147"/>
        <v>0</v>
      </c>
      <c r="W921" t="b">
        <f t="shared" si="148"/>
        <v>0</v>
      </c>
      <c r="X921">
        <f t="shared" si="149"/>
        <v>1</v>
      </c>
    </row>
    <row r="922" spans="1:24" ht="47.2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8277</v>
      </c>
      <c r="O922">
        <f t="shared" si="140"/>
        <v>0</v>
      </c>
      <c r="P922" s="7" t="str">
        <f t="shared" si="141"/>
        <v>N/A</v>
      </c>
      <c r="Q922" t="str">
        <f t="shared" si="142"/>
        <v>music</v>
      </c>
      <c r="R922" t="str">
        <f t="shared" si="143"/>
        <v>jazz</v>
      </c>
      <c r="S922" s="11">
        <f t="shared" si="144"/>
        <v>41562.67155092593</v>
      </c>
      <c r="T922" s="11">
        <f t="shared" si="145"/>
        <v>41592.713217592594</v>
      </c>
      <c r="U922" t="b">
        <f t="shared" si="146"/>
        <v>0</v>
      </c>
      <c r="V922" t="b">
        <f t="shared" si="147"/>
        <v>0</v>
      </c>
      <c r="W922" t="b">
        <f t="shared" si="148"/>
        <v>0</v>
      </c>
      <c r="X922">
        <f t="shared" si="149"/>
        <v>0</v>
      </c>
    </row>
    <row r="923" spans="1:24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8277</v>
      </c>
      <c r="O923">
        <f t="shared" si="140"/>
        <v>31</v>
      </c>
      <c r="P923" s="7">
        <f t="shared" si="141"/>
        <v>231.75</v>
      </c>
      <c r="Q923" t="str">
        <f t="shared" si="142"/>
        <v>music</v>
      </c>
      <c r="R923" t="str">
        <f t="shared" si="143"/>
        <v>jazz</v>
      </c>
      <c r="S923" s="11">
        <f t="shared" si="144"/>
        <v>40847.171018518515</v>
      </c>
      <c r="T923" s="11">
        <f t="shared" si="145"/>
        <v>40889.212685185186</v>
      </c>
      <c r="U923" t="b">
        <f t="shared" si="146"/>
        <v>0</v>
      </c>
      <c r="V923" t="b">
        <f t="shared" si="147"/>
        <v>0</v>
      </c>
      <c r="W923">
        <f t="shared" si="148"/>
        <v>20</v>
      </c>
      <c r="X923" t="b">
        <f t="shared" si="149"/>
        <v>0</v>
      </c>
    </row>
    <row r="924" spans="1:24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8277</v>
      </c>
      <c r="O924">
        <f t="shared" si="140"/>
        <v>21</v>
      </c>
      <c r="P924" s="7">
        <f t="shared" si="141"/>
        <v>189.33333333333334</v>
      </c>
      <c r="Q924" t="str">
        <f t="shared" si="142"/>
        <v>music</v>
      </c>
      <c r="R924" t="str">
        <f t="shared" si="143"/>
        <v>jazz</v>
      </c>
      <c r="S924" s="11">
        <f t="shared" si="144"/>
        <v>41878.530011574076</v>
      </c>
      <c r="T924" s="11">
        <f t="shared" si="145"/>
        <v>41913.530011574076</v>
      </c>
      <c r="U924" t="b">
        <f t="shared" si="146"/>
        <v>0</v>
      </c>
      <c r="V924" t="b">
        <f t="shared" si="147"/>
        <v>0</v>
      </c>
      <c r="W924" t="b">
        <f t="shared" si="148"/>
        <v>0</v>
      </c>
      <c r="X924">
        <f t="shared" si="149"/>
        <v>30</v>
      </c>
    </row>
    <row r="925" spans="1:24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8277</v>
      </c>
      <c r="O925">
        <f t="shared" si="140"/>
        <v>2</v>
      </c>
      <c r="P925" s="7">
        <f t="shared" si="141"/>
        <v>55</v>
      </c>
      <c r="Q925" t="str">
        <f t="shared" si="142"/>
        <v>music</v>
      </c>
      <c r="R925" t="str">
        <f t="shared" si="143"/>
        <v>jazz</v>
      </c>
      <c r="S925" s="11">
        <f t="shared" si="144"/>
        <v>41934.959756944445</v>
      </c>
      <c r="T925" s="11">
        <f t="shared" si="145"/>
        <v>41965.001423611116</v>
      </c>
      <c r="U925" t="b">
        <f t="shared" si="146"/>
        <v>0</v>
      </c>
      <c r="V925" t="b">
        <f t="shared" si="147"/>
        <v>0</v>
      </c>
      <c r="W925" t="b">
        <f t="shared" si="148"/>
        <v>0</v>
      </c>
      <c r="X925">
        <f t="shared" si="149"/>
        <v>6</v>
      </c>
    </row>
    <row r="926" spans="1:24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8277</v>
      </c>
      <c r="O926">
        <f t="shared" si="140"/>
        <v>11</v>
      </c>
      <c r="P926" s="7">
        <f t="shared" si="141"/>
        <v>21.8</v>
      </c>
      <c r="Q926" t="str">
        <f t="shared" si="142"/>
        <v>music</v>
      </c>
      <c r="R926" t="str">
        <f t="shared" si="143"/>
        <v>jazz</v>
      </c>
      <c r="S926" s="11">
        <f t="shared" si="144"/>
        <v>41288.942928240744</v>
      </c>
      <c r="T926" s="11">
        <f t="shared" si="145"/>
        <v>41318.942928240744</v>
      </c>
      <c r="U926" t="b">
        <f t="shared" si="146"/>
        <v>0</v>
      </c>
      <c r="V926" t="b">
        <f t="shared" si="147"/>
        <v>0</v>
      </c>
      <c r="W926" t="b">
        <f t="shared" si="148"/>
        <v>0</v>
      </c>
      <c r="X926">
        <f t="shared" si="149"/>
        <v>15</v>
      </c>
    </row>
    <row r="927" spans="1:24" ht="47.2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8277</v>
      </c>
      <c r="O927">
        <f t="shared" si="140"/>
        <v>3</v>
      </c>
      <c r="P927" s="7">
        <f t="shared" si="141"/>
        <v>32</v>
      </c>
      <c r="Q927" t="str">
        <f t="shared" si="142"/>
        <v>music</v>
      </c>
      <c r="R927" t="str">
        <f t="shared" si="143"/>
        <v>jazz</v>
      </c>
      <c r="S927" s="11">
        <f t="shared" si="144"/>
        <v>41575.880914351852</v>
      </c>
      <c r="T927" s="11">
        <f t="shared" si="145"/>
        <v>41605.922581018516</v>
      </c>
      <c r="U927" t="b">
        <f t="shared" si="146"/>
        <v>0</v>
      </c>
      <c r="V927" t="b">
        <f t="shared" si="147"/>
        <v>0</v>
      </c>
      <c r="W927" t="b">
        <f t="shared" si="148"/>
        <v>0</v>
      </c>
      <c r="X927">
        <f t="shared" si="149"/>
        <v>5</v>
      </c>
    </row>
    <row r="928" spans="1:24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8277</v>
      </c>
      <c r="O928">
        <f t="shared" si="140"/>
        <v>0</v>
      </c>
      <c r="P928" s="7" t="str">
        <f t="shared" si="141"/>
        <v>N/A</v>
      </c>
      <c r="Q928" t="str">
        <f t="shared" si="142"/>
        <v>music</v>
      </c>
      <c r="R928" t="str">
        <f t="shared" si="143"/>
        <v>jazz</v>
      </c>
      <c r="S928" s="11">
        <f t="shared" si="144"/>
        <v>40338.02002314815</v>
      </c>
      <c r="T928" s="11">
        <f t="shared" si="145"/>
        <v>40367.944444444445</v>
      </c>
      <c r="U928" t="b">
        <f t="shared" si="146"/>
        <v>0</v>
      </c>
      <c r="V928" t="b">
        <f t="shared" si="147"/>
        <v>0</v>
      </c>
      <c r="W928" t="b">
        <f t="shared" si="148"/>
        <v>0</v>
      </c>
      <c r="X928">
        <f t="shared" si="149"/>
        <v>0</v>
      </c>
    </row>
    <row r="929" spans="1:24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8277</v>
      </c>
      <c r="O929">
        <f t="shared" si="140"/>
        <v>0</v>
      </c>
      <c r="P929" s="7" t="str">
        <f t="shared" si="141"/>
        <v>N/A</v>
      </c>
      <c r="Q929" t="str">
        <f t="shared" si="142"/>
        <v>music</v>
      </c>
      <c r="R929" t="str">
        <f t="shared" si="143"/>
        <v>jazz</v>
      </c>
      <c r="S929" s="11">
        <f t="shared" si="144"/>
        <v>41013.822858796295</v>
      </c>
      <c r="T929" s="11">
        <f t="shared" si="145"/>
        <v>41043.822858796295</v>
      </c>
      <c r="U929" t="b">
        <f t="shared" si="146"/>
        <v>0</v>
      </c>
      <c r="V929" t="b">
        <f t="shared" si="147"/>
        <v>0</v>
      </c>
      <c r="W929" t="b">
        <f t="shared" si="148"/>
        <v>0</v>
      </c>
      <c r="X929">
        <f t="shared" si="149"/>
        <v>0</v>
      </c>
    </row>
    <row r="930" spans="1:24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8277</v>
      </c>
      <c r="O930">
        <f t="shared" si="140"/>
        <v>11</v>
      </c>
      <c r="P930" s="7">
        <f t="shared" si="141"/>
        <v>56.25</v>
      </c>
      <c r="Q930" t="str">
        <f t="shared" si="142"/>
        <v>music</v>
      </c>
      <c r="R930" t="str">
        <f t="shared" si="143"/>
        <v>jazz</v>
      </c>
      <c r="S930" s="11">
        <f t="shared" si="144"/>
        <v>41180.86241898148</v>
      </c>
      <c r="T930" s="11">
        <f t="shared" si="145"/>
        <v>41231</v>
      </c>
      <c r="U930" t="b">
        <f t="shared" si="146"/>
        <v>0</v>
      </c>
      <c r="V930" t="b">
        <f t="shared" si="147"/>
        <v>0</v>
      </c>
      <c r="W930" t="b">
        <f t="shared" si="148"/>
        <v>0</v>
      </c>
      <c r="X930">
        <f t="shared" si="149"/>
        <v>28</v>
      </c>
    </row>
    <row r="931" spans="1:24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8277</v>
      </c>
      <c r="O931">
        <f t="shared" si="140"/>
        <v>0</v>
      </c>
      <c r="P931" s="7" t="str">
        <f t="shared" si="141"/>
        <v>N/A</v>
      </c>
      <c r="Q931" t="str">
        <f t="shared" si="142"/>
        <v>music</v>
      </c>
      <c r="R931" t="str">
        <f t="shared" si="143"/>
        <v>jazz</v>
      </c>
      <c r="S931" s="11">
        <f t="shared" si="144"/>
        <v>40978.238067129627</v>
      </c>
      <c r="T931" s="11">
        <f t="shared" si="145"/>
        <v>41008.196400462963</v>
      </c>
      <c r="U931" t="b">
        <f t="shared" si="146"/>
        <v>0</v>
      </c>
      <c r="V931" t="b">
        <f t="shared" si="147"/>
        <v>0</v>
      </c>
      <c r="W931" t="b">
        <f t="shared" si="148"/>
        <v>0</v>
      </c>
      <c r="X931">
        <f t="shared" si="149"/>
        <v>0</v>
      </c>
    </row>
    <row r="932" spans="1:24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8277</v>
      </c>
      <c r="O932">
        <f t="shared" si="140"/>
        <v>38</v>
      </c>
      <c r="P932" s="7">
        <f t="shared" si="141"/>
        <v>69</v>
      </c>
      <c r="Q932" t="str">
        <f t="shared" si="142"/>
        <v>music</v>
      </c>
      <c r="R932" t="str">
        <f t="shared" si="143"/>
        <v>jazz</v>
      </c>
      <c r="S932" s="11">
        <f t="shared" si="144"/>
        <v>40312.915578703702</v>
      </c>
      <c r="T932" s="11">
        <f t="shared" si="145"/>
        <v>40354.897222222222</v>
      </c>
      <c r="U932" t="b">
        <f t="shared" si="146"/>
        <v>0</v>
      </c>
      <c r="V932" t="b">
        <f t="shared" si="147"/>
        <v>0</v>
      </c>
      <c r="W932">
        <f t="shared" si="148"/>
        <v>5</v>
      </c>
      <c r="X932" t="b">
        <f t="shared" si="149"/>
        <v>0</v>
      </c>
    </row>
    <row r="933" spans="1:24" ht="47.2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8277</v>
      </c>
      <c r="O933">
        <f t="shared" si="140"/>
        <v>7</v>
      </c>
      <c r="P933" s="7">
        <f t="shared" si="141"/>
        <v>18.714285714285715</v>
      </c>
      <c r="Q933" t="str">
        <f t="shared" si="142"/>
        <v>music</v>
      </c>
      <c r="R933" t="str">
        <f t="shared" si="143"/>
        <v>jazz</v>
      </c>
      <c r="S933" s="11">
        <f t="shared" si="144"/>
        <v>41680.359976851854</v>
      </c>
      <c r="T933" s="11">
        <f t="shared" si="145"/>
        <v>41714.916666666664</v>
      </c>
      <c r="U933" t="b">
        <f t="shared" si="146"/>
        <v>0</v>
      </c>
      <c r="V933" t="b">
        <f t="shared" si="147"/>
        <v>0</v>
      </c>
      <c r="W933" t="b">
        <f t="shared" si="148"/>
        <v>0</v>
      </c>
      <c r="X933">
        <f t="shared" si="149"/>
        <v>7</v>
      </c>
    </row>
    <row r="934" spans="1:24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8277</v>
      </c>
      <c r="O934">
        <f t="shared" si="140"/>
        <v>15</v>
      </c>
      <c r="P934" s="7">
        <f t="shared" si="141"/>
        <v>46.033333333333331</v>
      </c>
      <c r="Q934" t="str">
        <f t="shared" si="142"/>
        <v>music</v>
      </c>
      <c r="R934" t="str">
        <f t="shared" si="143"/>
        <v>jazz</v>
      </c>
      <c r="S934" s="11">
        <f t="shared" si="144"/>
        <v>41310.969270833331</v>
      </c>
      <c r="T934" s="11">
        <f t="shared" si="145"/>
        <v>41355.927604166667</v>
      </c>
      <c r="U934" t="b">
        <f t="shared" si="146"/>
        <v>0</v>
      </c>
      <c r="V934" t="b">
        <f t="shared" si="147"/>
        <v>0</v>
      </c>
      <c r="W934" t="b">
        <f t="shared" si="148"/>
        <v>0</v>
      </c>
      <c r="X934">
        <f t="shared" si="149"/>
        <v>30</v>
      </c>
    </row>
    <row r="935" spans="1:24" ht="47.25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8277</v>
      </c>
      <c r="O935">
        <f t="shared" si="140"/>
        <v>6</v>
      </c>
      <c r="P935" s="7">
        <f t="shared" si="141"/>
        <v>60</v>
      </c>
      <c r="Q935" t="str">
        <f t="shared" si="142"/>
        <v>music</v>
      </c>
      <c r="R935" t="str">
        <f t="shared" si="143"/>
        <v>jazz</v>
      </c>
      <c r="S935" s="11">
        <f t="shared" si="144"/>
        <v>41711.169085648151</v>
      </c>
      <c r="T935" s="11">
        <f t="shared" si="145"/>
        <v>41771.169085648151</v>
      </c>
      <c r="U935" t="b">
        <f t="shared" si="146"/>
        <v>0</v>
      </c>
      <c r="V935" t="b">
        <f t="shared" si="147"/>
        <v>0</v>
      </c>
      <c r="W935" t="b">
        <f t="shared" si="148"/>
        <v>0</v>
      </c>
      <c r="X935">
        <f t="shared" si="149"/>
        <v>2</v>
      </c>
    </row>
    <row r="936" spans="1:24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8277</v>
      </c>
      <c r="O936">
        <f t="shared" si="140"/>
        <v>30</v>
      </c>
      <c r="P936" s="7">
        <f t="shared" si="141"/>
        <v>50.666666666666664</v>
      </c>
      <c r="Q936" t="str">
        <f t="shared" si="142"/>
        <v>music</v>
      </c>
      <c r="R936" t="str">
        <f t="shared" si="143"/>
        <v>jazz</v>
      </c>
      <c r="S936" s="11">
        <f t="shared" si="144"/>
        <v>41733.737083333333</v>
      </c>
      <c r="T936" s="11">
        <f t="shared" si="145"/>
        <v>41763.25</v>
      </c>
      <c r="U936" t="b">
        <f t="shared" si="146"/>
        <v>0</v>
      </c>
      <c r="V936" t="b">
        <f t="shared" si="147"/>
        <v>0</v>
      </c>
      <c r="W936">
        <f t="shared" si="148"/>
        <v>30</v>
      </c>
      <c r="X936" t="b">
        <f t="shared" si="149"/>
        <v>0</v>
      </c>
    </row>
    <row r="937" spans="1:24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8277</v>
      </c>
      <c r="O937">
        <f t="shared" si="140"/>
        <v>1</v>
      </c>
      <c r="P937" s="7">
        <f t="shared" si="141"/>
        <v>25</v>
      </c>
      <c r="Q937" t="str">
        <f t="shared" si="142"/>
        <v>music</v>
      </c>
      <c r="R937" t="str">
        <f t="shared" si="143"/>
        <v>jazz</v>
      </c>
      <c r="S937" s="11">
        <f t="shared" si="144"/>
        <v>42368.333668981482</v>
      </c>
      <c r="T937" s="11">
        <f t="shared" si="145"/>
        <v>42398.333668981482</v>
      </c>
      <c r="U937" t="b">
        <f t="shared" si="146"/>
        <v>0</v>
      </c>
      <c r="V937" t="b">
        <f t="shared" si="147"/>
        <v>0</v>
      </c>
      <c r="W937" t="b">
        <f t="shared" si="148"/>
        <v>0</v>
      </c>
      <c r="X937">
        <f t="shared" si="149"/>
        <v>2</v>
      </c>
    </row>
    <row r="938" spans="1:24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8277</v>
      </c>
      <c r="O938">
        <f t="shared" si="140"/>
        <v>0</v>
      </c>
      <c r="P938" s="7" t="str">
        <f t="shared" si="141"/>
        <v>N/A</v>
      </c>
      <c r="Q938" t="str">
        <f t="shared" si="142"/>
        <v>music</v>
      </c>
      <c r="R938" t="str">
        <f t="shared" si="143"/>
        <v>jazz</v>
      </c>
      <c r="S938" s="11">
        <f t="shared" si="144"/>
        <v>40883.024178240739</v>
      </c>
      <c r="T938" s="11">
        <f t="shared" si="145"/>
        <v>40926.833333333336</v>
      </c>
      <c r="U938" t="b">
        <f t="shared" si="146"/>
        <v>0</v>
      </c>
      <c r="V938" t="b">
        <f t="shared" si="147"/>
        <v>0</v>
      </c>
      <c r="W938" t="b">
        <f t="shared" si="148"/>
        <v>0</v>
      </c>
      <c r="X938">
        <f t="shared" si="149"/>
        <v>0</v>
      </c>
    </row>
    <row r="939" spans="1:24" ht="47.2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8277</v>
      </c>
      <c r="O939">
        <f t="shared" si="140"/>
        <v>1</v>
      </c>
      <c r="P939" s="7">
        <f t="shared" si="141"/>
        <v>20</v>
      </c>
      <c r="Q939" t="str">
        <f t="shared" si="142"/>
        <v>music</v>
      </c>
      <c r="R939" t="str">
        <f t="shared" si="143"/>
        <v>jazz</v>
      </c>
      <c r="S939" s="11">
        <f t="shared" si="144"/>
        <v>41551.798113425924</v>
      </c>
      <c r="T939" s="11">
        <f t="shared" si="145"/>
        <v>41581.839780092596</v>
      </c>
      <c r="U939" t="b">
        <f t="shared" si="146"/>
        <v>0</v>
      </c>
      <c r="V939" t="b">
        <f t="shared" si="147"/>
        <v>0</v>
      </c>
      <c r="W939" t="b">
        <f t="shared" si="148"/>
        <v>0</v>
      </c>
      <c r="X939">
        <f t="shared" si="149"/>
        <v>2</v>
      </c>
    </row>
    <row r="940" spans="1:24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8277</v>
      </c>
      <c r="O940">
        <f t="shared" si="140"/>
        <v>0</v>
      </c>
      <c r="P940" s="7">
        <f t="shared" si="141"/>
        <v>25</v>
      </c>
      <c r="Q940" t="str">
        <f t="shared" si="142"/>
        <v>music</v>
      </c>
      <c r="R940" t="str">
        <f t="shared" si="143"/>
        <v>jazz</v>
      </c>
      <c r="S940" s="11">
        <f t="shared" si="144"/>
        <v>41124.479722222226</v>
      </c>
      <c r="T940" s="11">
        <f t="shared" si="145"/>
        <v>41154.479722222226</v>
      </c>
      <c r="U940" t="b">
        <f t="shared" si="146"/>
        <v>0</v>
      </c>
      <c r="V940" t="b">
        <f t="shared" si="147"/>
        <v>0</v>
      </c>
      <c r="W940" t="b">
        <f t="shared" si="148"/>
        <v>0</v>
      </c>
      <c r="X940">
        <f t="shared" si="149"/>
        <v>1</v>
      </c>
    </row>
    <row r="941" spans="1:24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8277</v>
      </c>
      <c r="O941">
        <f t="shared" si="140"/>
        <v>1</v>
      </c>
      <c r="P941" s="7">
        <f t="shared" si="141"/>
        <v>20</v>
      </c>
      <c r="Q941" t="str">
        <f t="shared" si="142"/>
        <v>music</v>
      </c>
      <c r="R941" t="str">
        <f t="shared" si="143"/>
        <v>jazz</v>
      </c>
      <c r="S941" s="11">
        <f t="shared" si="144"/>
        <v>41416.763171296298</v>
      </c>
      <c r="T941" s="11">
        <f t="shared" si="145"/>
        <v>41455.831944444442</v>
      </c>
      <c r="U941" t="b">
        <f t="shared" si="146"/>
        <v>0</v>
      </c>
      <c r="V941" t="b">
        <f t="shared" si="147"/>
        <v>0</v>
      </c>
      <c r="W941" t="b">
        <f t="shared" si="148"/>
        <v>0</v>
      </c>
      <c r="X941">
        <f t="shared" si="149"/>
        <v>2</v>
      </c>
    </row>
    <row r="942" spans="1:24" ht="47.2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8272</v>
      </c>
      <c r="O942">
        <f t="shared" si="140"/>
        <v>17</v>
      </c>
      <c r="P942" s="7">
        <f t="shared" si="141"/>
        <v>110.28571428571429</v>
      </c>
      <c r="Q942" t="str">
        <f t="shared" si="142"/>
        <v>technology</v>
      </c>
      <c r="R942" t="str">
        <f t="shared" si="143"/>
        <v>wearables</v>
      </c>
      <c r="S942" s="11">
        <f t="shared" si="144"/>
        <v>42182.008402777778</v>
      </c>
      <c r="T942" s="11">
        <f t="shared" si="145"/>
        <v>42227.008402777778</v>
      </c>
      <c r="U942" t="b">
        <f t="shared" si="146"/>
        <v>0</v>
      </c>
      <c r="V942" t="b">
        <f t="shared" si="147"/>
        <v>0</v>
      </c>
      <c r="W942" t="b">
        <f t="shared" si="148"/>
        <v>0</v>
      </c>
      <c r="X942">
        <f t="shared" si="149"/>
        <v>14</v>
      </c>
    </row>
    <row r="943" spans="1:24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8272</v>
      </c>
      <c r="O943">
        <f t="shared" si="140"/>
        <v>2</v>
      </c>
      <c r="P943" s="7">
        <f t="shared" si="141"/>
        <v>37.451612903225808</v>
      </c>
      <c r="Q943" t="str">
        <f t="shared" si="142"/>
        <v>technology</v>
      </c>
      <c r="R943" t="str">
        <f t="shared" si="143"/>
        <v>wearables</v>
      </c>
      <c r="S943" s="11">
        <f t="shared" si="144"/>
        <v>42746.096585648149</v>
      </c>
      <c r="T943" s="11">
        <f t="shared" si="145"/>
        <v>42776.096585648149</v>
      </c>
      <c r="U943" t="b">
        <f t="shared" si="146"/>
        <v>0</v>
      </c>
      <c r="V943" t="b">
        <f t="shared" si="147"/>
        <v>0</v>
      </c>
      <c r="W943" t="b">
        <f t="shared" si="148"/>
        <v>0</v>
      </c>
      <c r="X943">
        <f t="shared" si="149"/>
        <v>31</v>
      </c>
    </row>
    <row r="944" spans="1:24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8272</v>
      </c>
      <c r="O944">
        <f t="shared" si="140"/>
        <v>9</v>
      </c>
      <c r="P944" s="7">
        <f t="shared" si="141"/>
        <v>41.75</v>
      </c>
      <c r="Q944" t="str">
        <f t="shared" si="142"/>
        <v>technology</v>
      </c>
      <c r="R944" t="str">
        <f t="shared" si="143"/>
        <v>wearables</v>
      </c>
      <c r="S944" s="11">
        <f t="shared" si="144"/>
        <v>42382.843287037031</v>
      </c>
      <c r="T944" s="11">
        <f t="shared" si="145"/>
        <v>42418.843287037031</v>
      </c>
      <c r="U944" t="b">
        <f t="shared" si="146"/>
        <v>0</v>
      </c>
      <c r="V944" t="b">
        <f t="shared" si="147"/>
        <v>0</v>
      </c>
      <c r="W944" t="b">
        <f t="shared" si="148"/>
        <v>0</v>
      </c>
      <c r="X944">
        <f t="shared" si="149"/>
        <v>16</v>
      </c>
    </row>
    <row r="945" spans="1:24" ht="31.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8272</v>
      </c>
      <c r="O945">
        <f t="shared" si="140"/>
        <v>10</v>
      </c>
      <c r="P945" s="7">
        <f t="shared" si="141"/>
        <v>24.083333333333332</v>
      </c>
      <c r="Q945" t="str">
        <f t="shared" si="142"/>
        <v>technology</v>
      </c>
      <c r="R945" t="str">
        <f t="shared" si="143"/>
        <v>wearables</v>
      </c>
      <c r="S945" s="11">
        <f t="shared" si="144"/>
        <v>42673.66788194445</v>
      </c>
      <c r="T945" s="11">
        <f t="shared" si="145"/>
        <v>42703.709548611107</v>
      </c>
      <c r="U945" t="b">
        <f t="shared" si="146"/>
        <v>0</v>
      </c>
      <c r="V945" t="b">
        <f t="shared" si="147"/>
        <v>0</v>
      </c>
      <c r="W945" t="b">
        <f t="shared" si="148"/>
        <v>0</v>
      </c>
      <c r="X945">
        <f t="shared" si="149"/>
        <v>12</v>
      </c>
    </row>
    <row r="946" spans="1:24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8272</v>
      </c>
      <c r="O946">
        <f t="shared" si="140"/>
        <v>13</v>
      </c>
      <c r="P946" s="7">
        <f t="shared" si="141"/>
        <v>69.40625</v>
      </c>
      <c r="Q946" t="str">
        <f t="shared" si="142"/>
        <v>technology</v>
      </c>
      <c r="R946" t="str">
        <f t="shared" si="143"/>
        <v>wearables</v>
      </c>
      <c r="S946" s="11">
        <f t="shared" si="144"/>
        <v>42444.583912037036</v>
      </c>
      <c r="T946" s="11">
        <f t="shared" si="145"/>
        <v>42478.583333333328</v>
      </c>
      <c r="U946" t="b">
        <f t="shared" si="146"/>
        <v>0</v>
      </c>
      <c r="V946" t="b">
        <f t="shared" si="147"/>
        <v>0</v>
      </c>
      <c r="W946" t="b">
        <f t="shared" si="148"/>
        <v>0</v>
      </c>
      <c r="X946">
        <f t="shared" si="149"/>
        <v>96</v>
      </c>
    </row>
    <row r="947" spans="1:24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8272</v>
      </c>
      <c r="O947">
        <f t="shared" si="140"/>
        <v>2</v>
      </c>
      <c r="P947" s="7">
        <f t="shared" si="141"/>
        <v>155.25</v>
      </c>
      <c r="Q947" t="str">
        <f t="shared" si="142"/>
        <v>technology</v>
      </c>
      <c r="R947" t="str">
        <f t="shared" si="143"/>
        <v>wearables</v>
      </c>
      <c r="S947" s="11">
        <f t="shared" si="144"/>
        <v>42732.872986111113</v>
      </c>
      <c r="T947" s="11">
        <f t="shared" si="145"/>
        <v>42784.999305555553</v>
      </c>
      <c r="U947" t="b">
        <f t="shared" si="146"/>
        <v>0</v>
      </c>
      <c r="V947" t="b">
        <f t="shared" si="147"/>
        <v>0</v>
      </c>
      <c r="W947" t="b">
        <f t="shared" si="148"/>
        <v>0</v>
      </c>
      <c r="X947">
        <f t="shared" si="149"/>
        <v>16</v>
      </c>
    </row>
    <row r="948" spans="1:24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8272</v>
      </c>
      <c r="O948">
        <f t="shared" si="140"/>
        <v>2</v>
      </c>
      <c r="P948" s="7">
        <f t="shared" si="141"/>
        <v>57.2</v>
      </c>
      <c r="Q948" t="str">
        <f t="shared" si="142"/>
        <v>technology</v>
      </c>
      <c r="R948" t="str">
        <f t="shared" si="143"/>
        <v>wearables</v>
      </c>
      <c r="S948" s="11">
        <f t="shared" si="144"/>
        <v>42592.750555555554</v>
      </c>
      <c r="T948" s="11">
        <f t="shared" si="145"/>
        <v>42622.750555555554</v>
      </c>
      <c r="U948" t="b">
        <f t="shared" si="146"/>
        <v>0</v>
      </c>
      <c r="V948" t="b">
        <f t="shared" si="147"/>
        <v>0</v>
      </c>
      <c r="W948" t="b">
        <f t="shared" si="148"/>
        <v>0</v>
      </c>
      <c r="X948">
        <f t="shared" si="149"/>
        <v>5</v>
      </c>
    </row>
    <row r="949" spans="1:24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8272</v>
      </c>
      <c r="O949">
        <f t="shared" si="140"/>
        <v>0</v>
      </c>
      <c r="P949" s="7" t="str">
        <f t="shared" si="141"/>
        <v>N/A</v>
      </c>
      <c r="Q949" t="str">
        <f t="shared" si="142"/>
        <v>technology</v>
      </c>
      <c r="R949" t="str">
        <f t="shared" si="143"/>
        <v>wearables</v>
      </c>
      <c r="S949" s="11">
        <f t="shared" si="144"/>
        <v>42491.781319444446</v>
      </c>
      <c r="T949" s="11">
        <f t="shared" si="145"/>
        <v>42551.781319444446</v>
      </c>
      <c r="U949" t="b">
        <f t="shared" si="146"/>
        <v>0</v>
      </c>
      <c r="V949" t="b">
        <f t="shared" si="147"/>
        <v>0</v>
      </c>
      <c r="W949" t="b">
        <f t="shared" si="148"/>
        <v>0</v>
      </c>
      <c r="X949">
        <f t="shared" si="149"/>
        <v>0</v>
      </c>
    </row>
    <row r="950" spans="1:24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8272</v>
      </c>
      <c r="O950">
        <f t="shared" si="140"/>
        <v>12</v>
      </c>
      <c r="P950" s="7">
        <f t="shared" si="141"/>
        <v>60</v>
      </c>
      <c r="Q950" t="str">
        <f t="shared" si="142"/>
        <v>technology</v>
      </c>
      <c r="R950" t="str">
        <f t="shared" si="143"/>
        <v>wearables</v>
      </c>
      <c r="S950" s="11">
        <f t="shared" si="144"/>
        <v>42411.828287037039</v>
      </c>
      <c r="T950" s="11">
        <f t="shared" si="145"/>
        <v>42441.828287037039</v>
      </c>
      <c r="U950" t="b">
        <f t="shared" si="146"/>
        <v>0</v>
      </c>
      <c r="V950" t="b">
        <f t="shared" si="147"/>
        <v>0</v>
      </c>
      <c r="W950" t="b">
        <f t="shared" si="148"/>
        <v>0</v>
      </c>
      <c r="X950">
        <f t="shared" si="149"/>
        <v>8</v>
      </c>
    </row>
    <row r="951" spans="1:24" ht="47.2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8272</v>
      </c>
      <c r="O951">
        <f t="shared" si="140"/>
        <v>1</v>
      </c>
      <c r="P951" s="7">
        <f t="shared" si="141"/>
        <v>39</v>
      </c>
      <c r="Q951" t="str">
        <f t="shared" si="142"/>
        <v>technology</v>
      </c>
      <c r="R951" t="str">
        <f t="shared" si="143"/>
        <v>wearables</v>
      </c>
      <c r="S951" s="11">
        <f t="shared" si="144"/>
        <v>42361.043703703705</v>
      </c>
      <c r="T951" s="11">
        <f t="shared" si="145"/>
        <v>42421.043703703705</v>
      </c>
      <c r="U951" t="b">
        <f t="shared" si="146"/>
        <v>0</v>
      </c>
      <c r="V951" t="b">
        <f t="shared" si="147"/>
        <v>0</v>
      </c>
      <c r="W951" t="b">
        <f t="shared" si="148"/>
        <v>0</v>
      </c>
      <c r="X951">
        <f t="shared" si="149"/>
        <v>7</v>
      </c>
    </row>
    <row r="952" spans="1:24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8272</v>
      </c>
      <c r="O952">
        <f t="shared" si="140"/>
        <v>28</v>
      </c>
      <c r="P952" s="7">
        <f t="shared" si="141"/>
        <v>58.416666666666664</v>
      </c>
      <c r="Q952" t="str">
        <f t="shared" si="142"/>
        <v>technology</v>
      </c>
      <c r="R952" t="str">
        <f t="shared" si="143"/>
        <v>wearables</v>
      </c>
      <c r="S952" s="11">
        <f t="shared" si="144"/>
        <v>42356.750706018516</v>
      </c>
      <c r="T952" s="11">
        <f t="shared" si="145"/>
        <v>42386.750706018516</v>
      </c>
      <c r="U952" t="b">
        <f t="shared" si="146"/>
        <v>0</v>
      </c>
      <c r="V952" t="b">
        <f t="shared" si="147"/>
        <v>0</v>
      </c>
      <c r="W952" t="b">
        <f t="shared" si="148"/>
        <v>0</v>
      </c>
      <c r="X952">
        <f t="shared" si="149"/>
        <v>24</v>
      </c>
    </row>
    <row r="953" spans="1:24" ht="15.7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8272</v>
      </c>
      <c r="O953">
        <f t="shared" si="140"/>
        <v>38</v>
      </c>
      <c r="P953" s="7">
        <f t="shared" si="141"/>
        <v>158.63636363636363</v>
      </c>
      <c r="Q953" t="str">
        <f t="shared" si="142"/>
        <v>technology</v>
      </c>
      <c r="R953" t="str">
        <f t="shared" si="143"/>
        <v>wearables</v>
      </c>
      <c r="S953" s="11">
        <f t="shared" si="144"/>
        <v>42480.653611111105</v>
      </c>
      <c r="T953" s="11">
        <f t="shared" si="145"/>
        <v>42525.653611111105</v>
      </c>
      <c r="U953" t="b">
        <f t="shared" si="146"/>
        <v>0</v>
      </c>
      <c r="V953" t="b">
        <f t="shared" si="147"/>
        <v>0</v>
      </c>
      <c r="W953">
        <f t="shared" si="148"/>
        <v>121</v>
      </c>
      <c r="X953" t="b">
        <f t="shared" si="149"/>
        <v>0</v>
      </c>
    </row>
    <row r="954" spans="1:24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8272</v>
      </c>
      <c r="O954">
        <f t="shared" si="140"/>
        <v>40</v>
      </c>
      <c r="P954" s="7">
        <f t="shared" si="141"/>
        <v>99.857142857142861</v>
      </c>
      <c r="Q954" t="str">
        <f t="shared" si="142"/>
        <v>technology</v>
      </c>
      <c r="R954" t="str">
        <f t="shared" si="143"/>
        <v>wearables</v>
      </c>
      <c r="S954" s="11">
        <f t="shared" si="144"/>
        <v>42662.613564814819</v>
      </c>
      <c r="T954" s="11">
        <f t="shared" si="145"/>
        <v>42692.655231481483</v>
      </c>
      <c r="U954" t="b">
        <f t="shared" si="146"/>
        <v>0</v>
      </c>
      <c r="V954" t="b">
        <f t="shared" si="147"/>
        <v>0</v>
      </c>
      <c r="W954">
        <f t="shared" si="148"/>
        <v>196</v>
      </c>
      <c r="X954" t="b">
        <f t="shared" si="149"/>
        <v>0</v>
      </c>
    </row>
    <row r="955" spans="1:24" ht="47.2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8272</v>
      </c>
      <c r="O955">
        <f t="shared" si="140"/>
        <v>1</v>
      </c>
      <c r="P955" s="7">
        <f t="shared" si="141"/>
        <v>25.2</v>
      </c>
      <c r="Q955" t="str">
        <f t="shared" si="142"/>
        <v>technology</v>
      </c>
      <c r="R955" t="str">
        <f t="shared" si="143"/>
        <v>wearables</v>
      </c>
      <c r="S955" s="11">
        <f t="shared" si="144"/>
        <v>41999.164340277777</v>
      </c>
      <c r="T955" s="11">
        <f t="shared" si="145"/>
        <v>42029.164340277777</v>
      </c>
      <c r="U955" t="b">
        <f t="shared" si="146"/>
        <v>0</v>
      </c>
      <c r="V955" t="b">
        <f t="shared" si="147"/>
        <v>0</v>
      </c>
      <c r="W955" t="b">
        <f t="shared" si="148"/>
        <v>0</v>
      </c>
      <c r="X955">
        <f t="shared" si="149"/>
        <v>5</v>
      </c>
    </row>
    <row r="956" spans="1:24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8272</v>
      </c>
      <c r="O956">
        <f t="shared" si="140"/>
        <v>43</v>
      </c>
      <c r="P956" s="7">
        <f t="shared" si="141"/>
        <v>89.191780821917803</v>
      </c>
      <c r="Q956" t="str">
        <f t="shared" si="142"/>
        <v>technology</v>
      </c>
      <c r="R956" t="str">
        <f t="shared" si="143"/>
        <v>wearables</v>
      </c>
      <c r="S956" s="11">
        <f t="shared" si="144"/>
        <v>42194.833784722221</v>
      </c>
      <c r="T956" s="11">
        <f t="shared" si="145"/>
        <v>42236.833784722221</v>
      </c>
      <c r="U956" t="b">
        <f t="shared" si="146"/>
        <v>0</v>
      </c>
      <c r="V956" t="b">
        <f t="shared" si="147"/>
        <v>0</v>
      </c>
      <c r="W956">
        <f t="shared" si="148"/>
        <v>73</v>
      </c>
      <c r="X956" t="b">
        <f t="shared" si="149"/>
        <v>0</v>
      </c>
    </row>
    <row r="957" spans="1:24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8272</v>
      </c>
      <c r="O957">
        <f t="shared" si="140"/>
        <v>6</v>
      </c>
      <c r="P957" s="7">
        <f t="shared" si="141"/>
        <v>182.6236559139785</v>
      </c>
      <c r="Q957" t="str">
        <f t="shared" si="142"/>
        <v>technology</v>
      </c>
      <c r="R957" t="str">
        <f t="shared" si="143"/>
        <v>wearables</v>
      </c>
      <c r="S957" s="11">
        <f t="shared" si="144"/>
        <v>42586.295138888891</v>
      </c>
      <c r="T957" s="11">
        <f t="shared" si="145"/>
        <v>42626.295138888891</v>
      </c>
      <c r="U957" t="b">
        <f t="shared" si="146"/>
        <v>0</v>
      </c>
      <c r="V957" t="b">
        <f t="shared" si="147"/>
        <v>0</v>
      </c>
      <c r="W957" t="b">
        <f t="shared" si="148"/>
        <v>0</v>
      </c>
      <c r="X957">
        <f t="shared" si="149"/>
        <v>93</v>
      </c>
    </row>
    <row r="958" spans="1:24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8272</v>
      </c>
      <c r="O958">
        <f t="shared" si="140"/>
        <v>2</v>
      </c>
      <c r="P958" s="7">
        <f t="shared" si="141"/>
        <v>50.647058823529413</v>
      </c>
      <c r="Q958" t="str">
        <f t="shared" si="142"/>
        <v>technology</v>
      </c>
      <c r="R958" t="str">
        <f t="shared" si="143"/>
        <v>wearables</v>
      </c>
      <c r="S958" s="11">
        <f t="shared" si="144"/>
        <v>42060.913877314815</v>
      </c>
      <c r="T958" s="11">
        <f t="shared" si="145"/>
        <v>42120.872210648144</v>
      </c>
      <c r="U958" t="b">
        <f t="shared" si="146"/>
        <v>0</v>
      </c>
      <c r="V958" t="b">
        <f t="shared" si="147"/>
        <v>0</v>
      </c>
      <c r="W958" t="b">
        <f t="shared" si="148"/>
        <v>0</v>
      </c>
      <c r="X958">
        <f t="shared" si="149"/>
        <v>17</v>
      </c>
    </row>
    <row r="959" spans="1:24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8272</v>
      </c>
      <c r="O959">
        <f t="shared" si="140"/>
        <v>2</v>
      </c>
      <c r="P959" s="7">
        <f t="shared" si="141"/>
        <v>33.285714285714285</v>
      </c>
      <c r="Q959" t="str">
        <f t="shared" si="142"/>
        <v>technology</v>
      </c>
      <c r="R959" t="str">
        <f t="shared" si="143"/>
        <v>wearables</v>
      </c>
      <c r="S959" s="11">
        <f t="shared" si="144"/>
        <v>42660.552465277782</v>
      </c>
      <c r="T959" s="11">
        <f t="shared" si="145"/>
        <v>42691.594131944439</v>
      </c>
      <c r="U959" t="b">
        <f t="shared" si="146"/>
        <v>0</v>
      </c>
      <c r="V959" t="b">
        <f t="shared" si="147"/>
        <v>0</v>
      </c>
      <c r="W959" t="b">
        <f t="shared" si="148"/>
        <v>0</v>
      </c>
      <c r="X959">
        <f t="shared" si="149"/>
        <v>7</v>
      </c>
    </row>
    <row r="960" spans="1:24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8272</v>
      </c>
      <c r="O960">
        <f t="shared" si="140"/>
        <v>11</v>
      </c>
      <c r="P960" s="7">
        <f t="shared" si="141"/>
        <v>51.823529411764703</v>
      </c>
      <c r="Q960" t="str">
        <f t="shared" si="142"/>
        <v>technology</v>
      </c>
      <c r="R960" t="str">
        <f t="shared" si="143"/>
        <v>wearables</v>
      </c>
      <c r="S960" s="11">
        <f t="shared" si="144"/>
        <v>42082.802812499998</v>
      </c>
      <c r="T960" s="11">
        <f t="shared" si="145"/>
        <v>42104.207638888889</v>
      </c>
      <c r="U960" t="b">
        <f t="shared" si="146"/>
        <v>0</v>
      </c>
      <c r="V960" t="b">
        <f t="shared" si="147"/>
        <v>0</v>
      </c>
      <c r="W960" t="b">
        <f t="shared" si="148"/>
        <v>0</v>
      </c>
      <c r="X960">
        <f t="shared" si="149"/>
        <v>17</v>
      </c>
    </row>
    <row r="961" spans="1:24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8272</v>
      </c>
      <c r="O961">
        <f t="shared" si="140"/>
        <v>39</v>
      </c>
      <c r="P961" s="7">
        <f t="shared" si="141"/>
        <v>113.62573099415205</v>
      </c>
      <c r="Q961" t="str">
        <f t="shared" si="142"/>
        <v>technology</v>
      </c>
      <c r="R961" t="str">
        <f t="shared" si="143"/>
        <v>wearables</v>
      </c>
      <c r="S961" s="11">
        <f t="shared" si="144"/>
        <v>41993.174363425926</v>
      </c>
      <c r="T961" s="11">
        <f t="shared" si="145"/>
        <v>42023.174363425926</v>
      </c>
      <c r="U961" t="b">
        <f t="shared" si="146"/>
        <v>0</v>
      </c>
      <c r="V961" t="b">
        <f t="shared" si="147"/>
        <v>0</v>
      </c>
      <c r="W961">
        <f t="shared" si="148"/>
        <v>171</v>
      </c>
      <c r="X961" t="b">
        <f t="shared" si="149"/>
        <v>0</v>
      </c>
    </row>
    <row r="962" spans="1:24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8272</v>
      </c>
      <c r="O962">
        <f t="shared" si="140"/>
        <v>46</v>
      </c>
      <c r="P962" s="7">
        <f t="shared" si="141"/>
        <v>136.46276595744681</v>
      </c>
      <c r="Q962" t="str">
        <f t="shared" si="142"/>
        <v>technology</v>
      </c>
      <c r="R962" t="str">
        <f t="shared" si="143"/>
        <v>wearables</v>
      </c>
      <c r="S962" s="11">
        <f t="shared" si="144"/>
        <v>42766.626793981486</v>
      </c>
      <c r="T962" s="11">
        <f t="shared" si="145"/>
        <v>42808.585127314815</v>
      </c>
      <c r="U962" t="b">
        <f t="shared" si="146"/>
        <v>0</v>
      </c>
      <c r="V962" t="b">
        <f t="shared" si="147"/>
        <v>0</v>
      </c>
      <c r="W962">
        <f t="shared" si="148"/>
        <v>188</v>
      </c>
      <c r="X962" t="b">
        <f t="shared" si="149"/>
        <v>0</v>
      </c>
    </row>
    <row r="963" spans="1:24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8272</v>
      </c>
      <c r="O963">
        <f t="shared" ref="O963:O1026" si="150">ROUND(((E963/D963)*100), 0)</f>
        <v>42</v>
      </c>
      <c r="P963" s="7">
        <f t="shared" ref="P963:P1026" si="151">IFERROR((E963/L963), "N/A")</f>
        <v>364.35454545454547</v>
      </c>
      <c r="Q963" t="str">
        <f t="shared" ref="Q963:Q1026" si="152">(LEFT(N963,SEARCH("/",N963,1)-1))</f>
        <v>technology</v>
      </c>
      <c r="R963" t="str">
        <f t="shared" ref="R963:R1026" si="153">RIGHT(N963, LEN(N963)-SEARCH("/",N963))</f>
        <v>wearables</v>
      </c>
      <c r="S963" s="11">
        <f t="shared" ref="S963:S1026" si="154">(((J963/60)/60)/24)+DATE(1970,1,1)</f>
        <v>42740.693692129629</v>
      </c>
      <c r="T963" s="11">
        <f t="shared" ref="T963:T1026" si="155">(((I963/60)/60)/24)+DATE(1970,1,1)</f>
        <v>42786.791666666672</v>
      </c>
      <c r="U963" t="b">
        <f t="shared" ref="U963:U1026" si="156">IF(OR(F963="successful", F963="live"), L963)</f>
        <v>0</v>
      </c>
      <c r="V963" t="b">
        <f t="shared" ref="V963:V1026" si="157">IF(OR(F963="unsuccessful", F963="canceled"), L963)</f>
        <v>0</v>
      </c>
      <c r="W963">
        <f t="shared" ref="W963:W1026" si="158">IF((O963&gt;=30), L963)</f>
        <v>110</v>
      </c>
      <c r="X963" t="b">
        <f t="shared" ref="X963:X1026" si="159">IF((O963&lt;30), L963)</f>
        <v>0</v>
      </c>
    </row>
    <row r="964" spans="1:24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8272</v>
      </c>
      <c r="O964">
        <f t="shared" si="150"/>
        <v>28</v>
      </c>
      <c r="P964" s="7">
        <f t="shared" si="151"/>
        <v>19.243243243243242</v>
      </c>
      <c r="Q964" t="str">
        <f t="shared" si="152"/>
        <v>technology</v>
      </c>
      <c r="R964" t="str">
        <f t="shared" si="153"/>
        <v>wearables</v>
      </c>
      <c r="S964" s="11">
        <f t="shared" si="154"/>
        <v>42373.712418981479</v>
      </c>
      <c r="T964" s="11">
        <f t="shared" si="155"/>
        <v>42411.712418981479</v>
      </c>
      <c r="U964" t="b">
        <f t="shared" si="156"/>
        <v>0</v>
      </c>
      <c r="V964" t="b">
        <f t="shared" si="157"/>
        <v>0</v>
      </c>
      <c r="W964" t="b">
        <f t="shared" si="158"/>
        <v>0</v>
      </c>
      <c r="X964">
        <f t="shared" si="159"/>
        <v>37</v>
      </c>
    </row>
    <row r="965" spans="1:24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8272</v>
      </c>
      <c r="O965">
        <f t="shared" si="150"/>
        <v>1</v>
      </c>
      <c r="P965" s="7">
        <f t="shared" si="151"/>
        <v>41.888888888888886</v>
      </c>
      <c r="Q965" t="str">
        <f t="shared" si="152"/>
        <v>technology</v>
      </c>
      <c r="R965" t="str">
        <f t="shared" si="153"/>
        <v>wearables</v>
      </c>
      <c r="S965" s="11">
        <f t="shared" si="154"/>
        <v>42625.635636574079</v>
      </c>
      <c r="T965" s="11">
        <f t="shared" si="155"/>
        <v>42660.635636574079</v>
      </c>
      <c r="U965" t="b">
        <f t="shared" si="156"/>
        <v>0</v>
      </c>
      <c r="V965" t="b">
        <f t="shared" si="157"/>
        <v>0</v>
      </c>
      <c r="W965" t="b">
        <f t="shared" si="158"/>
        <v>0</v>
      </c>
      <c r="X965">
        <f t="shared" si="159"/>
        <v>9</v>
      </c>
    </row>
    <row r="966" spans="1:24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8272</v>
      </c>
      <c r="O966">
        <f t="shared" si="150"/>
        <v>1</v>
      </c>
      <c r="P966" s="7">
        <f t="shared" si="151"/>
        <v>30.310344827586206</v>
      </c>
      <c r="Q966" t="str">
        <f t="shared" si="152"/>
        <v>technology</v>
      </c>
      <c r="R966" t="str">
        <f t="shared" si="153"/>
        <v>wearables</v>
      </c>
      <c r="S966" s="11">
        <f t="shared" si="154"/>
        <v>42208.628692129627</v>
      </c>
      <c r="T966" s="11">
        <f t="shared" si="155"/>
        <v>42248.628692129627</v>
      </c>
      <c r="U966" t="b">
        <f t="shared" si="156"/>
        <v>0</v>
      </c>
      <c r="V966" t="b">
        <f t="shared" si="157"/>
        <v>0</v>
      </c>
      <c r="W966" t="b">
        <f t="shared" si="158"/>
        <v>0</v>
      </c>
      <c r="X966">
        <f t="shared" si="159"/>
        <v>29</v>
      </c>
    </row>
    <row r="967" spans="1:24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8272</v>
      </c>
      <c r="O967">
        <f t="shared" si="150"/>
        <v>1</v>
      </c>
      <c r="P967" s="7">
        <f t="shared" si="151"/>
        <v>49.666666666666664</v>
      </c>
      <c r="Q967" t="str">
        <f t="shared" si="152"/>
        <v>technology</v>
      </c>
      <c r="R967" t="str">
        <f t="shared" si="153"/>
        <v>wearables</v>
      </c>
      <c r="S967" s="11">
        <f t="shared" si="154"/>
        <v>42637.016736111109</v>
      </c>
      <c r="T967" s="11">
        <f t="shared" si="155"/>
        <v>42669.165972222225</v>
      </c>
      <c r="U967" t="b">
        <f t="shared" si="156"/>
        <v>0</v>
      </c>
      <c r="V967" t="b">
        <f t="shared" si="157"/>
        <v>0</v>
      </c>
      <c r="W967" t="b">
        <f t="shared" si="158"/>
        <v>0</v>
      </c>
      <c r="X967">
        <f t="shared" si="159"/>
        <v>6</v>
      </c>
    </row>
    <row r="968" spans="1:24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8272</v>
      </c>
      <c r="O968">
        <f t="shared" si="150"/>
        <v>15</v>
      </c>
      <c r="P968" s="7">
        <f t="shared" si="151"/>
        <v>59.2</v>
      </c>
      <c r="Q968" t="str">
        <f t="shared" si="152"/>
        <v>technology</v>
      </c>
      <c r="R968" t="str">
        <f t="shared" si="153"/>
        <v>wearables</v>
      </c>
      <c r="S968" s="11">
        <f t="shared" si="154"/>
        <v>42619.635787037041</v>
      </c>
      <c r="T968" s="11">
        <f t="shared" si="155"/>
        <v>42649.635787037041</v>
      </c>
      <c r="U968" t="b">
        <f t="shared" si="156"/>
        <v>0</v>
      </c>
      <c r="V968" t="b">
        <f t="shared" si="157"/>
        <v>0</v>
      </c>
      <c r="W968" t="b">
        <f t="shared" si="158"/>
        <v>0</v>
      </c>
      <c r="X968">
        <f t="shared" si="159"/>
        <v>30</v>
      </c>
    </row>
    <row r="969" spans="1:24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8272</v>
      </c>
      <c r="O969">
        <f t="shared" si="150"/>
        <v>18</v>
      </c>
      <c r="P969" s="7">
        <f t="shared" si="151"/>
        <v>43.97530864197531</v>
      </c>
      <c r="Q969" t="str">
        <f t="shared" si="152"/>
        <v>technology</v>
      </c>
      <c r="R969" t="str">
        <f t="shared" si="153"/>
        <v>wearables</v>
      </c>
      <c r="S969" s="11">
        <f t="shared" si="154"/>
        <v>42422.254328703704</v>
      </c>
      <c r="T969" s="11">
        <f t="shared" si="155"/>
        <v>42482.21266203704</v>
      </c>
      <c r="U969" t="b">
        <f t="shared" si="156"/>
        <v>0</v>
      </c>
      <c r="V969" t="b">
        <f t="shared" si="157"/>
        <v>0</v>
      </c>
      <c r="W969" t="b">
        <f t="shared" si="158"/>
        <v>0</v>
      </c>
      <c r="X969">
        <f t="shared" si="159"/>
        <v>81</v>
      </c>
    </row>
    <row r="970" spans="1:24" ht="47.25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8272</v>
      </c>
      <c r="O970">
        <f t="shared" si="150"/>
        <v>1</v>
      </c>
      <c r="P970" s="7">
        <f t="shared" si="151"/>
        <v>26.5</v>
      </c>
      <c r="Q970" t="str">
        <f t="shared" si="152"/>
        <v>technology</v>
      </c>
      <c r="R970" t="str">
        <f t="shared" si="153"/>
        <v>wearables</v>
      </c>
      <c r="S970" s="11">
        <f t="shared" si="154"/>
        <v>41836.847615740742</v>
      </c>
      <c r="T970" s="11">
        <f t="shared" si="155"/>
        <v>41866.847615740742</v>
      </c>
      <c r="U970" t="b">
        <f t="shared" si="156"/>
        <v>0</v>
      </c>
      <c r="V970" t="b">
        <f t="shared" si="157"/>
        <v>0</v>
      </c>
      <c r="W970" t="b">
        <f t="shared" si="158"/>
        <v>0</v>
      </c>
      <c r="X970">
        <f t="shared" si="159"/>
        <v>4</v>
      </c>
    </row>
    <row r="971" spans="1:24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8272</v>
      </c>
      <c r="O971">
        <f t="shared" si="150"/>
        <v>47</v>
      </c>
      <c r="P971" s="7">
        <f t="shared" si="151"/>
        <v>1272.7272727272727</v>
      </c>
      <c r="Q971" t="str">
        <f t="shared" si="152"/>
        <v>technology</v>
      </c>
      <c r="R971" t="str">
        <f t="shared" si="153"/>
        <v>wearables</v>
      </c>
      <c r="S971" s="11">
        <f t="shared" si="154"/>
        <v>42742.30332175926</v>
      </c>
      <c r="T971" s="11">
        <f t="shared" si="155"/>
        <v>42775.30332175926</v>
      </c>
      <c r="U971" t="b">
        <f t="shared" si="156"/>
        <v>0</v>
      </c>
      <c r="V971" t="b">
        <f t="shared" si="157"/>
        <v>0</v>
      </c>
      <c r="W971">
        <f t="shared" si="158"/>
        <v>11</v>
      </c>
      <c r="X971" t="b">
        <f t="shared" si="159"/>
        <v>0</v>
      </c>
    </row>
    <row r="972" spans="1:24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8272</v>
      </c>
      <c r="O972">
        <f t="shared" si="150"/>
        <v>46</v>
      </c>
      <c r="P972" s="7">
        <f t="shared" si="151"/>
        <v>164</v>
      </c>
      <c r="Q972" t="str">
        <f t="shared" si="152"/>
        <v>technology</v>
      </c>
      <c r="R972" t="str">
        <f t="shared" si="153"/>
        <v>wearables</v>
      </c>
      <c r="S972" s="11">
        <f t="shared" si="154"/>
        <v>42721.220520833333</v>
      </c>
      <c r="T972" s="11">
        <f t="shared" si="155"/>
        <v>42758.207638888889</v>
      </c>
      <c r="U972" t="b">
        <f t="shared" si="156"/>
        <v>0</v>
      </c>
      <c r="V972" t="b">
        <f t="shared" si="157"/>
        <v>0</v>
      </c>
      <c r="W972">
        <f t="shared" si="158"/>
        <v>14</v>
      </c>
      <c r="X972" t="b">
        <f t="shared" si="159"/>
        <v>0</v>
      </c>
    </row>
    <row r="973" spans="1:24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8272</v>
      </c>
      <c r="O973">
        <f t="shared" si="150"/>
        <v>0</v>
      </c>
      <c r="P973" s="7">
        <f t="shared" si="151"/>
        <v>45.2</v>
      </c>
      <c r="Q973" t="str">
        <f t="shared" si="152"/>
        <v>technology</v>
      </c>
      <c r="R973" t="str">
        <f t="shared" si="153"/>
        <v>wearables</v>
      </c>
      <c r="S973" s="11">
        <f t="shared" si="154"/>
        <v>42111.709027777775</v>
      </c>
      <c r="T973" s="11">
        <f t="shared" si="155"/>
        <v>42156.709027777775</v>
      </c>
      <c r="U973" t="b">
        <f t="shared" si="156"/>
        <v>0</v>
      </c>
      <c r="V973" t="b">
        <f t="shared" si="157"/>
        <v>0</v>
      </c>
      <c r="W973" t="b">
        <f t="shared" si="158"/>
        <v>0</v>
      </c>
      <c r="X973">
        <f t="shared" si="159"/>
        <v>5</v>
      </c>
    </row>
    <row r="974" spans="1:24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8272</v>
      </c>
      <c r="O974">
        <f t="shared" si="150"/>
        <v>35</v>
      </c>
      <c r="P974" s="7">
        <f t="shared" si="151"/>
        <v>153.88888888888889</v>
      </c>
      <c r="Q974" t="str">
        <f t="shared" si="152"/>
        <v>technology</v>
      </c>
      <c r="R974" t="str">
        <f t="shared" si="153"/>
        <v>wearables</v>
      </c>
      <c r="S974" s="11">
        <f t="shared" si="154"/>
        <v>41856.865717592591</v>
      </c>
      <c r="T974" s="11">
        <f t="shared" si="155"/>
        <v>41886.290972222225</v>
      </c>
      <c r="U974" t="b">
        <f t="shared" si="156"/>
        <v>0</v>
      </c>
      <c r="V974" t="b">
        <f t="shared" si="157"/>
        <v>0</v>
      </c>
      <c r="W974">
        <f t="shared" si="158"/>
        <v>45</v>
      </c>
      <c r="X974" t="b">
        <f t="shared" si="159"/>
        <v>0</v>
      </c>
    </row>
    <row r="975" spans="1:24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8272</v>
      </c>
      <c r="O975">
        <f t="shared" si="150"/>
        <v>2</v>
      </c>
      <c r="P975" s="7">
        <f t="shared" si="151"/>
        <v>51.375</v>
      </c>
      <c r="Q975" t="str">
        <f t="shared" si="152"/>
        <v>technology</v>
      </c>
      <c r="R975" t="str">
        <f t="shared" si="153"/>
        <v>wearables</v>
      </c>
      <c r="S975" s="11">
        <f t="shared" si="154"/>
        <v>42257.014965277776</v>
      </c>
      <c r="T975" s="11">
        <f t="shared" si="155"/>
        <v>42317.056631944448</v>
      </c>
      <c r="U975" t="b">
        <f t="shared" si="156"/>
        <v>0</v>
      </c>
      <c r="V975" t="b">
        <f t="shared" si="157"/>
        <v>0</v>
      </c>
      <c r="W975" t="b">
        <f t="shared" si="158"/>
        <v>0</v>
      </c>
      <c r="X975">
        <f t="shared" si="159"/>
        <v>8</v>
      </c>
    </row>
    <row r="976" spans="1:24" ht="47.2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8272</v>
      </c>
      <c r="O976">
        <f t="shared" si="150"/>
        <v>1</v>
      </c>
      <c r="P976" s="7">
        <f t="shared" si="151"/>
        <v>93.333333333333329</v>
      </c>
      <c r="Q976" t="str">
        <f t="shared" si="152"/>
        <v>technology</v>
      </c>
      <c r="R976" t="str">
        <f t="shared" si="153"/>
        <v>wearables</v>
      </c>
      <c r="S976" s="11">
        <f t="shared" si="154"/>
        <v>42424.749490740738</v>
      </c>
      <c r="T976" s="11">
        <f t="shared" si="155"/>
        <v>42454.707824074074</v>
      </c>
      <c r="U976" t="b">
        <f t="shared" si="156"/>
        <v>0</v>
      </c>
      <c r="V976" t="b">
        <f t="shared" si="157"/>
        <v>0</v>
      </c>
      <c r="W976" t="b">
        <f t="shared" si="158"/>
        <v>0</v>
      </c>
      <c r="X976">
        <f t="shared" si="159"/>
        <v>3</v>
      </c>
    </row>
    <row r="977" spans="1:24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8272</v>
      </c>
      <c r="O977">
        <f t="shared" si="150"/>
        <v>3</v>
      </c>
      <c r="P977" s="7">
        <f t="shared" si="151"/>
        <v>108.625</v>
      </c>
      <c r="Q977" t="str">
        <f t="shared" si="152"/>
        <v>technology</v>
      </c>
      <c r="R977" t="str">
        <f t="shared" si="153"/>
        <v>wearables</v>
      </c>
      <c r="S977" s="11">
        <f t="shared" si="154"/>
        <v>42489.696585648147</v>
      </c>
      <c r="T977" s="11">
        <f t="shared" si="155"/>
        <v>42549.696585648147</v>
      </c>
      <c r="U977" t="b">
        <f t="shared" si="156"/>
        <v>0</v>
      </c>
      <c r="V977" t="b">
        <f t="shared" si="157"/>
        <v>0</v>
      </c>
      <c r="W977" t="b">
        <f t="shared" si="158"/>
        <v>0</v>
      </c>
      <c r="X977">
        <f t="shared" si="159"/>
        <v>24</v>
      </c>
    </row>
    <row r="978" spans="1:24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8272</v>
      </c>
      <c r="O978">
        <f t="shared" si="150"/>
        <v>2</v>
      </c>
      <c r="P978" s="7">
        <f t="shared" si="151"/>
        <v>160.5</v>
      </c>
      <c r="Q978" t="str">
        <f t="shared" si="152"/>
        <v>technology</v>
      </c>
      <c r="R978" t="str">
        <f t="shared" si="153"/>
        <v>wearables</v>
      </c>
      <c r="S978" s="11">
        <f t="shared" si="154"/>
        <v>42185.058993055558</v>
      </c>
      <c r="T978" s="11">
        <f t="shared" si="155"/>
        <v>42230.058993055558</v>
      </c>
      <c r="U978" t="b">
        <f t="shared" si="156"/>
        <v>0</v>
      </c>
      <c r="V978" t="b">
        <f t="shared" si="157"/>
        <v>0</v>
      </c>
      <c r="W978" t="b">
        <f t="shared" si="158"/>
        <v>0</v>
      </c>
      <c r="X978">
        <f t="shared" si="159"/>
        <v>18</v>
      </c>
    </row>
    <row r="979" spans="1:24" ht="47.25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8272</v>
      </c>
      <c r="O979">
        <f t="shared" si="150"/>
        <v>34</v>
      </c>
      <c r="P979" s="7">
        <f t="shared" si="151"/>
        <v>75.75</v>
      </c>
      <c r="Q979" t="str">
        <f t="shared" si="152"/>
        <v>technology</v>
      </c>
      <c r="R979" t="str">
        <f t="shared" si="153"/>
        <v>wearables</v>
      </c>
      <c r="S979" s="11">
        <f t="shared" si="154"/>
        <v>42391.942094907412</v>
      </c>
      <c r="T979" s="11">
        <f t="shared" si="155"/>
        <v>42421.942094907412</v>
      </c>
      <c r="U979" t="b">
        <f t="shared" si="156"/>
        <v>0</v>
      </c>
      <c r="V979" t="b">
        <f t="shared" si="157"/>
        <v>0</v>
      </c>
      <c r="W979">
        <f t="shared" si="158"/>
        <v>12</v>
      </c>
      <c r="X979" t="b">
        <f t="shared" si="159"/>
        <v>0</v>
      </c>
    </row>
    <row r="980" spans="1:24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8272</v>
      </c>
      <c r="O980">
        <f t="shared" si="150"/>
        <v>56</v>
      </c>
      <c r="P980" s="7">
        <f t="shared" si="151"/>
        <v>790.83739837398377</v>
      </c>
      <c r="Q980" t="str">
        <f t="shared" si="152"/>
        <v>technology</v>
      </c>
      <c r="R980" t="str">
        <f t="shared" si="153"/>
        <v>wearables</v>
      </c>
      <c r="S980" s="11">
        <f t="shared" si="154"/>
        <v>42395.309039351851</v>
      </c>
      <c r="T980" s="11">
        <f t="shared" si="155"/>
        <v>42425.309039351851</v>
      </c>
      <c r="U980" t="b">
        <f t="shared" si="156"/>
        <v>0</v>
      </c>
      <c r="V980" t="b">
        <f t="shared" si="157"/>
        <v>0</v>
      </c>
      <c r="W980">
        <f t="shared" si="158"/>
        <v>123</v>
      </c>
      <c r="X980" t="b">
        <f t="shared" si="159"/>
        <v>0</v>
      </c>
    </row>
    <row r="981" spans="1:24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8272</v>
      </c>
      <c r="O981">
        <f t="shared" si="150"/>
        <v>83</v>
      </c>
      <c r="P981" s="7">
        <f t="shared" si="151"/>
        <v>301.93916666666667</v>
      </c>
      <c r="Q981" t="str">
        <f t="shared" si="152"/>
        <v>technology</v>
      </c>
      <c r="R981" t="str">
        <f t="shared" si="153"/>
        <v>wearables</v>
      </c>
      <c r="S981" s="11">
        <f t="shared" si="154"/>
        <v>42506.416990740734</v>
      </c>
      <c r="T981" s="11">
        <f t="shared" si="155"/>
        <v>42541.790972222225</v>
      </c>
      <c r="U981" t="b">
        <f t="shared" si="156"/>
        <v>0</v>
      </c>
      <c r="V981" t="b">
        <f t="shared" si="157"/>
        <v>0</v>
      </c>
      <c r="W981">
        <f t="shared" si="158"/>
        <v>96</v>
      </c>
      <c r="X981" t="b">
        <f t="shared" si="159"/>
        <v>0</v>
      </c>
    </row>
    <row r="982" spans="1:24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8272</v>
      </c>
      <c r="O982">
        <f t="shared" si="150"/>
        <v>15</v>
      </c>
      <c r="P982" s="7">
        <f t="shared" si="151"/>
        <v>47.935483870967744</v>
      </c>
      <c r="Q982" t="str">
        <f t="shared" si="152"/>
        <v>technology</v>
      </c>
      <c r="R982" t="str">
        <f t="shared" si="153"/>
        <v>wearables</v>
      </c>
      <c r="S982" s="11">
        <f t="shared" si="154"/>
        <v>41928.904189814813</v>
      </c>
      <c r="T982" s="11">
        <f t="shared" si="155"/>
        <v>41973.945856481485</v>
      </c>
      <c r="U982" t="b">
        <f t="shared" si="156"/>
        <v>0</v>
      </c>
      <c r="V982" t="b">
        <f t="shared" si="157"/>
        <v>0</v>
      </c>
      <c r="W982" t="b">
        <f t="shared" si="158"/>
        <v>0</v>
      </c>
      <c r="X982">
        <f t="shared" si="159"/>
        <v>31</v>
      </c>
    </row>
    <row r="983" spans="1:24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8272</v>
      </c>
      <c r="O983">
        <f t="shared" si="150"/>
        <v>0</v>
      </c>
      <c r="P983" s="7">
        <f t="shared" si="151"/>
        <v>2.75</v>
      </c>
      <c r="Q983" t="str">
        <f t="shared" si="152"/>
        <v>technology</v>
      </c>
      <c r="R983" t="str">
        <f t="shared" si="153"/>
        <v>wearables</v>
      </c>
      <c r="S983" s="11">
        <f t="shared" si="154"/>
        <v>41830.947013888886</v>
      </c>
      <c r="T983" s="11">
        <f t="shared" si="155"/>
        <v>41860.947013888886</v>
      </c>
      <c r="U983" t="b">
        <f t="shared" si="156"/>
        <v>0</v>
      </c>
      <c r="V983" t="b">
        <f t="shared" si="157"/>
        <v>0</v>
      </c>
      <c r="W983" t="b">
        <f t="shared" si="158"/>
        <v>0</v>
      </c>
      <c r="X983">
        <f t="shared" si="159"/>
        <v>4</v>
      </c>
    </row>
    <row r="984" spans="1:24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8272</v>
      </c>
      <c r="O984">
        <f t="shared" si="150"/>
        <v>0</v>
      </c>
      <c r="P984" s="7">
        <f t="shared" si="151"/>
        <v>1</v>
      </c>
      <c r="Q984" t="str">
        <f t="shared" si="152"/>
        <v>technology</v>
      </c>
      <c r="R984" t="str">
        <f t="shared" si="153"/>
        <v>wearables</v>
      </c>
      <c r="S984" s="11">
        <f t="shared" si="154"/>
        <v>42615.753310185188</v>
      </c>
      <c r="T984" s="11">
        <f t="shared" si="155"/>
        <v>42645.753310185188</v>
      </c>
      <c r="U984" t="b">
        <f t="shared" si="156"/>
        <v>0</v>
      </c>
      <c r="V984" t="b">
        <f t="shared" si="157"/>
        <v>0</v>
      </c>
      <c r="W984" t="b">
        <f t="shared" si="158"/>
        <v>0</v>
      </c>
      <c r="X984">
        <f t="shared" si="159"/>
        <v>3</v>
      </c>
    </row>
    <row r="985" spans="1:24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8272</v>
      </c>
      <c r="O985">
        <f t="shared" si="150"/>
        <v>30</v>
      </c>
      <c r="P985" s="7">
        <f t="shared" si="151"/>
        <v>171.79329608938548</v>
      </c>
      <c r="Q985" t="str">
        <f t="shared" si="152"/>
        <v>technology</v>
      </c>
      <c r="R985" t="str">
        <f t="shared" si="153"/>
        <v>wearables</v>
      </c>
      <c r="S985" s="11">
        <f t="shared" si="154"/>
        <v>42574.667650462965</v>
      </c>
      <c r="T985" s="11">
        <f t="shared" si="155"/>
        <v>42605.870833333334</v>
      </c>
      <c r="U985" t="b">
        <f t="shared" si="156"/>
        <v>0</v>
      </c>
      <c r="V985" t="b">
        <f t="shared" si="157"/>
        <v>0</v>
      </c>
      <c r="W985">
        <f t="shared" si="158"/>
        <v>179</v>
      </c>
      <c r="X985" t="b">
        <f t="shared" si="159"/>
        <v>0</v>
      </c>
    </row>
    <row r="986" spans="1:24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8272</v>
      </c>
      <c r="O986">
        <f t="shared" si="150"/>
        <v>1</v>
      </c>
      <c r="P986" s="7">
        <f t="shared" si="151"/>
        <v>35.333333333333336</v>
      </c>
      <c r="Q986" t="str">
        <f t="shared" si="152"/>
        <v>technology</v>
      </c>
      <c r="R986" t="str">
        <f t="shared" si="153"/>
        <v>wearables</v>
      </c>
      <c r="S986" s="11">
        <f t="shared" si="154"/>
        <v>42061.11583333333</v>
      </c>
      <c r="T986" s="11">
        <f t="shared" si="155"/>
        <v>42091.074166666673</v>
      </c>
      <c r="U986" t="b">
        <f t="shared" si="156"/>
        <v>0</v>
      </c>
      <c r="V986" t="b">
        <f t="shared" si="157"/>
        <v>0</v>
      </c>
      <c r="W986" t="b">
        <f t="shared" si="158"/>
        <v>0</v>
      </c>
      <c r="X986">
        <f t="shared" si="159"/>
        <v>3</v>
      </c>
    </row>
    <row r="987" spans="1:24" ht="47.25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8272</v>
      </c>
      <c r="O987">
        <f t="shared" si="150"/>
        <v>6</v>
      </c>
      <c r="P987" s="7">
        <f t="shared" si="151"/>
        <v>82.086956521739125</v>
      </c>
      <c r="Q987" t="str">
        <f t="shared" si="152"/>
        <v>technology</v>
      </c>
      <c r="R987" t="str">
        <f t="shared" si="153"/>
        <v>wearables</v>
      </c>
      <c r="S987" s="11">
        <f t="shared" si="154"/>
        <v>42339.967708333337</v>
      </c>
      <c r="T987" s="11">
        <f t="shared" si="155"/>
        <v>42369.958333333328</v>
      </c>
      <c r="U987" t="b">
        <f t="shared" si="156"/>
        <v>0</v>
      </c>
      <c r="V987" t="b">
        <f t="shared" si="157"/>
        <v>0</v>
      </c>
      <c r="W987" t="b">
        <f t="shared" si="158"/>
        <v>0</v>
      </c>
      <c r="X987">
        <f t="shared" si="159"/>
        <v>23</v>
      </c>
    </row>
    <row r="988" spans="1:24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8272</v>
      </c>
      <c r="O988">
        <f t="shared" si="150"/>
        <v>13</v>
      </c>
      <c r="P988" s="7">
        <f t="shared" si="151"/>
        <v>110.8695652173913</v>
      </c>
      <c r="Q988" t="str">
        <f t="shared" si="152"/>
        <v>technology</v>
      </c>
      <c r="R988" t="str">
        <f t="shared" si="153"/>
        <v>wearables</v>
      </c>
      <c r="S988" s="11">
        <f t="shared" si="154"/>
        <v>42324.767361111109</v>
      </c>
      <c r="T988" s="11">
        <f t="shared" si="155"/>
        <v>42379</v>
      </c>
      <c r="U988" t="b">
        <f t="shared" si="156"/>
        <v>0</v>
      </c>
      <c r="V988" t="b">
        <f t="shared" si="157"/>
        <v>0</v>
      </c>
      <c r="W988" t="b">
        <f t="shared" si="158"/>
        <v>0</v>
      </c>
      <c r="X988">
        <f t="shared" si="159"/>
        <v>23</v>
      </c>
    </row>
    <row r="989" spans="1:24" ht="47.2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8272</v>
      </c>
      <c r="O989">
        <f t="shared" si="150"/>
        <v>13</v>
      </c>
      <c r="P989" s="7">
        <f t="shared" si="151"/>
        <v>161.21951219512195</v>
      </c>
      <c r="Q989" t="str">
        <f t="shared" si="152"/>
        <v>technology</v>
      </c>
      <c r="R989" t="str">
        <f t="shared" si="153"/>
        <v>wearables</v>
      </c>
      <c r="S989" s="11">
        <f t="shared" si="154"/>
        <v>41773.294560185182</v>
      </c>
      <c r="T989" s="11">
        <f t="shared" si="155"/>
        <v>41813.294560185182</v>
      </c>
      <c r="U989" t="b">
        <f t="shared" si="156"/>
        <v>0</v>
      </c>
      <c r="V989" t="b">
        <f t="shared" si="157"/>
        <v>0</v>
      </c>
      <c r="W989" t="b">
        <f t="shared" si="158"/>
        <v>0</v>
      </c>
      <c r="X989">
        <f t="shared" si="159"/>
        <v>41</v>
      </c>
    </row>
    <row r="990" spans="1:24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8272</v>
      </c>
      <c r="O990">
        <f t="shared" si="150"/>
        <v>0</v>
      </c>
      <c r="P990" s="7" t="str">
        <f t="shared" si="151"/>
        <v>N/A</v>
      </c>
      <c r="Q990" t="str">
        <f t="shared" si="152"/>
        <v>technology</v>
      </c>
      <c r="R990" t="str">
        <f t="shared" si="153"/>
        <v>wearables</v>
      </c>
      <c r="S990" s="11">
        <f t="shared" si="154"/>
        <v>42614.356770833328</v>
      </c>
      <c r="T990" s="11">
        <f t="shared" si="155"/>
        <v>42644.356770833328</v>
      </c>
      <c r="U990" t="b">
        <f t="shared" si="156"/>
        <v>0</v>
      </c>
      <c r="V990" t="b">
        <f t="shared" si="157"/>
        <v>0</v>
      </c>
      <c r="W990" t="b">
        <f t="shared" si="158"/>
        <v>0</v>
      </c>
      <c r="X990">
        <f t="shared" si="159"/>
        <v>0</v>
      </c>
    </row>
    <row r="991" spans="1:24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8272</v>
      </c>
      <c r="O991">
        <f t="shared" si="150"/>
        <v>17</v>
      </c>
      <c r="P991" s="7">
        <f t="shared" si="151"/>
        <v>52.40625</v>
      </c>
      <c r="Q991" t="str">
        <f t="shared" si="152"/>
        <v>technology</v>
      </c>
      <c r="R991" t="str">
        <f t="shared" si="153"/>
        <v>wearables</v>
      </c>
      <c r="S991" s="11">
        <f t="shared" si="154"/>
        <v>42611.933969907404</v>
      </c>
      <c r="T991" s="11">
        <f t="shared" si="155"/>
        <v>42641.933969907404</v>
      </c>
      <c r="U991" t="b">
        <f t="shared" si="156"/>
        <v>0</v>
      </c>
      <c r="V991" t="b">
        <f t="shared" si="157"/>
        <v>0</v>
      </c>
      <c r="W991" t="b">
        <f t="shared" si="158"/>
        <v>0</v>
      </c>
      <c r="X991">
        <f t="shared" si="159"/>
        <v>32</v>
      </c>
    </row>
    <row r="992" spans="1:24" ht="47.25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8272</v>
      </c>
      <c r="O992">
        <f t="shared" si="150"/>
        <v>0</v>
      </c>
      <c r="P992" s="7">
        <f t="shared" si="151"/>
        <v>13</v>
      </c>
      <c r="Q992" t="str">
        <f t="shared" si="152"/>
        <v>technology</v>
      </c>
      <c r="R992" t="str">
        <f t="shared" si="153"/>
        <v>wearables</v>
      </c>
      <c r="S992" s="11">
        <f t="shared" si="154"/>
        <v>41855.784305555557</v>
      </c>
      <c r="T992" s="11">
        <f t="shared" si="155"/>
        <v>41885.784305555557</v>
      </c>
      <c r="U992" t="b">
        <f t="shared" si="156"/>
        <v>0</v>
      </c>
      <c r="V992" t="b">
        <f t="shared" si="157"/>
        <v>0</v>
      </c>
      <c r="W992" t="b">
        <f t="shared" si="158"/>
        <v>0</v>
      </c>
      <c r="X992">
        <f t="shared" si="159"/>
        <v>2</v>
      </c>
    </row>
    <row r="993" spans="1:24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8272</v>
      </c>
      <c r="O993">
        <f t="shared" si="150"/>
        <v>4</v>
      </c>
      <c r="P993" s="7">
        <f t="shared" si="151"/>
        <v>30.285714285714285</v>
      </c>
      <c r="Q993" t="str">
        <f t="shared" si="152"/>
        <v>technology</v>
      </c>
      <c r="R993" t="str">
        <f t="shared" si="153"/>
        <v>wearables</v>
      </c>
      <c r="S993" s="11">
        <f t="shared" si="154"/>
        <v>42538.75680555556</v>
      </c>
      <c r="T993" s="11">
        <f t="shared" si="155"/>
        <v>42563.785416666666</v>
      </c>
      <c r="U993" t="b">
        <f t="shared" si="156"/>
        <v>0</v>
      </c>
      <c r="V993" t="b">
        <f t="shared" si="157"/>
        <v>0</v>
      </c>
      <c r="W993" t="b">
        <f t="shared" si="158"/>
        <v>0</v>
      </c>
      <c r="X993">
        <f t="shared" si="159"/>
        <v>7</v>
      </c>
    </row>
    <row r="994" spans="1:24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8272</v>
      </c>
      <c r="O994">
        <f t="shared" si="150"/>
        <v>0</v>
      </c>
      <c r="P994" s="7">
        <f t="shared" si="151"/>
        <v>116.75</v>
      </c>
      <c r="Q994" t="str">
        <f t="shared" si="152"/>
        <v>technology</v>
      </c>
      <c r="R994" t="str">
        <f t="shared" si="153"/>
        <v>wearables</v>
      </c>
      <c r="S994" s="11">
        <f t="shared" si="154"/>
        <v>42437.924988425926</v>
      </c>
      <c r="T994" s="11">
        <f t="shared" si="155"/>
        <v>42497.883321759262</v>
      </c>
      <c r="U994" t="b">
        <f t="shared" si="156"/>
        <v>0</v>
      </c>
      <c r="V994" t="b">
        <f t="shared" si="157"/>
        <v>0</v>
      </c>
      <c r="W994" t="b">
        <f t="shared" si="158"/>
        <v>0</v>
      </c>
      <c r="X994">
        <f t="shared" si="159"/>
        <v>4</v>
      </c>
    </row>
    <row r="995" spans="1:24" ht="47.2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8272</v>
      </c>
      <c r="O995">
        <f t="shared" si="150"/>
        <v>25</v>
      </c>
      <c r="P995" s="7">
        <f t="shared" si="151"/>
        <v>89.59693877551021</v>
      </c>
      <c r="Q995" t="str">
        <f t="shared" si="152"/>
        <v>technology</v>
      </c>
      <c r="R995" t="str">
        <f t="shared" si="153"/>
        <v>wearables</v>
      </c>
      <c r="S995" s="11">
        <f t="shared" si="154"/>
        <v>42652.964907407411</v>
      </c>
      <c r="T995" s="11">
        <f t="shared" si="155"/>
        <v>42686.208333333328</v>
      </c>
      <c r="U995" t="b">
        <f t="shared" si="156"/>
        <v>0</v>
      </c>
      <c r="V995" t="b">
        <f t="shared" si="157"/>
        <v>0</v>
      </c>
      <c r="W995" t="b">
        <f t="shared" si="158"/>
        <v>0</v>
      </c>
      <c r="X995">
        <f t="shared" si="159"/>
        <v>196</v>
      </c>
    </row>
    <row r="996" spans="1:24" ht="63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8272</v>
      </c>
      <c r="O996">
        <f t="shared" si="150"/>
        <v>2</v>
      </c>
      <c r="P996" s="7">
        <f t="shared" si="151"/>
        <v>424.45454545454544</v>
      </c>
      <c r="Q996" t="str">
        <f t="shared" si="152"/>
        <v>technology</v>
      </c>
      <c r="R996" t="str">
        <f t="shared" si="153"/>
        <v>wearables</v>
      </c>
      <c r="S996" s="11">
        <f t="shared" si="154"/>
        <v>41921.263078703705</v>
      </c>
      <c r="T996" s="11">
        <f t="shared" si="155"/>
        <v>41973.957638888889</v>
      </c>
      <c r="U996" t="b">
        <f t="shared" si="156"/>
        <v>0</v>
      </c>
      <c r="V996" t="b">
        <f t="shared" si="157"/>
        <v>0</v>
      </c>
      <c r="W996" t="b">
        <f t="shared" si="158"/>
        <v>0</v>
      </c>
      <c r="X996">
        <f t="shared" si="159"/>
        <v>11</v>
      </c>
    </row>
    <row r="997" spans="1:24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8272</v>
      </c>
      <c r="O997">
        <f t="shared" si="150"/>
        <v>7</v>
      </c>
      <c r="P997" s="7">
        <f t="shared" si="151"/>
        <v>80.666666666666671</v>
      </c>
      <c r="Q997" t="str">
        <f t="shared" si="152"/>
        <v>technology</v>
      </c>
      <c r="R997" t="str">
        <f t="shared" si="153"/>
        <v>wearables</v>
      </c>
      <c r="S997" s="11">
        <f t="shared" si="154"/>
        <v>41947.940740740742</v>
      </c>
      <c r="T997" s="11">
        <f t="shared" si="155"/>
        <v>41972.666666666672</v>
      </c>
      <c r="U997" t="b">
        <f t="shared" si="156"/>
        <v>0</v>
      </c>
      <c r="V997" t="b">
        <f t="shared" si="157"/>
        <v>0</v>
      </c>
      <c r="W997" t="b">
        <f t="shared" si="158"/>
        <v>0</v>
      </c>
      <c r="X997">
        <f t="shared" si="159"/>
        <v>9</v>
      </c>
    </row>
    <row r="998" spans="1:24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8272</v>
      </c>
      <c r="O998">
        <f t="shared" si="150"/>
        <v>2</v>
      </c>
      <c r="P998" s="7">
        <f t="shared" si="151"/>
        <v>13</v>
      </c>
      <c r="Q998" t="str">
        <f t="shared" si="152"/>
        <v>technology</v>
      </c>
      <c r="R998" t="str">
        <f t="shared" si="153"/>
        <v>wearables</v>
      </c>
      <c r="S998" s="11">
        <f t="shared" si="154"/>
        <v>41817.866435185184</v>
      </c>
      <c r="T998" s="11">
        <f t="shared" si="155"/>
        <v>41847.643750000003</v>
      </c>
      <c r="U998" t="b">
        <f t="shared" si="156"/>
        <v>0</v>
      </c>
      <c r="V998" t="b">
        <f t="shared" si="157"/>
        <v>0</v>
      </c>
      <c r="W998" t="b">
        <f t="shared" si="158"/>
        <v>0</v>
      </c>
      <c r="X998">
        <f t="shared" si="159"/>
        <v>5</v>
      </c>
    </row>
    <row r="999" spans="1:24" ht="31.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8272</v>
      </c>
      <c r="O999">
        <f t="shared" si="150"/>
        <v>1</v>
      </c>
      <c r="P999" s="7">
        <f t="shared" si="151"/>
        <v>8.125</v>
      </c>
      <c r="Q999" t="str">
        <f t="shared" si="152"/>
        <v>technology</v>
      </c>
      <c r="R999" t="str">
        <f t="shared" si="153"/>
        <v>wearables</v>
      </c>
      <c r="S999" s="11">
        <f t="shared" si="154"/>
        <v>41941.10297453704</v>
      </c>
      <c r="T999" s="11">
        <f t="shared" si="155"/>
        <v>41971.144641203704</v>
      </c>
      <c r="U999" t="b">
        <f t="shared" si="156"/>
        <v>0</v>
      </c>
      <c r="V999" t="b">
        <f t="shared" si="157"/>
        <v>0</v>
      </c>
      <c r="W999" t="b">
        <f t="shared" si="158"/>
        <v>0</v>
      </c>
      <c r="X999">
        <f t="shared" si="159"/>
        <v>8</v>
      </c>
    </row>
    <row r="1000" spans="1:24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8272</v>
      </c>
      <c r="O1000">
        <f t="shared" si="150"/>
        <v>59</v>
      </c>
      <c r="P1000" s="7">
        <f t="shared" si="151"/>
        <v>153.42794759825327</v>
      </c>
      <c r="Q1000" t="str">
        <f t="shared" si="152"/>
        <v>technology</v>
      </c>
      <c r="R1000" t="str">
        <f t="shared" si="153"/>
        <v>wearables</v>
      </c>
      <c r="S1000" s="11">
        <f t="shared" si="154"/>
        <v>42282.168993055559</v>
      </c>
      <c r="T1000" s="11">
        <f t="shared" si="155"/>
        <v>42327.210659722223</v>
      </c>
      <c r="U1000" t="b">
        <f t="shared" si="156"/>
        <v>0</v>
      </c>
      <c r="V1000" t="b">
        <f t="shared" si="157"/>
        <v>0</v>
      </c>
      <c r="W1000">
        <f t="shared" si="158"/>
        <v>229</v>
      </c>
      <c r="X1000" t="b">
        <f t="shared" si="159"/>
        <v>0</v>
      </c>
    </row>
    <row r="1001" spans="1:24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8272</v>
      </c>
      <c r="O1001">
        <f t="shared" si="150"/>
        <v>8</v>
      </c>
      <c r="P1001" s="7">
        <f t="shared" si="151"/>
        <v>292.07499999999999</v>
      </c>
      <c r="Q1001" t="str">
        <f t="shared" si="152"/>
        <v>technology</v>
      </c>
      <c r="R1001" t="str">
        <f t="shared" si="153"/>
        <v>wearables</v>
      </c>
      <c r="S1001" s="11">
        <f t="shared" si="154"/>
        <v>41926.29965277778</v>
      </c>
      <c r="T1001" s="11">
        <f t="shared" si="155"/>
        <v>41956.334722222222</v>
      </c>
      <c r="U1001" t="b">
        <f t="shared" si="156"/>
        <v>0</v>
      </c>
      <c r="V1001" t="b">
        <f t="shared" si="157"/>
        <v>0</v>
      </c>
      <c r="W1001" t="b">
        <f t="shared" si="158"/>
        <v>0</v>
      </c>
      <c r="X1001">
        <f t="shared" si="159"/>
        <v>40</v>
      </c>
    </row>
    <row r="1002" spans="1:24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8272</v>
      </c>
      <c r="O1002">
        <f t="shared" si="150"/>
        <v>2</v>
      </c>
      <c r="P1002" s="7">
        <f t="shared" si="151"/>
        <v>3304</v>
      </c>
      <c r="Q1002" t="str">
        <f t="shared" si="152"/>
        <v>technology</v>
      </c>
      <c r="R1002" t="str">
        <f t="shared" si="153"/>
        <v>wearables</v>
      </c>
      <c r="S1002" s="11">
        <f t="shared" si="154"/>
        <v>42749.059722222228</v>
      </c>
      <c r="T1002" s="11">
        <f t="shared" si="155"/>
        <v>42809.018055555556</v>
      </c>
      <c r="U1002" t="b">
        <f t="shared" si="156"/>
        <v>0</v>
      </c>
      <c r="V1002">
        <f t="shared" si="157"/>
        <v>6</v>
      </c>
      <c r="W1002" t="b">
        <f t="shared" si="158"/>
        <v>0</v>
      </c>
      <c r="X1002">
        <f t="shared" si="159"/>
        <v>6</v>
      </c>
    </row>
    <row r="1003" spans="1:24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8272</v>
      </c>
      <c r="O1003">
        <f t="shared" si="150"/>
        <v>104</v>
      </c>
      <c r="P1003" s="7">
        <f t="shared" si="151"/>
        <v>1300</v>
      </c>
      <c r="Q1003" t="str">
        <f t="shared" si="152"/>
        <v>technology</v>
      </c>
      <c r="R1003" t="str">
        <f t="shared" si="153"/>
        <v>wearables</v>
      </c>
      <c r="S1003" s="11">
        <f t="shared" si="154"/>
        <v>42720.720057870371</v>
      </c>
      <c r="T1003" s="11">
        <f t="shared" si="155"/>
        <v>42765.720057870371</v>
      </c>
      <c r="U1003" t="b">
        <f t="shared" si="156"/>
        <v>0</v>
      </c>
      <c r="V1003">
        <f t="shared" si="157"/>
        <v>4</v>
      </c>
      <c r="W1003">
        <f t="shared" si="158"/>
        <v>4</v>
      </c>
      <c r="X1003" t="b">
        <f t="shared" si="159"/>
        <v>0</v>
      </c>
    </row>
    <row r="1004" spans="1:24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8272</v>
      </c>
      <c r="O1004">
        <f t="shared" si="150"/>
        <v>30</v>
      </c>
      <c r="P1004" s="7">
        <f t="shared" si="151"/>
        <v>134.54545454545453</v>
      </c>
      <c r="Q1004" t="str">
        <f t="shared" si="152"/>
        <v>technology</v>
      </c>
      <c r="R1004" t="str">
        <f t="shared" si="153"/>
        <v>wearables</v>
      </c>
      <c r="S1004" s="11">
        <f t="shared" si="154"/>
        <v>42325.684189814812</v>
      </c>
      <c r="T1004" s="11">
        <f t="shared" si="155"/>
        <v>42355.249305555553</v>
      </c>
      <c r="U1004" t="b">
        <f t="shared" si="156"/>
        <v>0</v>
      </c>
      <c r="V1004">
        <f t="shared" si="157"/>
        <v>22</v>
      </c>
      <c r="W1004">
        <f t="shared" si="158"/>
        <v>22</v>
      </c>
      <c r="X1004" t="b">
        <f t="shared" si="159"/>
        <v>0</v>
      </c>
    </row>
    <row r="1005" spans="1:24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8272</v>
      </c>
      <c r="O1005">
        <f t="shared" si="150"/>
        <v>16</v>
      </c>
      <c r="P1005" s="7">
        <f t="shared" si="151"/>
        <v>214.06666666666666</v>
      </c>
      <c r="Q1005" t="str">
        <f t="shared" si="152"/>
        <v>technology</v>
      </c>
      <c r="R1005" t="str">
        <f t="shared" si="153"/>
        <v>wearables</v>
      </c>
      <c r="S1005" s="11">
        <f t="shared" si="154"/>
        <v>42780.709039351852</v>
      </c>
      <c r="T1005" s="11">
        <f t="shared" si="155"/>
        <v>42810.667372685188</v>
      </c>
      <c r="U1005" t="b">
        <f t="shared" si="156"/>
        <v>0</v>
      </c>
      <c r="V1005">
        <f t="shared" si="157"/>
        <v>15</v>
      </c>
      <c r="W1005" t="b">
        <f t="shared" si="158"/>
        <v>0</v>
      </c>
      <c r="X1005">
        <f t="shared" si="159"/>
        <v>15</v>
      </c>
    </row>
    <row r="1006" spans="1:24" ht="31.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8272</v>
      </c>
      <c r="O1006">
        <f t="shared" si="150"/>
        <v>82</v>
      </c>
      <c r="P1006" s="7">
        <f t="shared" si="151"/>
        <v>216.33684210526314</v>
      </c>
      <c r="Q1006" t="str">
        <f t="shared" si="152"/>
        <v>technology</v>
      </c>
      <c r="R1006" t="str">
        <f t="shared" si="153"/>
        <v>wearables</v>
      </c>
      <c r="S1006" s="11">
        <f t="shared" si="154"/>
        <v>42388.708645833336</v>
      </c>
      <c r="T1006" s="11">
        <f t="shared" si="155"/>
        <v>42418.708645833336</v>
      </c>
      <c r="U1006" t="b">
        <f t="shared" si="156"/>
        <v>0</v>
      </c>
      <c r="V1006">
        <f t="shared" si="157"/>
        <v>95</v>
      </c>
      <c r="W1006">
        <f t="shared" si="158"/>
        <v>95</v>
      </c>
      <c r="X1006" t="b">
        <f t="shared" si="159"/>
        <v>0</v>
      </c>
    </row>
    <row r="1007" spans="1:24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8272</v>
      </c>
      <c r="O1007">
        <f t="shared" si="150"/>
        <v>75</v>
      </c>
      <c r="P1007" s="7">
        <f t="shared" si="151"/>
        <v>932.31055900621118</v>
      </c>
      <c r="Q1007" t="str">
        <f t="shared" si="152"/>
        <v>technology</v>
      </c>
      <c r="R1007" t="str">
        <f t="shared" si="153"/>
        <v>wearables</v>
      </c>
      <c r="S1007" s="11">
        <f t="shared" si="154"/>
        <v>42276.624803240738</v>
      </c>
      <c r="T1007" s="11">
        <f t="shared" si="155"/>
        <v>42307.624803240738</v>
      </c>
      <c r="U1007" t="b">
        <f t="shared" si="156"/>
        <v>0</v>
      </c>
      <c r="V1007">
        <f t="shared" si="157"/>
        <v>161</v>
      </c>
      <c r="W1007">
        <f t="shared" si="158"/>
        <v>161</v>
      </c>
      <c r="X1007" t="b">
        <f t="shared" si="159"/>
        <v>0</v>
      </c>
    </row>
    <row r="1008" spans="1:24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8272</v>
      </c>
      <c r="O1008">
        <f t="shared" si="150"/>
        <v>6</v>
      </c>
      <c r="P1008" s="7">
        <f t="shared" si="151"/>
        <v>29.25</v>
      </c>
      <c r="Q1008" t="str">
        <f t="shared" si="152"/>
        <v>technology</v>
      </c>
      <c r="R1008" t="str">
        <f t="shared" si="153"/>
        <v>wearables</v>
      </c>
      <c r="S1008" s="11">
        <f t="shared" si="154"/>
        <v>41977.040185185186</v>
      </c>
      <c r="T1008" s="11">
        <f t="shared" si="155"/>
        <v>41985.299305555556</v>
      </c>
      <c r="U1008" t="b">
        <f t="shared" si="156"/>
        <v>0</v>
      </c>
      <c r="V1008">
        <f t="shared" si="157"/>
        <v>8</v>
      </c>
      <c r="W1008" t="b">
        <f t="shared" si="158"/>
        <v>0</v>
      </c>
      <c r="X1008">
        <f t="shared" si="159"/>
        <v>8</v>
      </c>
    </row>
    <row r="1009" spans="1:24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8272</v>
      </c>
      <c r="O1009">
        <f t="shared" si="150"/>
        <v>44</v>
      </c>
      <c r="P1009" s="7">
        <f t="shared" si="151"/>
        <v>174.94736842105263</v>
      </c>
      <c r="Q1009" t="str">
        <f t="shared" si="152"/>
        <v>technology</v>
      </c>
      <c r="R1009" t="str">
        <f t="shared" si="153"/>
        <v>wearables</v>
      </c>
      <c r="S1009" s="11">
        <f t="shared" si="154"/>
        <v>42676.583599537036</v>
      </c>
      <c r="T1009" s="11">
        <f t="shared" si="155"/>
        <v>42718.6252662037</v>
      </c>
      <c r="U1009" t="b">
        <f t="shared" si="156"/>
        <v>0</v>
      </c>
      <c r="V1009">
        <f t="shared" si="157"/>
        <v>76</v>
      </c>
      <c r="W1009">
        <f t="shared" si="158"/>
        <v>76</v>
      </c>
      <c r="X1009" t="b">
        <f t="shared" si="159"/>
        <v>0</v>
      </c>
    </row>
    <row r="1010" spans="1:24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8272</v>
      </c>
      <c r="O1010">
        <f t="shared" si="150"/>
        <v>0</v>
      </c>
      <c r="P1010" s="7">
        <f t="shared" si="151"/>
        <v>250</v>
      </c>
      <c r="Q1010" t="str">
        <f t="shared" si="152"/>
        <v>technology</v>
      </c>
      <c r="R1010" t="str">
        <f t="shared" si="153"/>
        <v>wearables</v>
      </c>
      <c r="S1010" s="11">
        <f t="shared" si="154"/>
        <v>42702.809201388889</v>
      </c>
      <c r="T1010" s="11">
        <f t="shared" si="155"/>
        <v>42732.809201388889</v>
      </c>
      <c r="U1010" t="b">
        <f t="shared" si="156"/>
        <v>0</v>
      </c>
      <c r="V1010">
        <f t="shared" si="157"/>
        <v>1</v>
      </c>
      <c r="W1010" t="b">
        <f t="shared" si="158"/>
        <v>0</v>
      </c>
      <c r="X1010">
        <f t="shared" si="159"/>
        <v>1</v>
      </c>
    </row>
    <row r="1011" spans="1:24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8272</v>
      </c>
      <c r="O1011">
        <f t="shared" si="150"/>
        <v>13</v>
      </c>
      <c r="P1011" s="7">
        <f t="shared" si="151"/>
        <v>65</v>
      </c>
      <c r="Q1011" t="str">
        <f t="shared" si="152"/>
        <v>technology</v>
      </c>
      <c r="R1011" t="str">
        <f t="shared" si="153"/>
        <v>wearables</v>
      </c>
      <c r="S1011" s="11">
        <f t="shared" si="154"/>
        <v>42510.604699074072</v>
      </c>
      <c r="T1011" s="11">
        <f t="shared" si="155"/>
        <v>42540.604699074072</v>
      </c>
      <c r="U1011" t="b">
        <f t="shared" si="156"/>
        <v>0</v>
      </c>
      <c r="V1011">
        <f t="shared" si="157"/>
        <v>101</v>
      </c>
      <c r="W1011" t="b">
        <f t="shared" si="158"/>
        <v>0</v>
      </c>
      <c r="X1011">
        <f t="shared" si="159"/>
        <v>101</v>
      </c>
    </row>
    <row r="1012" spans="1:24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8272</v>
      </c>
      <c r="O1012">
        <f t="shared" si="150"/>
        <v>0</v>
      </c>
      <c r="P1012" s="7">
        <f t="shared" si="151"/>
        <v>55</v>
      </c>
      <c r="Q1012" t="str">
        <f t="shared" si="152"/>
        <v>technology</v>
      </c>
      <c r="R1012" t="str">
        <f t="shared" si="153"/>
        <v>wearables</v>
      </c>
      <c r="S1012" s="11">
        <f t="shared" si="154"/>
        <v>42561.829421296294</v>
      </c>
      <c r="T1012" s="11">
        <f t="shared" si="155"/>
        <v>42618.124305555553</v>
      </c>
      <c r="U1012" t="b">
        <f t="shared" si="156"/>
        <v>0</v>
      </c>
      <c r="V1012">
        <f t="shared" si="157"/>
        <v>4</v>
      </c>
      <c r="W1012" t="b">
        <f t="shared" si="158"/>
        <v>0</v>
      </c>
      <c r="X1012">
        <f t="shared" si="159"/>
        <v>4</v>
      </c>
    </row>
    <row r="1013" spans="1:24" ht="47.2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8272</v>
      </c>
      <c r="O1013">
        <f t="shared" si="150"/>
        <v>0</v>
      </c>
      <c r="P1013" s="7">
        <f t="shared" si="151"/>
        <v>75</v>
      </c>
      <c r="Q1013" t="str">
        <f t="shared" si="152"/>
        <v>technology</v>
      </c>
      <c r="R1013" t="str">
        <f t="shared" si="153"/>
        <v>wearables</v>
      </c>
      <c r="S1013" s="11">
        <f t="shared" si="154"/>
        <v>41946.898090277777</v>
      </c>
      <c r="T1013" s="11">
        <f t="shared" si="155"/>
        <v>41991.898090277777</v>
      </c>
      <c r="U1013" t="b">
        <f t="shared" si="156"/>
        <v>0</v>
      </c>
      <c r="V1013">
        <f t="shared" si="157"/>
        <v>1</v>
      </c>
      <c r="W1013" t="b">
        <f t="shared" si="158"/>
        <v>0</v>
      </c>
      <c r="X1013">
        <f t="shared" si="159"/>
        <v>1</v>
      </c>
    </row>
    <row r="1014" spans="1:24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8272</v>
      </c>
      <c r="O1014">
        <f t="shared" si="150"/>
        <v>21535</v>
      </c>
      <c r="P1014" s="7">
        <f t="shared" si="151"/>
        <v>1389.3561935483872</v>
      </c>
      <c r="Q1014" t="str">
        <f t="shared" si="152"/>
        <v>technology</v>
      </c>
      <c r="R1014" t="str">
        <f t="shared" si="153"/>
        <v>wearables</v>
      </c>
      <c r="S1014" s="11">
        <f t="shared" si="154"/>
        <v>42714.440416666665</v>
      </c>
      <c r="T1014" s="11">
        <f t="shared" si="155"/>
        <v>42759.440416666665</v>
      </c>
      <c r="U1014" t="b">
        <f t="shared" si="156"/>
        <v>0</v>
      </c>
      <c r="V1014">
        <f t="shared" si="157"/>
        <v>775</v>
      </c>
      <c r="W1014">
        <f t="shared" si="158"/>
        <v>775</v>
      </c>
      <c r="X1014" t="b">
        <f t="shared" si="159"/>
        <v>0</v>
      </c>
    </row>
    <row r="1015" spans="1:24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8272</v>
      </c>
      <c r="O1015">
        <f t="shared" si="150"/>
        <v>35</v>
      </c>
      <c r="P1015" s="7">
        <f t="shared" si="151"/>
        <v>95.911111111111111</v>
      </c>
      <c r="Q1015" t="str">
        <f t="shared" si="152"/>
        <v>technology</v>
      </c>
      <c r="R1015" t="str">
        <f t="shared" si="153"/>
        <v>wearables</v>
      </c>
      <c r="S1015" s="11">
        <f t="shared" si="154"/>
        <v>42339.833981481483</v>
      </c>
      <c r="T1015" s="11">
        <f t="shared" si="155"/>
        <v>42367.833333333328</v>
      </c>
      <c r="U1015" t="b">
        <f t="shared" si="156"/>
        <v>0</v>
      </c>
      <c r="V1015">
        <f t="shared" si="157"/>
        <v>90</v>
      </c>
      <c r="W1015">
        <f t="shared" si="158"/>
        <v>90</v>
      </c>
      <c r="X1015" t="b">
        <f t="shared" si="159"/>
        <v>0</v>
      </c>
    </row>
    <row r="1016" spans="1:24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8272</v>
      </c>
      <c r="O1016">
        <f t="shared" si="150"/>
        <v>31</v>
      </c>
      <c r="P1016" s="7">
        <f t="shared" si="151"/>
        <v>191.25</v>
      </c>
      <c r="Q1016" t="str">
        <f t="shared" si="152"/>
        <v>technology</v>
      </c>
      <c r="R1016" t="str">
        <f t="shared" si="153"/>
        <v>wearables</v>
      </c>
      <c r="S1016" s="11">
        <f t="shared" si="154"/>
        <v>41955.002488425926</v>
      </c>
      <c r="T1016" s="11">
        <f t="shared" si="155"/>
        <v>42005.002488425926</v>
      </c>
      <c r="U1016" t="b">
        <f t="shared" si="156"/>
        <v>0</v>
      </c>
      <c r="V1016">
        <f t="shared" si="157"/>
        <v>16</v>
      </c>
      <c r="W1016">
        <f t="shared" si="158"/>
        <v>16</v>
      </c>
      <c r="X1016" t="b">
        <f t="shared" si="159"/>
        <v>0</v>
      </c>
    </row>
    <row r="1017" spans="1:24" ht="31.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8272</v>
      </c>
      <c r="O1017">
        <f t="shared" si="150"/>
        <v>3</v>
      </c>
      <c r="P1017" s="7">
        <f t="shared" si="151"/>
        <v>40</v>
      </c>
      <c r="Q1017" t="str">
        <f t="shared" si="152"/>
        <v>technology</v>
      </c>
      <c r="R1017" t="str">
        <f t="shared" si="153"/>
        <v>wearables</v>
      </c>
      <c r="S1017" s="11">
        <f t="shared" si="154"/>
        <v>42303.878414351857</v>
      </c>
      <c r="T1017" s="11">
        <f t="shared" si="155"/>
        <v>42333.920081018514</v>
      </c>
      <c r="U1017" t="b">
        <f t="shared" si="156"/>
        <v>0</v>
      </c>
      <c r="V1017">
        <f t="shared" si="157"/>
        <v>6</v>
      </c>
      <c r="W1017" t="b">
        <f t="shared" si="158"/>
        <v>0</v>
      </c>
      <c r="X1017">
        <f t="shared" si="159"/>
        <v>6</v>
      </c>
    </row>
    <row r="1018" spans="1:24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8272</v>
      </c>
      <c r="O1018">
        <f t="shared" si="150"/>
        <v>3</v>
      </c>
      <c r="P1018" s="7">
        <f t="shared" si="151"/>
        <v>74.78947368421052</v>
      </c>
      <c r="Q1018" t="str">
        <f t="shared" si="152"/>
        <v>technology</v>
      </c>
      <c r="R1018" t="str">
        <f t="shared" si="153"/>
        <v>wearables</v>
      </c>
      <c r="S1018" s="11">
        <f t="shared" si="154"/>
        <v>42422.107129629629</v>
      </c>
      <c r="T1018" s="11">
        <f t="shared" si="155"/>
        <v>42467.065462962957</v>
      </c>
      <c r="U1018" t="b">
        <f t="shared" si="156"/>
        <v>0</v>
      </c>
      <c r="V1018">
        <f t="shared" si="157"/>
        <v>38</v>
      </c>
      <c r="W1018" t="b">
        <f t="shared" si="158"/>
        <v>0</v>
      </c>
      <c r="X1018">
        <f t="shared" si="159"/>
        <v>38</v>
      </c>
    </row>
    <row r="1019" spans="1:24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8272</v>
      </c>
      <c r="O1019">
        <f t="shared" si="150"/>
        <v>23</v>
      </c>
      <c r="P1019" s="7">
        <f t="shared" si="151"/>
        <v>161.11830985915492</v>
      </c>
      <c r="Q1019" t="str">
        <f t="shared" si="152"/>
        <v>technology</v>
      </c>
      <c r="R1019" t="str">
        <f t="shared" si="153"/>
        <v>wearables</v>
      </c>
      <c r="S1019" s="11">
        <f t="shared" si="154"/>
        <v>42289.675173611111</v>
      </c>
      <c r="T1019" s="11">
        <f t="shared" si="155"/>
        <v>42329.716840277775</v>
      </c>
      <c r="U1019" t="b">
        <f t="shared" si="156"/>
        <v>0</v>
      </c>
      <c r="V1019">
        <f t="shared" si="157"/>
        <v>355</v>
      </c>
      <c r="W1019" t="b">
        <f t="shared" si="158"/>
        <v>0</v>
      </c>
      <c r="X1019">
        <f t="shared" si="159"/>
        <v>355</v>
      </c>
    </row>
    <row r="1020" spans="1:24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8272</v>
      </c>
      <c r="O1020">
        <f t="shared" si="150"/>
        <v>3</v>
      </c>
      <c r="P1020" s="7">
        <f t="shared" si="151"/>
        <v>88.714285714285708</v>
      </c>
      <c r="Q1020" t="str">
        <f t="shared" si="152"/>
        <v>technology</v>
      </c>
      <c r="R1020" t="str">
        <f t="shared" si="153"/>
        <v>wearables</v>
      </c>
      <c r="S1020" s="11">
        <f t="shared" si="154"/>
        <v>42535.492280092592</v>
      </c>
      <c r="T1020" s="11">
        <f t="shared" si="155"/>
        <v>42565.492280092592</v>
      </c>
      <c r="U1020" t="b">
        <f t="shared" si="156"/>
        <v>0</v>
      </c>
      <c r="V1020">
        <f t="shared" si="157"/>
        <v>7</v>
      </c>
      <c r="W1020" t="b">
        <f t="shared" si="158"/>
        <v>0</v>
      </c>
      <c r="X1020">
        <f t="shared" si="159"/>
        <v>7</v>
      </c>
    </row>
    <row r="1021" spans="1:24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8272</v>
      </c>
      <c r="O1021">
        <f t="shared" si="150"/>
        <v>47</v>
      </c>
      <c r="P1021" s="7">
        <f t="shared" si="151"/>
        <v>53.25</v>
      </c>
      <c r="Q1021" t="str">
        <f t="shared" si="152"/>
        <v>technology</v>
      </c>
      <c r="R1021" t="str">
        <f t="shared" si="153"/>
        <v>wearables</v>
      </c>
      <c r="S1021" s="11">
        <f t="shared" si="154"/>
        <v>42009.973946759259</v>
      </c>
      <c r="T1021" s="11">
        <f t="shared" si="155"/>
        <v>42039.973946759259</v>
      </c>
      <c r="U1021" t="b">
        <f t="shared" si="156"/>
        <v>0</v>
      </c>
      <c r="V1021">
        <f t="shared" si="157"/>
        <v>400</v>
      </c>
      <c r="W1021">
        <f t="shared" si="158"/>
        <v>400</v>
      </c>
      <c r="X1021" t="b">
        <f t="shared" si="159"/>
        <v>0</v>
      </c>
    </row>
    <row r="1022" spans="1:24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8279</v>
      </c>
      <c r="O1022">
        <f t="shared" si="150"/>
        <v>206</v>
      </c>
      <c r="P1022" s="7">
        <f t="shared" si="151"/>
        <v>106.2</v>
      </c>
      <c r="Q1022" t="str">
        <f t="shared" si="152"/>
        <v>music</v>
      </c>
      <c r="R1022" t="str">
        <f t="shared" si="153"/>
        <v>electronic music</v>
      </c>
      <c r="S1022" s="11">
        <f t="shared" si="154"/>
        <v>42127.069548611107</v>
      </c>
      <c r="T1022" s="11">
        <f t="shared" si="155"/>
        <v>42157.032638888893</v>
      </c>
      <c r="U1022">
        <f t="shared" si="156"/>
        <v>30</v>
      </c>
      <c r="V1022" t="b">
        <f t="shared" si="157"/>
        <v>0</v>
      </c>
      <c r="W1022">
        <f t="shared" si="158"/>
        <v>30</v>
      </c>
      <c r="X1022" t="b">
        <f t="shared" si="159"/>
        <v>0</v>
      </c>
    </row>
    <row r="1023" spans="1:24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8279</v>
      </c>
      <c r="O1023">
        <f t="shared" si="150"/>
        <v>352</v>
      </c>
      <c r="P1023" s="7">
        <f t="shared" si="151"/>
        <v>22.079728033472804</v>
      </c>
      <c r="Q1023" t="str">
        <f t="shared" si="152"/>
        <v>music</v>
      </c>
      <c r="R1023" t="str">
        <f t="shared" si="153"/>
        <v>electronic music</v>
      </c>
      <c r="S1023" s="11">
        <f t="shared" si="154"/>
        <v>42271.251979166671</v>
      </c>
      <c r="T1023" s="11">
        <f t="shared" si="155"/>
        <v>42294.166666666672</v>
      </c>
      <c r="U1023">
        <f t="shared" si="156"/>
        <v>478</v>
      </c>
      <c r="V1023" t="b">
        <f t="shared" si="157"/>
        <v>0</v>
      </c>
      <c r="W1023">
        <f t="shared" si="158"/>
        <v>478</v>
      </c>
      <c r="X1023" t="b">
        <f t="shared" si="159"/>
        <v>0</v>
      </c>
    </row>
    <row r="1024" spans="1:24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8279</v>
      </c>
      <c r="O1024">
        <f t="shared" si="150"/>
        <v>115</v>
      </c>
      <c r="P1024" s="7">
        <f t="shared" si="151"/>
        <v>31.054054054054053</v>
      </c>
      <c r="Q1024" t="str">
        <f t="shared" si="152"/>
        <v>music</v>
      </c>
      <c r="R1024" t="str">
        <f t="shared" si="153"/>
        <v>electronic music</v>
      </c>
      <c r="S1024" s="11">
        <f t="shared" si="154"/>
        <v>42111.646724537044</v>
      </c>
      <c r="T1024" s="11">
        <f t="shared" si="155"/>
        <v>42141.646724537044</v>
      </c>
      <c r="U1024">
        <f t="shared" si="156"/>
        <v>74</v>
      </c>
      <c r="V1024" t="b">
        <f t="shared" si="157"/>
        <v>0</v>
      </c>
      <c r="W1024">
        <f t="shared" si="158"/>
        <v>74</v>
      </c>
      <c r="X1024" t="b">
        <f t="shared" si="159"/>
        <v>0</v>
      </c>
    </row>
    <row r="1025" spans="1:24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8279</v>
      </c>
      <c r="O1025">
        <f t="shared" si="150"/>
        <v>237</v>
      </c>
      <c r="P1025" s="7">
        <f t="shared" si="151"/>
        <v>36.206106870229007</v>
      </c>
      <c r="Q1025" t="str">
        <f t="shared" si="152"/>
        <v>music</v>
      </c>
      <c r="R1025" t="str">
        <f t="shared" si="153"/>
        <v>electronic music</v>
      </c>
      <c r="S1025" s="11">
        <f t="shared" si="154"/>
        <v>42145.919687500005</v>
      </c>
      <c r="T1025" s="11">
        <f t="shared" si="155"/>
        <v>42175.919687500005</v>
      </c>
      <c r="U1025">
        <f t="shared" si="156"/>
        <v>131</v>
      </c>
      <c r="V1025" t="b">
        <f t="shared" si="157"/>
        <v>0</v>
      </c>
      <c r="W1025">
        <f t="shared" si="158"/>
        <v>131</v>
      </c>
      <c r="X1025" t="b">
        <f t="shared" si="159"/>
        <v>0</v>
      </c>
    </row>
    <row r="1026" spans="1:24" ht="47.2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8279</v>
      </c>
      <c r="O1026">
        <f t="shared" si="150"/>
        <v>119</v>
      </c>
      <c r="P1026" s="7">
        <f t="shared" si="151"/>
        <v>388.9762295081967</v>
      </c>
      <c r="Q1026" t="str">
        <f t="shared" si="152"/>
        <v>music</v>
      </c>
      <c r="R1026" t="str">
        <f t="shared" si="153"/>
        <v>electronic music</v>
      </c>
      <c r="S1026" s="11">
        <f t="shared" si="154"/>
        <v>42370.580590277779</v>
      </c>
      <c r="T1026" s="11">
        <f t="shared" si="155"/>
        <v>42400.580590277779</v>
      </c>
      <c r="U1026">
        <f t="shared" si="156"/>
        <v>61</v>
      </c>
      <c r="V1026" t="b">
        <f t="shared" si="157"/>
        <v>0</v>
      </c>
      <c r="W1026">
        <f t="shared" si="158"/>
        <v>61</v>
      </c>
      <c r="X1026" t="b">
        <f t="shared" si="159"/>
        <v>0</v>
      </c>
    </row>
    <row r="1027" spans="1:24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8279</v>
      </c>
      <c r="O1027">
        <f t="shared" ref="O1027:O1090" si="160">ROUND(((E1027/D1027)*100), 0)</f>
        <v>110</v>
      </c>
      <c r="P1027" s="7">
        <f t="shared" ref="P1027:P1090" si="161">IFERROR((E1027/L1027), "N/A")</f>
        <v>71.848571428571432</v>
      </c>
      <c r="Q1027" t="str">
        <f t="shared" ref="Q1027:Q1090" si="162">(LEFT(N1027,SEARCH("/",N1027,1)-1))</f>
        <v>music</v>
      </c>
      <c r="R1027" t="str">
        <f t="shared" ref="R1027:R1090" si="163">RIGHT(N1027, LEN(N1027)-SEARCH("/",N1027))</f>
        <v>electronic music</v>
      </c>
      <c r="S1027" s="11">
        <f t="shared" ref="S1027:S1090" si="164">(((J1027/60)/60)/24)+DATE(1970,1,1)</f>
        <v>42049.833761574075</v>
      </c>
      <c r="T1027" s="11">
        <f t="shared" ref="T1027:T1090" si="165">(((I1027/60)/60)/24)+DATE(1970,1,1)</f>
        <v>42079.792094907403</v>
      </c>
      <c r="U1027">
        <f t="shared" ref="U1027:U1090" si="166">IF(OR(F1027="successful", F1027="live"), L1027)</f>
        <v>1071</v>
      </c>
      <c r="V1027" t="b">
        <f t="shared" ref="V1027:V1090" si="167">IF(OR(F1027="unsuccessful", F1027="canceled"), L1027)</f>
        <v>0</v>
      </c>
      <c r="W1027">
        <f t="shared" ref="W1027:W1090" si="168">IF((O1027&gt;=30), L1027)</f>
        <v>1071</v>
      </c>
      <c r="X1027" t="b">
        <f t="shared" ref="X1027:X1090" si="169">IF((O1027&lt;30), L1027)</f>
        <v>0</v>
      </c>
    </row>
    <row r="1028" spans="1:24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8279</v>
      </c>
      <c r="O1028">
        <f t="shared" si="160"/>
        <v>100</v>
      </c>
      <c r="P1028" s="7">
        <f t="shared" si="161"/>
        <v>57.381803278688523</v>
      </c>
      <c r="Q1028" t="str">
        <f t="shared" si="162"/>
        <v>music</v>
      </c>
      <c r="R1028" t="str">
        <f t="shared" si="163"/>
        <v>electronic music</v>
      </c>
      <c r="S1028" s="11">
        <f t="shared" si="164"/>
        <v>42426.407592592594</v>
      </c>
      <c r="T1028" s="11">
        <f t="shared" si="165"/>
        <v>42460.365925925929</v>
      </c>
      <c r="U1028">
        <f t="shared" si="166"/>
        <v>122</v>
      </c>
      <c r="V1028" t="b">
        <f t="shared" si="167"/>
        <v>0</v>
      </c>
      <c r="W1028">
        <f t="shared" si="168"/>
        <v>122</v>
      </c>
      <c r="X1028" t="b">
        <f t="shared" si="169"/>
        <v>0</v>
      </c>
    </row>
    <row r="1029" spans="1:24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8279</v>
      </c>
      <c r="O1029">
        <f t="shared" si="160"/>
        <v>103</v>
      </c>
      <c r="P1029" s="7">
        <f t="shared" si="161"/>
        <v>69.666666666666671</v>
      </c>
      <c r="Q1029" t="str">
        <f t="shared" si="162"/>
        <v>music</v>
      </c>
      <c r="R1029" t="str">
        <f t="shared" si="163"/>
        <v>electronic music</v>
      </c>
      <c r="S1029" s="11">
        <f t="shared" si="164"/>
        <v>41905.034108796295</v>
      </c>
      <c r="T1029" s="11">
        <f t="shared" si="165"/>
        <v>41935.034108796295</v>
      </c>
      <c r="U1029">
        <f t="shared" si="166"/>
        <v>111</v>
      </c>
      <c r="V1029" t="b">
        <f t="shared" si="167"/>
        <v>0</v>
      </c>
      <c r="W1029">
        <f t="shared" si="168"/>
        <v>111</v>
      </c>
      <c r="X1029" t="b">
        <f t="shared" si="169"/>
        <v>0</v>
      </c>
    </row>
    <row r="1030" spans="1:24" ht="47.2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8279</v>
      </c>
      <c r="O1030">
        <f t="shared" si="160"/>
        <v>117</v>
      </c>
      <c r="P1030" s="7">
        <f t="shared" si="161"/>
        <v>45.988235294117644</v>
      </c>
      <c r="Q1030" t="str">
        <f t="shared" si="162"/>
        <v>music</v>
      </c>
      <c r="R1030" t="str">
        <f t="shared" si="163"/>
        <v>electronic music</v>
      </c>
      <c r="S1030" s="11">
        <f t="shared" si="164"/>
        <v>42755.627372685187</v>
      </c>
      <c r="T1030" s="11">
        <f t="shared" si="165"/>
        <v>42800.833333333328</v>
      </c>
      <c r="U1030">
        <f t="shared" si="166"/>
        <v>255</v>
      </c>
      <c r="V1030" t="b">
        <f t="shared" si="167"/>
        <v>0</v>
      </c>
      <c r="W1030">
        <f t="shared" si="168"/>
        <v>255</v>
      </c>
      <c r="X1030" t="b">
        <f t="shared" si="169"/>
        <v>0</v>
      </c>
    </row>
    <row r="1031" spans="1:24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8279</v>
      </c>
      <c r="O1031">
        <f t="shared" si="160"/>
        <v>112</v>
      </c>
      <c r="P1031" s="7">
        <f t="shared" si="161"/>
        <v>79.262411347517727</v>
      </c>
      <c r="Q1031" t="str">
        <f t="shared" si="162"/>
        <v>music</v>
      </c>
      <c r="R1031" t="str">
        <f t="shared" si="163"/>
        <v>electronic music</v>
      </c>
      <c r="S1031" s="11">
        <f t="shared" si="164"/>
        <v>42044.711886574078</v>
      </c>
      <c r="T1031" s="11">
        <f t="shared" si="165"/>
        <v>42098.915972222225</v>
      </c>
      <c r="U1031">
        <f t="shared" si="166"/>
        <v>141</v>
      </c>
      <c r="V1031" t="b">
        <f t="shared" si="167"/>
        <v>0</v>
      </c>
      <c r="W1031">
        <f t="shared" si="168"/>
        <v>141</v>
      </c>
      <c r="X1031" t="b">
        <f t="shared" si="169"/>
        <v>0</v>
      </c>
    </row>
    <row r="1032" spans="1:24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8279</v>
      </c>
      <c r="O1032">
        <f t="shared" si="160"/>
        <v>342</v>
      </c>
      <c r="P1032" s="7">
        <f t="shared" si="161"/>
        <v>43.031446540880502</v>
      </c>
      <c r="Q1032" t="str">
        <f t="shared" si="162"/>
        <v>music</v>
      </c>
      <c r="R1032" t="str">
        <f t="shared" si="163"/>
        <v>electronic music</v>
      </c>
      <c r="S1032" s="11">
        <f t="shared" si="164"/>
        <v>42611.483206018514</v>
      </c>
      <c r="T1032" s="11">
        <f t="shared" si="165"/>
        <v>42625.483206018514</v>
      </c>
      <c r="U1032">
        <f t="shared" si="166"/>
        <v>159</v>
      </c>
      <c r="V1032" t="b">
        <f t="shared" si="167"/>
        <v>0</v>
      </c>
      <c r="W1032">
        <f t="shared" si="168"/>
        <v>159</v>
      </c>
      <c r="X1032" t="b">
        <f t="shared" si="169"/>
        <v>0</v>
      </c>
    </row>
    <row r="1033" spans="1:24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8279</v>
      </c>
      <c r="O1033">
        <f t="shared" si="160"/>
        <v>107</v>
      </c>
      <c r="P1033" s="7">
        <f t="shared" si="161"/>
        <v>108.48484848484848</v>
      </c>
      <c r="Q1033" t="str">
        <f t="shared" si="162"/>
        <v>music</v>
      </c>
      <c r="R1033" t="str">
        <f t="shared" si="163"/>
        <v>electronic music</v>
      </c>
      <c r="S1033" s="11">
        <f t="shared" si="164"/>
        <v>42324.764004629629</v>
      </c>
      <c r="T1033" s="11">
        <f t="shared" si="165"/>
        <v>42354.764004629629</v>
      </c>
      <c r="U1033">
        <f t="shared" si="166"/>
        <v>99</v>
      </c>
      <c r="V1033" t="b">
        <f t="shared" si="167"/>
        <v>0</v>
      </c>
      <c r="W1033">
        <f t="shared" si="168"/>
        <v>99</v>
      </c>
      <c r="X1033" t="b">
        <f t="shared" si="169"/>
        <v>0</v>
      </c>
    </row>
    <row r="1034" spans="1:24" ht="15.7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8279</v>
      </c>
      <c r="O1034">
        <f t="shared" si="160"/>
        <v>108</v>
      </c>
      <c r="P1034" s="7">
        <f t="shared" si="161"/>
        <v>61.029583333333335</v>
      </c>
      <c r="Q1034" t="str">
        <f t="shared" si="162"/>
        <v>music</v>
      </c>
      <c r="R1034" t="str">
        <f t="shared" si="163"/>
        <v>electronic music</v>
      </c>
      <c r="S1034" s="11">
        <f t="shared" si="164"/>
        <v>42514.666956018518</v>
      </c>
      <c r="T1034" s="11">
        <f t="shared" si="165"/>
        <v>42544.666956018518</v>
      </c>
      <c r="U1034">
        <f t="shared" si="166"/>
        <v>96</v>
      </c>
      <c r="V1034" t="b">
        <f t="shared" si="167"/>
        <v>0</v>
      </c>
      <c r="W1034">
        <f t="shared" si="168"/>
        <v>96</v>
      </c>
      <c r="X1034" t="b">
        <f t="shared" si="169"/>
        <v>0</v>
      </c>
    </row>
    <row r="1035" spans="1:24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8279</v>
      </c>
      <c r="O1035">
        <f t="shared" si="160"/>
        <v>103</v>
      </c>
      <c r="P1035" s="7">
        <f t="shared" si="161"/>
        <v>50.592592592592595</v>
      </c>
      <c r="Q1035" t="str">
        <f t="shared" si="162"/>
        <v>music</v>
      </c>
      <c r="R1035" t="str">
        <f t="shared" si="163"/>
        <v>electronic music</v>
      </c>
      <c r="S1035" s="11">
        <f t="shared" si="164"/>
        <v>42688.732407407413</v>
      </c>
      <c r="T1035" s="11">
        <f t="shared" si="165"/>
        <v>42716.732407407413</v>
      </c>
      <c r="U1035">
        <f t="shared" si="166"/>
        <v>27</v>
      </c>
      <c r="V1035" t="b">
        <f t="shared" si="167"/>
        <v>0</v>
      </c>
      <c r="W1035">
        <f t="shared" si="168"/>
        <v>27</v>
      </c>
      <c r="X1035" t="b">
        <f t="shared" si="169"/>
        <v>0</v>
      </c>
    </row>
    <row r="1036" spans="1:24" ht="47.2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8279</v>
      </c>
      <c r="O1036">
        <f t="shared" si="160"/>
        <v>130</v>
      </c>
      <c r="P1036" s="7">
        <f t="shared" si="161"/>
        <v>39.157168674698795</v>
      </c>
      <c r="Q1036" t="str">
        <f t="shared" si="162"/>
        <v>music</v>
      </c>
      <c r="R1036" t="str">
        <f t="shared" si="163"/>
        <v>electronic music</v>
      </c>
      <c r="S1036" s="11">
        <f t="shared" si="164"/>
        <v>42555.166712962964</v>
      </c>
      <c r="T1036" s="11">
        <f t="shared" si="165"/>
        <v>42587.165972222225</v>
      </c>
      <c r="U1036">
        <f t="shared" si="166"/>
        <v>166</v>
      </c>
      <c r="V1036" t="b">
        <f t="shared" si="167"/>
        <v>0</v>
      </c>
      <c r="W1036">
        <f t="shared" si="168"/>
        <v>166</v>
      </c>
      <c r="X1036" t="b">
        <f t="shared" si="169"/>
        <v>0</v>
      </c>
    </row>
    <row r="1037" spans="1:24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8279</v>
      </c>
      <c r="O1037">
        <f t="shared" si="160"/>
        <v>108</v>
      </c>
      <c r="P1037" s="7">
        <f t="shared" si="161"/>
        <v>65.15789473684211</v>
      </c>
      <c r="Q1037" t="str">
        <f t="shared" si="162"/>
        <v>music</v>
      </c>
      <c r="R1037" t="str">
        <f t="shared" si="163"/>
        <v>electronic music</v>
      </c>
      <c r="S1037" s="11">
        <f t="shared" si="164"/>
        <v>42016.641435185185</v>
      </c>
      <c r="T1037" s="11">
        <f t="shared" si="165"/>
        <v>42046.641435185185</v>
      </c>
      <c r="U1037">
        <f t="shared" si="166"/>
        <v>76</v>
      </c>
      <c r="V1037" t="b">
        <f t="shared" si="167"/>
        <v>0</v>
      </c>
      <c r="W1037">
        <f t="shared" si="168"/>
        <v>76</v>
      </c>
      <c r="X1037" t="b">
        <f t="shared" si="169"/>
        <v>0</v>
      </c>
    </row>
    <row r="1038" spans="1:24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8279</v>
      </c>
      <c r="O1038">
        <f t="shared" si="160"/>
        <v>112</v>
      </c>
      <c r="P1038" s="7">
        <f t="shared" si="161"/>
        <v>23.963127962085309</v>
      </c>
      <c r="Q1038" t="str">
        <f t="shared" si="162"/>
        <v>music</v>
      </c>
      <c r="R1038" t="str">
        <f t="shared" si="163"/>
        <v>electronic music</v>
      </c>
      <c r="S1038" s="11">
        <f t="shared" si="164"/>
        <v>41249.448958333334</v>
      </c>
      <c r="T1038" s="11">
        <f t="shared" si="165"/>
        <v>41281.333333333336</v>
      </c>
      <c r="U1038">
        <f t="shared" si="166"/>
        <v>211</v>
      </c>
      <c r="V1038" t="b">
        <f t="shared" si="167"/>
        <v>0</v>
      </c>
      <c r="W1038">
        <f t="shared" si="168"/>
        <v>211</v>
      </c>
      <c r="X1038" t="b">
        <f t="shared" si="169"/>
        <v>0</v>
      </c>
    </row>
    <row r="1039" spans="1:24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8279</v>
      </c>
      <c r="O1039">
        <f t="shared" si="160"/>
        <v>102</v>
      </c>
      <c r="P1039" s="7">
        <f t="shared" si="161"/>
        <v>48.61904761904762</v>
      </c>
      <c r="Q1039" t="str">
        <f t="shared" si="162"/>
        <v>music</v>
      </c>
      <c r="R1039" t="str">
        <f t="shared" si="163"/>
        <v>electronic music</v>
      </c>
      <c r="S1039" s="11">
        <f t="shared" si="164"/>
        <v>42119.822476851856</v>
      </c>
      <c r="T1039" s="11">
        <f t="shared" si="165"/>
        <v>42142.208333333328</v>
      </c>
      <c r="U1039">
        <f t="shared" si="166"/>
        <v>21</v>
      </c>
      <c r="V1039" t="b">
        <f t="shared" si="167"/>
        <v>0</v>
      </c>
      <c r="W1039">
        <f t="shared" si="168"/>
        <v>21</v>
      </c>
      <c r="X1039" t="b">
        <f t="shared" si="169"/>
        <v>0</v>
      </c>
    </row>
    <row r="1040" spans="1:24" ht="47.2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8279</v>
      </c>
      <c r="O1040">
        <f t="shared" si="160"/>
        <v>145</v>
      </c>
      <c r="P1040" s="7">
        <f t="shared" si="161"/>
        <v>35.73770491803279</v>
      </c>
      <c r="Q1040" t="str">
        <f t="shared" si="162"/>
        <v>music</v>
      </c>
      <c r="R1040" t="str">
        <f t="shared" si="163"/>
        <v>electronic music</v>
      </c>
      <c r="S1040" s="11">
        <f t="shared" si="164"/>
        <v>42418.231747685189</v>
      </c>
      <c r="T1040" s="11">
        <f t="shared" si="165"/>
        <v>42448.190081018518</v>
      </c>
      <c r="U1040">
        <f t="shared" si="166"/>
        <v>61</v>
      </c>
      <c r="V1040" t="b">
        <f t="shared" si="167"/>
        <v>0</v>
      </c>
      <c r="W1040">
        <f t="shared" si="168"/>
        <v>61</v>
      </c>
      <c r="X1040" t="b">
        <f t="shared" si="169"/>
        <v>0</v>
      </c>
    </row>
    <row r="1041" spans="1:24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8279</v>
      </c>
      <c r="O1041">
        <f t="shared" si="160"/>
        <v>128</v>
      </c>
      <c r="P1041" s="7">
        <f t="shared" si="161"/>
        <v>21.366666666666667</v>
      </c>
      <c r="Q1041" t="str">
        <f t="shared" si="162"/>
        <v>music</v>
      </c>
      <c r="R1041" t="str">
        <f t="shared" si="163"/>
        <v>electronic music</v>
      </c>
      <c r="S1041" s="11">
        <f t="shared" si="164"/>
        <v>42692.109328703707</v>
      </c>
      <c r="T1041" s="11">
        <f t="shared" si="165"/>
        <v>42717.332638888889</v>
      </c>
      <c r="U1041">
        <f t="shared" si="166"/>
        <v>30</v>
      </c>
      <c r="V1041" t="b">
        <f t="shared" si="167"/>
        <v>0</v>
      </c>
      <c r="W1041">
        <f t="shared" si="168"/>
        <v>30</v>
      </c>
      <c r="X1041" t="b">
        <f t="shared" si="169"/>
        <v>0</v>
      </c>
    </row>
    <row r="1042" spans="1:24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8280</v>
      </c>
      <c r="O1042">
        <f t="shared" si="160"/>
        <v>0</v>
      </c>
      <c r="P1042" s="7">
        <f t="shared" si="161"/>
        <v>250</v>
      </c>
      <c r="Q1042" t="str">
        <f t="shared" si="162"/>
        <v>journalism</v>
      </c>
      <c r="R1042" t="str">
        <f t="shared" si="163"/>
        <v>audio</v>
      </c>
      <c r="S1042" s="11">
        <f t="shared" si="164"/>
        <v>42579.708437499998</v>
      </c>
      <c r="T1042" s="11">
        <f t="shared" si="165"/>
        <v>42609.708437499998</v>
      </c>
      <c r="U1042" t="b">
        <f t="shared" si="166"/>
        <v>0</v>
      </c>
      <c r="V1042">
        <f t="shared" si="167"/>
        <v>1</v>
      </c>
      <c r="W1042" t="b">
        <f t="shared" si="168"/>
        <v>0</v>
      </c>
      <c r="X1042">
        <f t="shared" si="169"/>
        <v>1</v>
      </c>
    </row>
    <row r="1043" spans="1:24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8280</v>
      </c>
      <c r="O1043">
        <f t="shared" si="160"/>
        <v>0</v>
      </c>
      <c r="P1043" s="7" t="str">
        <f t="shared" si="161"/>
        <v>N/A</v>
      </c>
      <c r="Q1043" t="str">
        <f t="shared" si="162"/>
        <v>journalism</v>
      </c>
      <c r="R1043" t="str">
        <f t="shared" si="163"/>
        <v>audio</v>
      </c>
      <c r="S1043" s="11">
        <f t="shared" si="164"/>
        <v>41831.060092592597</v>
      </c>
      <c r="T1043" s="11">
        <f t="shared" si="165"/>
        <v>41851.060092592597</v>
      </c>
      <c r="U1043" t="b">
        <f t="shared" si="166"/>
        <v>0</v>
      </c>
      <c r="V1043">
        <f t="shared" si="167"/>
        <v>0</v>
      </c>
      <c r="W1043" t="b">
        <f t="shared" si="168"/>
        <v>0</v>
      </c>
      <c r="X1043">
        <f t="shared" si="169"/>
        <v>0</v>
      </c>
    </row>
    <row r="1044" spans="1:24" ht="47.25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8280</v>
      </c>
      <c r="O1044">
        <f t="shared" si="160"/>
        <v>2</v>
      </c>
      <c r="P1044" s="7">
        <f t="shared" si="161"/>
        <v>10</v>
      </c>
      <c r="Q1044" t="str">
        <f t="shared" si="162"/>
        <v>journalism</v>
      </c>
      <c r="R1044" t="str">
        <f t="shared" si="163"/>
        <v>audio</v>
      </c>
      <c r="S1044" s="11">
        <f t="shared" si="164"/>
        <v>41851.696157407408</v>
      </c>
      <c r="T1044" s="11">
        <f t="shared" si="165"/>
        <v>41894.416666666664</v>
      </c>
      <c r="U1044" t="b">
        <f t="shared" si="166"/>
        <v>0</v>
      </c>
      <c r="V1044">
        <f t="shared" si="167"/>
        <v>1</v>
      </c>
      <c r="W1044" t="b">
        <f t="shared" si="168"/>
        <v>0</v>
      </c>
      <c r="X1044">
        <f t="shared" si="169"/>
        <v>1</v>
      </c>
    </row>
    <row r="1045" spans="1:24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8280</v>
      </c>
      <c r="O1045">
        <f t="shared" si="160"/>
        <v>9</v>
      </c>
      <c r="P1045" s="7">
        <f t="shared" si="161"/>
        <v>29.236301369863014</v>
      </c>
      <c r="Q1045" t="str">
        <f t="shared" si="162"/>
        <v>journalism</v>
      </c>
      <c r="R1045" t="str">
        <f t="shared" si="163"/>
        <v>audio</v>
      </c>
      <c r="S1045" s="11">
        <f t="shared" si="164"/>
        <v>42114.252951388888</v>
      </c>
      <c r="T1045" s="11">
        <f t="shared" si="165"/>
        <v>42144.252951388888</v>
      </c>
      <c r="U1045" t="b">
        <f t="shared" si="166"/>
        <v>0</v>
      </c>
      <c r="V1045">
        <f t="shared" si="167"/>
        <v>292</v>
      </c>
      <c r="W1045" t="b">
        <f t="shared" si="168"/>
        <v>0</v>
      </c>
      <c r="X1045">
        <f t="shared" si="169"/>
        <v>292</v>
      </c>
    </row>
    <row r="1046" spans="1:24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8280</v>
      </c>
      <c r="O1046">
        <f t="shared" si="160"/>
        <v>0</v>
      </c>
      <c r="P1046" s="7">
        <f t="shared" si="161"/>
        <v>3</v>
      </c>
      <c r="Q1046" t="str">
        <f t="shared" si="162"/>
        <v>journalism</v>
      </c>
      <c r="R1046" t="str">
        <f t="shared" si="163"/>
        <v>audio</v>
      </c>
      <c r="S1046" s="11">
        <f t="shared" si="164"/>
        <v>42011.925937499997</v>
      </c>
      <c r="T1046" s="11">
        <f t="shared" si="165"/>
        <v>42068.852083333331</v>
      </c>
      <c r="U1046" t="b">
        <f t="shared" si="166"/>
        <v>0</v>
      </c>
      <c r="V1046">
        <f t="shared" si="167"/>
        <v>2</v>
      </c>
      <c r="W1046" t="b">
        <f t="shared" si="168"/>
        <v>0</v>
      </c>
      <c r="X1046">
        <f t="shared" si="169"/>
        <v>2</v>
      </c>
    </row>
    <row r="1047" spans="1:24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8280</v>
      </c>
      <c r="O1047">
        <f t="shared" si="160"/>
        <v>3</v>
      </c>
      <c r="P1047" s="7">
        <f t="shared" si="161"/>
        <v>33.25</v>
      </c>
      <c r="Q1047" t="str">
        <f t="shared" si="162"/>
        <v>journalism</v>
      </c>
      <c r="R1047" t="str">
        <f t="shared" si="163"/>
        <v>audio</v>
      </c>
      <c r="S1047" s="11">
        <f t="shared" si="164"/>
        <v>41844.874421296299</v>
      </c>
      <c r="T1047" s="11">
        <f t="shared" si="165"/>
        <v>41874.874421296299</v>
      </c>
      <c r="U1047" t="b">
        <f t="shared" si="166"/>
        <v>0</v>
      </c>
      <c r="V1047">
        <f t="shared" si="167"/>
        <v>8</v>
      </c>
      <c r="W1047" t="b">
        <f t="shared" si="168"/>
        <v>0</v>
      </c>
      <c r="X1047">
        <f t="shared" si="169"/>
        <v>8</v>
      </c>
    </row>
    <row r="1048" spans="1:24" ht="47.25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8280</v>
      </c>
      <c r="O1048">
        <f t="shared" si="160"/>
        <v>0</v>
      </c>
      <c r="P1048" s="7" t="str">
        <f t="shared" si="161"/>
        <v>N/A</v>
      </c>
      <c r="Q1048" t="str">
        <f t="shared" si="162"/>
        <v>journalism</v>
      </c>
      <c r="R1048" t="str">
        <f t="shared" si="163"/>
        <v>audio</v>
      </c>
      <c r="S1048" s="11">
        <f t="shared" si="164"/>
        <v>42319.851388888885</v>
      </c>
      <c r="T1048" s="11">
        <f t="shared" si="165"/>
        <v>42364.851388888885</v>
      </c>
      <c r="U1048" t="b">
        <f t="shared" si="166"/>
        <v>0</v>
      </c>
      <c r="V1048">
        <f t="shared" si="167"/>
        <v>0</v>
      </c>
      <c r="W1048" t="b">
        <f t="shared" si="168"/>
        <v>0</v>
      </c>
      <c r="X1048">
        <f t="shared" si="169"/>
        <v>0</v>
      </c>
    </row>
    <row r="1049" spans="1:24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8280</v>
      </c>
      <c r="O1049">
        <f t="shared" si="160"/>
        <v>0</v>
      </c>
      <c r="P1049" s="7">
        <f t="shared" si="161"/>
        <v>1</v>
      </c>
      <c r="Q1049" t="str">
        <f t="shared" si="162"/>
        <v>journalism</v>
      </c>
      <c r="R1049" t="str">
        <f t="shared" si="163"/>
        <v>audio</v>
      </c>
      <c r="S1049" s="11">
        <f t="shared" si="164"/>
        <v>41918.818460648145</v>
      </c>
      <c r="T1049" s="11">
        <f t="shared" si="165"/>
        <v>41948.860127314816</v>
      </c>
      <c r="U1049" t="b">
        <f t="shared" si="166"/>
        <v>0</v>
      </c>
      <c r="V1049">
        <f t="shared" si="167"/>
        <v>1</v>
      </c>
      <c r="W1049" t="b">
        <f t="shared" si="168"/>
        <v>0</v>
      </c>
      <c r="X1049">
        <f t="shared" si="169"/>
        <v>1</v>
      </c>
    </row>
    <row r="1050" spans="1:24" ht="47.25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8280</v>
      </c>
      <c r="O1050">
        <f t="shared" si="160"/>
        <v>1</v>
      </c>
      <c r="P1050" s="7">
        <f t="shared" si="161"/>
        <v>53</v>
      </c>
      <c r="Q1050" t="str">
        <f t="shared" si="162"/>
        <v>journalism</v>
      </c>
      <c r="R1050" t="str">
        <f t="shared" si="163"/>
        <v>audio</v>
      </c>
      <c r="S1050" s="11">
        <f t="shared" si="164"/>
        <v>42598.053113425922</v>
      </c>
      <c r="T1050" s="11">
        <f t="shared" si="165"/>
        <v>42638.053113425922</v>
      </c>
      <c r="U1050" t="b">
        <f t="shared" si="166"/>
        <v>0</v>
      </c>
      <c r="V1050">
        <f t="shared" si="167"/>
        <v>4</v>
      </c>
      <c r="W1050" t="b">
        <f t="shared" si="168"/>
        <v>0</v>
      </c>
      <c r="X1050">
        <f t="shared" si="169"/>
        <v>4</v>
      </c>
    </row>
    <row r="1051" spans="1:24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8280</v>
      </c>
      <c r="O1051">
        <f t="shared" si="160"/>
        <v>0</v>
      </c>
      <c r="P1051" s="7" t="str">
        <f t="shared" si="161"/>
        <v>N/A</v>
      </c>
      <c r="Q1051" t="str">
        <f t="shared" si="162"/>
        <v>journalism</v>
      </c>
      <c r="R1051" t="str">
        <f t="shared" si="163"/>
        <v>audio</v>
      </c>
      <c r="S1051" s="11">
        <f t="shared" si="164"/>
        <v>42382.431076388893</v>
      </c>
      <c r="T1051" s="11">
        <f t="shared" si="165"/>
        <v>42412.431076388893</v>
      </c>
      <c r="U1051" t="b">
        <f t="shared" si="166"/>
        <v>0</v>
      </c>
      <c r="V1051">
        <f t="shared" si="167"/>
        <v>0</v>
      </c>
      <c r="W1051" t="b">
        <f t="shared" si="168"/>
        <v>0</v>
      </c>
      <c r="X1051">
        <f t="shared" si="169"/>
        <v>0</v>
      </c>
    </row>
    <row r="1052" spans="1:24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8280</v>
      </c>
      <c r="O1052">
        <f t="shared" si="160"/>
        <v>0</v>
      </c>
      <c r="P1052" s="7" t="str">
        <f t="shared" si="161"/>
        <v>N/A</v>
      </c>
      <c r="Q1052" t="str">
        <f t="shared" si="162"/>
        <v>journalism</v>
      </c>
      <c r="R1052" t="str">
        <f t="shared" si="163"/>
        <v>audio</v>
      </c>
      <c r="S1052" s="11">
        <f t="shared" si="164"/>
        <v>42231.7971875</v>
      </c>
      <c r="T1052" s="11">
        <f t="shared" si="165"/>
        <v>42261.7971875</v>
      </c>
      <c r="U1052" t="b">
        <f t="shared" si="166"/>
        <v>0</v>
      </c>
      <c r="V1052">
        <f t="shared" si="167"/>
        <v>0</v>
      </c>
      <c r="W1052" t="b">
        <f t="shared" si="168"/>
        <v>0</v>
      </c>
      <c r="X1052">
        <f t="shared" si="169"/>
        <v>0</v>
      </c>
    </row>
    <row r="1053" spans="1:24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8280</v>
      </c>
      <c r="O1053">
        <f t="shared" si="160"/>
        <v>0</v>
      </c>
      <c r="P1053" s="7" t="str">
        <f t="shared" si="161"/>
        <v>N/A</v>
      </c>
      <c r="Q1053" t="str">
        <f t="shared" si="162"/>
        <v>journalism</v>
      </c>
      <c r="R1053" t="str">
        <f t="shared" si="163"/>
        <v>audio</v>
      </c>
      <c r="S1053" s="11">
        <f t="shared" si="164"/>
        <v>41850.014178240745</v>
      </c>
      <c r="T1053" s="11">
        <f t="shared" si="165"/>
        <v>41878.014178240745</v>
      </c>
      <c r="U1053" t="b">
        <f t="shared" si="166"/>
        <v>0</v>
      </c>
      <c r="V1053">
        <f t="shared" si="167"/>
        <v>0</v>
      </c>
      <c r="W1053" t="b">
        <f t="shared" si="168"/>
        <v>0</v>
      </c>
      <c r="X1053">
        <f t="shared" si="169"/>
        <v>0</v>
      </c>
    </row>
    <row r="1054" spans="1:24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8280</v>
      </c>
      <c r="O1054">
        <f t="shared" si="160"/>
        <v>0</v>
      </c>
      <c r="P1054" s="7" t="str">
        <f t="shared" si="161"/>
        <v>N/A</v>
      </c>
      <c r="Q1054" t="str">
        <f t="shared" si="162"/>
        <v>journalism</v>
      </c>
      <c r="R1054" t="str">
        <f t="shared" si="163"/>
        <v>audio</v>
      </c>
      <c r="S1054" s="11">
        <f t="shared" si="164"/>
        <v>42483.797395833331</v>
      </c>
      <c r="T1054" s="11">
        <f t="shared" si="165"/>
        <v>42527.839583333334</v>
      </c>
      <c r="U1054" t="b">
        <f t="shared" si="166"/>
        <v>0</v>
      </c>
      <c r="V1054">
        <f t="shared" si="167"/>
        <v>0</v>
      </c>
      <c r="W1054" t="b">
        <f t="shared" si="168"/>
        <v>0</v>
      </c>
      <c r="X1054">
        <f t="shared" si="169"/>
        <v>0</v>
      </c>
    </row>
    <row r="1055" spans="1:24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8280</v>
      </c>
      <c r="O1055">
        <f t="shared" si="160"/>
        <v>1</v>
      </c>
      <c r="P1055" s="7">
        <f t="shared" si="161"/>
        <v>15</v>
      </c>
      <c r="Q1055" t="str">
        <f t="shared" si="162"/>
        <v>journalism</v>
      </c>
      <c r="R1055" t="str">
        <f t="shared" si="163"/>
        <v>audio</v>
      </c>
      <c r="S1055" s="11">
        <f t="shared" si="164"/>
        <v>42775.172824074078</v>
      </c>
      <c r="T1055" s="11">
        <f t="shared" si="165"/>
        <v>42800.172824074078</v>
      </c>
      <c r="U1055" t="b">
        <f t="shared" si="166"/>
        <v>0</v>
      </c>
      <c r="V1055">
        <f t="shared" si="167"/>
        <v>1</v>
      </c>
      <c r="W1055" t="b">
        <f t="shared" si="168"/>
        <v>0</v>
      </c>
      <c r="X1055">
        <f t="shared" si="169"/>
        <v>1</v>
      </c>
    </row>
    <row r="1056" spans="1:24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8280</v>
      </c>
      <c r="O1056">
        <f t="shared" si="160"/>
        <v>0</v>
      </c>
      <c r="P1056" s="7" t="str">
        <f t="shared" si="161"/>
        <v>N/A</v>
      </c>
      <c r="Q1056" t="str">
        <f t="shared" si="162"/>
        <v>journalism</v>
      </c>
      <c r="R1056" t="str">
        <f t="shared" si="163"/>
        <v>audio</v>
      </c>
      <c r="S1056" s="11">
        <f t="shared" si="164"/>
        <v>41831.851840277777</v>
      </c>
      <c r="T1056" s="11">
        <f t="shared" si="165"/>
        <v>41861.916666666664</v>
      </c>
      <c r="U1056" t="b">
        <f t="shared" si="166"/>
        <v>0</v>
      </c>
      <c r="V1056">
        <f t="shared" si="167"/>
        <v>0</v>
      </c>
      <c r="W1056" t="b">
        <f t="shared" si="168"/>
        <v>0</v>
      </c>
      <c r="X1056">
        <f t="shared" si="169"/>
        <v>0</v>
      </c>
    </row>
    <row r="1057" spans="1:24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8280</v>
      </c>
      <c r="O1057">
        <f t="shared" si="160"/>
        <v>0</v>
      </c>
      <c r="P1057" s="7" t="str">
        <f t="shared" si="161"/>
        <v>N/A</v>
      </c>
      <c r="Q1057" t="str">
        <f t="shared" si="162"/>
        <v>journalism</v>
      </c>
      <c r="R1057" t="str">
        <f t="shared" si="163"/>
        <v>audio</v>
      </c>
      <c r="S1057" s="11">
        <f t="shared" si="164"/>
        <v>42406.992418981477</v>
      </c>
      <c r="T1057" s="11">
        <f t="shared" si="165"/>
        <v>42436.992418981477</v>
      </c>
      <c r="U1057" t="b">
        <f t="shared" si="166"/>
        <v>0</v>
      </c>
      <c r="V1057">
        <f t="shared" si="167"/>
        <v>0</v>
      </c>
      <c r="W1057" t="b">
        <f t="shared" si="168"/>
        <v>0</v>
      </c>
      <c r="X1057">
        <f t="shared" si="169"/>
        <v>0</v>
      </c>
    </row>
    <row r="1058" spans="1:24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8280</v>
      </c>
      <c r="O1058">
        <f t="shared" si="160"/>
        <v>0</v>
      </c>
      <c r="P1058" s="7" t="str">
        <f t="shared" si="161"/>
        <v>N/A</v>
      </c>
      <c r="Q1058" t="str">
        <f t="shared" si="162"/>
        <v>journalism</v>
      </c>
      <c r="R1058" t="str">
        <f t="shared" si="163"/>
        <v>audio</v>
      </c>
      <c r="S1058" s="11">
        <f t="shared" si="164"/>
        <v>42058.719641203701</v>
      </c>
      <c r="T1058" s="11">
        <f t="shared" si="165"/>
        <v>42118.677974537044</v>
      </c>
      <c r="U1058" t="b">
        <f t="shared" si="166"/>
        <v>0</v>
      </c>
      <c r="V1058">
        <f t="shared" si="167"/>
        <v>0</v>
      </c>
      <c r="W1058" t="b">
        <f t="shared" si="168"/>
        <v>0</v>
      </c>
      <c r="X1058">
        <f t="shared" si="169"/>
        <v>0</v>
      </c>
    </row>
    <row r="1059" spans="1:24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8280</v>
      </c>
      <c r="O1059">
        <f t="shared" si="160"/>
        <v>0</v>
      </c>
      <c r="P1059" s="7" t="str">
        <f t="shared" si="161"/>
        <v>N/A</v>
      </c>
      <c r="Q1059" t="str">
        <f t="shared" si="162"/>
        <v>journalism</v>
      </c>
      <c r="R1059" t="str">
        <f t="shared" si="163"/>
        <v>audio</v>
      </c>
      <c r="S1059" s="11">
        <f t="shared" si="164"/>
        <v>42678.871331018512</v>
      </c>
      <c r="T1059" s="11">
        <f t="shared" si="165"/>
        <v>42708.912997685184</v>
      </c>
      <c r="U1059" t="b">
        <f t="shared" si="166"/>
        <v>0</v>
      </c>
      <c r="V1059">
        <f t="shared" si="167"/>
        <v>0</v>
      </c>
      <c r="W1059" t="b">
        <f t="shared" si="168"/>
        <v>0</v>
      </c>
      <c r="X1059">
        <f t="shared" si="169"/>
        <v>0</v>
      </c>
    </row>
    <row r="1060" spans="1:24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8280</v>
      </c>
      <c r="O1060">
        <f t="shared" si="160"/>
        <v>0</v>
      </c>
      <c r="P1060" s="7" t="str">
        <f t="shared" si="161"/>
        <v>N/A</v>
      </c>
      <c r="Q1060" t="str">
        <f t="shared" si="162"/>
        <v>journalism</v>
      </c>
      <c r="R1060" t="str">
        <f t="shared" si="163"/>
        <v>audio</v>
      </c>
      <c r="S1060" s="11">
        <f t="shared" si="164"/>
        <v>42047.900960648149</v>
      </c>
      <c r="T1060" s="11">
        <f t="shared" si="165"/>
        <v>42089</v>
      </c>
      <c r="U1060" t="b">
        <f t="shared" si="166"/>
        <v>0</v>
      </c>
      <c r="V1060">
        <f t="shared" si="167"/>
        <v>0</v>
      </c>
      <c r="W1060" t="b">
        <f t="shared" si="168"/>
        <v>0</v>
      </c>
      <c r="X1060">
        <f t="shared" si="169"/>
        <v>0</v>
      </c>
    </row>
    <row r="1061" spans="1:24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8280</v>
      </c>
      <c r="O1061">
        <f t="shared" si="160"/>
        <v>0</v>
      </c>
      <c r="P1061" s="7" t="str">
        <f t="shared" si="161"/>
        <v>N/A</v>
      </c>
      <c r="Q1061" t="str">
        <f t="shared" si="162"/>
        <v>journalism</v>
      </c>
      <c r="R1061" t="str">
        <f t="shared" si="163"/>
        <v>audio</v>
      </c>
      <c r="S1061" s="11">
        <f t="shared" si="164"/>
        <v>42046.79</v>
      </c>
      <c r="T1061" s="11">
        <f t="shared" si="165"/>
        <v>42076.748333333337</v>
      </c>
      <c r="U1061" t="b">
        <f t="shared" si="166"/>
        <v>0</v>
      </c>
      <c r="V1061">
        <f t="shared" si="167"/>
        <v>0</v>
      </c>
      <c r="W1061" t="b">
        <f t="shared" si="168"/>
        <v>0</v>
      </c>
      <c r="X1061">
        <f t="shared" si="169"/>
        <v>0</v>
      </c>
    </row>
    <row r="1062" spans="1:24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8280</v>
      </c>
      <c r="O1062">
        <f t="shared" si="160"/>
        <v>1</v>
      </c>
      <c r="P1062" s="7">
        <f t="shared" si="161"/>
        <v>50</v>
      </c>
      <c r="Q1062" t="str">
        <f t="shared" si="162"/>
        <v>journalism</v>
      </c>
      <c r="R1062" t="str">
        <f t="shared" si="163"/>
        <v>audio</v>
      </c>
      <c r="S1062" s="11">
        <f t="shared" si="164"/>
        <v>42079.913113425922</v>
      </c>
      <c r="T1062" s="11">
        <f t="shared" si="165"/>
        <v>42109.913113425922</v>
      </c>
      <c r="U1062" t="b">
        <f t="shared" si="166"/>
        <v>0</v>
      </c>
      <c r="V1062">
        <f t="shared" si="167"/>
        <v>1</v>
      </c>
      <c r="W1062" t="b">
        <f t="shared" si="168"/>
        <v>0</v>
      </c>
      <c r="X1062">
        <f t="shared" si="169"/>
        <v>1</v>
      </c>
    </row>
    <row r="1063" spans="1:24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8280</v>
      </c>
      <c r="O1063">
        <f t="shared" si="160"/>
        <v>0</v>
      </c>
      <c r="P1063" s="7" t="str">
        <f t="shared" si="161"/>
        <v>N/A</v>
      </c>
      <c r="Q1063" t="str">
        <f t="shared" si="162"/>
        <v>journalism</v>
      </c>
      <c r="R1063" t="str">
        <f t="shared" si="163"/>
        <v>audio</v>
      </c>
      <c r="S1063" s="11">
        <f t="shared" si="164"/>
        <v>42432.276712962965</v>
      </c>
      <c r="T1063" s="11">
        <f t="shared" si="165"/>
        <v>42492.041666666672</v>
      </c>
      <c r="U1063" t="b">
        <f t="shared" si="166"/>
        <v>0</v>
      </c>
      <c r="V1063">
        <f t="shared" si="167"/>
        <v>0</v>
      </c>
      <c r="W1063" t="b">
        <f t="shared" si="168"/>
        <v>0</v>
      </c>
      <c r="X1063">
        <f t="shared" si="169"/>
        <v>0</v>
      </c>
    </row>
    <row r="1064" spans="1:24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8280</v>
      </c>
      <c r="O1064">
        <f t="shared" si="160"/>
        <v>95</v>
      </c>
      <c r="P1064" s="7">
        <f t="shared" si="161"/>
        <v>47.5</v>
      </c>
      <c r="Q1064" t="str">
        <f t="shared" si="162"/>
        <v>journalism</v>
      </c>
      <c r="R1064" t="str">
        <f t="shared" si="163"/>
        <v>audio</v>
      </c>
      <c r="S1064" s="11">
        <f t="shared" si="164"/>
        <v>42556.807187500002</v>
      </c>
      <c r="T1064" s="11">
        <f t="shared" si="165"/>
        <v>42563.807187500002</v>
      </c>
      <c r="U1064" t="b">
        <f t="shared" si="166"/>
        <v>0</v>
      </c>
      <c r="V1064">
        <f t="shared" si="167"/>
        <v>4</v>
      </c>
      <c r="W1064">
        <f t="shared" si="168"/>
        <v>4</v>
      </c>
      <c r="X1064" t="b">
        <f t="shared" si="169"/>
        <v>0</v>
      </c>
    </row>
    <row r="1065" spans="1:24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8280</v>
      </c>
      <c r="O1065">
        <f t="shared" si="160"/>
        <v>0</v>
      </c>
      <c r="P1065" s="7" t="str">
        <f t="shared" si="161"/>
        <v>N/A</v>
      </c>
      <c r="Q1065" t="str">
        <f t="shared" si="162"/>
        <v>journalism</v>
      </c>
      <c r="R1065" t="str">
        <f t="shared" si="163"/>
        <v>audio</v>
      </c>
      <c r="S1065" s="11">
        <f t="shared" si="164"/>
        <v>42583.030810185184</v>
      </c>
      <c r="T1065" s="11">
        <f t="shared" si="165"/>
        <v>42613.030810185184</v>
      </c>
      <c r="U1065" t="b">
        <f t="shared" si="166"/>
        <v>0</v>
      </c>
      <c r="V1065">
        <f t="shared" si="167"/>
        <v>0</v>
      </c>
      <c r="W1065" t="b">
        <f t="shared" si="168"/>
        <v>0</v>
      </c>
      <c r="X1065">
        <f t="shared" si="169"/>
        <v>0</v>
      </c>
    </row>
    <row r="1066" spans="1:24" ht="47.25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8281</v>
      </c>
      <c r="O1066">
        <f t="shared" si="160"/>
        <v>9</v>
      </c>
      <c r="P1066" s="7">
        <f t="shared" si="161"/>
        <v>65.666666666666671</v>
      </c>
      <c r="Q1066" t="str">
        <f t="shared" si="162"/>
        <v>games</v>
      </c>
      <c r="R1066" t="str">
        <f t="shared" si="163"/>
        <v>video games</v>
      </c>
      <c r="S1066" s="11">
        <f t="shared" si="164"/>
        <v>41417.228043981479</v>
      </c>
      <c r="T1066" s="11">
        <f t="shared" si="165"/>
        <v>41462.228043981479</v>
      </c>
      <c r="U1066" t="b">
        <f t="shared" si="166"/>
        <v>0</v>
      </c>
      <c r="V1066" t="b">
        <f t="shared" si="167"/>
        <v>0</v>
      </c>
      <c r="W1066" t="b">
        <f t="shared" si="168"/>
        <v>0</v>
      </c>
      <c r="X1066">
        <f t="shared" si="169"/>
        <v>123</v>
      </c>
    </row>
    <row r="1067" spans="1:24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8281</v>
      </c>
      <c r="O1067">
        <f t="shared" si="160"/>
        <v>3</v>
      </c>
      <c r="P1067" s="7">
        <f t="shared" si="161"/>
        <v>16.2</v>
      </c>
      <c r="Q1067" t="str">
        <f t="shared" si="162"/>
        <v>games</v>
      </c>
      <c r="R1067" t="str">
        <f t="shared" si="163"/>
        <v>video games</v>
      </c>
      <c r="S1067" s="11">
        <f t="shared" si="164"/>
        <v>41661.381041666667</v>
      </c>
      <c r="T1067" s="11">
        <f t="shared" si="165"/>
        <v>41689.381041666667</v>
      </c>
      <c r="U1067" t="b">
        <f t="shared" si="166"/>
        <v>0</v>
      </c>
      <c r="V1067" t="b">
        <f t="shared" si="167"/>
        <v>0</v>
      </c>
      <c r="W1067" t="b">
        <f t="shared" si="168"/>
        <v>0</v>
      </c>
      <c r="X1067">
        <f t="shared" si="169"/>
        <v>5</v>
      </c>
    </row>
    <row r="1068" spans="1:24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8281</v>
      </c>
      <c r="O1068">
        <f t="shared" si="160"/>
        <v>3</v>
      </c>
      <c r="P1068" s="7">
        <f t="shared" si="161"/>
        <v>34.128378378378379</v>
      </c>
      <c r="Q1068" t="str">
        <f t="shared" si="162"/>
        <v>games</v>
      </c>
      <c r="R1068" t="str">
        <f t="shared" si="163"/>
        <v>video games</v>
      </c>
      <c r="S1068" s="11">
        <f t="shared" si="164"/>
        <v>41445.962754629632</v>
      </c>
      <c r="T1068" s="11">
        <f t="shared" si="165"/>
        <v>41490.962754629632</v>
      </c>
      <c r="U1068" t="b">
        <f t="shared" si="166"/>
        <v>0</v>
      </c>
      <c r="V1068" t="b">
        <f t="shared" si="167"/>
        <v>0</v>
      </c>
      <c r="W1068" t="b">
        <f t="shared" si="168"/>
        <v>0</v>
      </c>
      <c r="X1068">
        <f t="shared" si="169"/>
        <v>148</v>
      </c>
    </row>
    <row r="1069" spans="1:24" ht="47.25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8281</v>
      </c>
      <c r="O1069">
        <f t="shared" si="160"/>
        <v>26</v>
      </c>
      <c r="P1069" s="7">
        <f t="shared" si="161"/>
        <v>13</v>
      </c>
      <c r="Q1069" t="str">
        <f t="shared" si="162"/>
        <v>games</v>
      </c>
      <c r="R1069" t="str">
        <f t="shared" si="163"/>
        <v>video games</v>
      </c>
      <c r="S1069" s="11">
        <f t="shared" si="164"/>
        <v>41599.855682870373</v>
      </c>
      <c r="T1069" s="11">
        <f t="shared" si="165"/>
        <v>41629.855682870373</v>
      </c>
      <c r="U1069" t="b">
        <f t="shared" si="166"/>
        <v>0</v>
      </c>
      <c r="V1069" t="b">
        <f t="shared" si="167"/>
        <v>0</v>
      </c>
      <c r="W1069" t="b">
        <f t="shared" si="168"/>
        <v>0</v>
      </c>
      <c r="X1069">
        <f t="shared" si="169"/>
        <v>10</v>
      </c>
    </row>
    <row r="1070" spans="1:24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8281</v>
      </c>
      <c r="O1070">
        <f t="shared" si="160"/>
        <v>0</v>
      </c>
      <c r="P1070" s="7">
        <f t="shared" si="161"/>
        <v>11.25</v>
      </c>
      <c r="Q1070" t="str">
        <f t="shared" si="162"/>
        <v>games</v>
      </c>
      <c r="R1070" t="str">
        <f t="shared" si="163"/>
        <v>video games</v>
      </c>
      <c r="S1070" s="11">
        <f t="shared" si="164"/>
        <v>42440.371111111104</v>
      </c>
      <c r="T1070" s="11">
        <f t="shared" si="165"/>
        <v>42470.329444444447</v>
      </c>
      <c r="U1070" t="b">
        <f t="shared" si="166"/>
        <v>0</v>
      </c>
      <c r="V1070" t="b">
        <f t="shared" si="167"/>
        <v>0</v>
      </c>
      <c r="W1070" t="b">
        <f t="shared" si="168"/>
        <v>0</v>
      </c>
      <c r="X1070">
        <f t="shared" si="169"/>
        <v>4</v>
      </c>
    </row>
    <row r="1071" spans="1:24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8281</v>
      </c>
      <c r="O1071">
        <f t="shared" si="160"/>
        <v>39</v>
      </c>
      <c r="P1071" s="7">
        <f t="shared" si="161"/>
        <v>40.476190476190474</v>
      </c>
      <c r="Q1071" t="str">
        <f t="shared" si="162"/>
        <v>games</v>
      </c>
      <c r="R1071" t="str">
        <f t="shared" si="163"/>
        <v>video games</v>
      </c>
      <c r="S1071" s="11">
        <f t="shared" si="164"/>
        <v>41572.229849537034</v>
      </c>
      <c r="T1071" s="11">
        <f t="shared" si="165"/>
        <v>41604.271516203706</v>
      </c>
      <c r="U1071" t="b">
        <f t="shared" si="166"/>
        <v>0</v>
      </c>
      <c r="V1071" t="b">
        <f t="shared" si="167"/>
        <v>0</v>
      </c>
      <c r="W1071">
        <f t="shared" si="168"/>
        <v>21</v>
      </c>
      <c r="X1071" t="b">
        <f t="shared" si="169"/>
        <v>0</v>
      </c>
    </row>
    <row r="1072" spans="1:24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8281</v>
      </c>
      <c r="O1072">
        <f t="shared" si="160"/>
        <v>1</v>
      </c>
      <c r="P1072" s="7">
        <f t="shared" si="161"/>
        <v>35</v>
      </c>
      <c r="Q1072" t="str">
        <f t="shared" si="162"/>
        <v>games</v>
      </c>
      <c r="R1072" t="str">
        <f t="shared" si="163"/>
        <v>video games</v>
      </c>
      <c r="S1072" s="11">
        <f t="shared" si="164"/>
        <v>41163.011828703704</v>
      </c>
      <c r="T1072" s="11">
        <f t="shared" si="165"/>
        <v>41183.011828703704</v>
      </c>
      <c r="U1072" t="b">
        <f t="shared" si="166"/>
        <v>0</v>
      </c>
      <c r="V1072" t="b">
        <f t="shared" si="167"/>
        <v>0</v>
      </c>
      <c r="W1072" t="b">
        <f t="shared" si="168"/>
        <v>0</v>
      </c>
      <c r="X1072">
        <f t="shared" si="169"/>
        <v>2</v>
      </c>
    </row>
    <row r="1073" spans="1:24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8281</v>
      </c>
      <c r="O1073">
        <f t="shared" si="160"/>
        <v>0</v>
      </c>
      <c r="P1073" s="7" t="str">
        <f t="shared" si="161"/>
        <v>N/A</v>
      </c>
      <c r="Q1073" t="str">
        <f t="shared" si="162"/>
        <v>games</v>
      </c>
      <c r="R1073" t="str">
        <f t="shared" si="163"/>
        <v>video games</v>
      </c>
      <c r="S1073" s="11">
        <f t="shared" si="164"/>
        <v>42295.753391203703</v>
      </c>
      <c r="T1073" s="11">
        <f t="shared" si="165"/>
        <v>42325.795057870375</v>
      </c>
      <c r="U1073" t="b">
        <f t="shared" si="166"/>
        <v>0</v>
      </c>
      <c r="V1073" t="b">
        <f t="shared" si="167"/>
        <v>0</v>
      </c>
      <c r="W1073" t="b">
        <f t="shared" si="168"/>
        <v>0</v>
      </c>
      <c r="X1073">
        <f t="shared" si="169"/>
        <v>0</v>
      </c>
    </row>
    <row r="1074" spans="1:24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8281</v>
      </c>
      <c r="O1074">
        <f t="shared" si="160"/>
        <v>0</v>
      </c>
      <c r="P1074" s="7">
        <f t="shared" si="161"/>
        <v>12.75</v>
      </c>
      <c r="Q1074" t="str">
        <f t="shared" si="162"/>
        <v>games</v>
      </c>
      <c r="R1074" t="str">
        <f t="shared" si="163"/>
        <v>video games</v>
      </c>
      <c r="S1074" s="11">
        <f t="shared" si="164"/>
        <v>41645.832141203704</v>
      </c>
      <c r="T1074" s="11">
        <f t="shared" si="165"/>
        <v>41675.832141203704</v>
      </c>
      <c r="U1074" t="b">
        <f t="shared" si="166"/>
        <v>0</v>
      </c>
      <c r="V1074" t="b">
        <f t="shared" si="167"/>
        <v>0</v>
      </c>
      <c r="W1074" t="b">
        <f t="shared" si="168"/>
        <v>0</v>
      </c>
      <c r="X1074">
        <f t="shared" si="169"/>
        <v>4</v>
      </c>
    </row>
    <row r="1075" spans="1:24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8281</v>
      </c>
      <c r="O1075">
        <f t="shared" si="160"/>
        <v>1</v>
      </c>
      <c r="P1075" s="7">
        <f t="shared" si="161"/>
        <v>10</v>
      </c>
      <c r="Q1075" t="str">
        <f t="shared" si="162"/>
        <v>games</v>
      </c>
      <c r="R1075" t="str">
        <f t="shared" si="163"/>
        <v>video games</v>
      </c>
      <c r="S1075" s="11">
        <f t="shared" si="164"/>
        <v>40802.964594907404</v>
      </c>
      <c r="T1075" s="11">
        <f t="shared" si="165"/>
        <v>40832.964594907404</v>
      </c>
      <c r="U1075" t="b">
        <f t="shared" si="166"/>
        <v>0</v>
      </c>
      <c r="V1075" t="b">
        <f t="shared" si="167"/>
        <v>0</v>
      </c>
      <c r="W1075" t="b">
        <f t="shared" si="168"/>
        <v>0</v>
      </c>
      <c r="X1075">
        <f t="shared" si="169"/>
        <v>1</v>
      </c>
    </row>
    <row r="1076" spans="1:24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8281</v>
      </c>
      <c r="O1076">
        <f t="shared" si="160"/>
        <v>6</v>
      </c>
      <c r="P1076" s="7">
        <f t="shared" si="161"/>
        <v>113.56666666666666</v>
      </c>
      <c r="Q1076" t="str">
        <f t="shared" si="162"/>
        <v>games</v>
      </c>
      <c r="R1076" t="str">
        <f t="shared" si="163"/>
        <v>video games</v>
      </c>
      <c r="S1076" s="11">
        <f t="shared" si="164"/>
        <v>41613.172974537039</v>
      </c>
      <c r="T1076" s="11">
        <f t="shared" si="165"/>
        <v>41643.172974537039</v>
      </c>
      <c r="U1076" t="b">
        <f t="shared" si="166"/>
        <v>0</v>
      </c>
      <c r="V1076" t="b">
        <f t="shared" si="167"/>
        <v>0</v>
      </c>
      <c r="W1076" t="b">
        <f t="shared" si="168"/>
        <v>0</v>
      </c>
      <c r="X1076">
        <f t="shared" si="169"/>
        <v>30</v>
      </c>
    </row>
    <row r="1077" spans="1:24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8281</v>
      </c>
      <c r="O1077">
        <f t="shared" si="160"/>
        <v>5</v>
      </c>
      <c r="P1077" s="7">
        <f t="shared" si="161"/>
        <v>15</v>
      </c>
      <c r="Q1077" t="str">
        <f t="shared" si="162"/>
        <v>games</v>
      </c>
      <c r="R1077" t="str">
        <f t="shared" si="163"/>
        <v>video games</v>
      </c>
      <c r="S1077" s="11">
        <f t="shared" si="164"/>
        <v>41005.904120370367</v>
      </c>
      <c r="T1077" s="11">
        <f t="shared" si="165"/>
        <v>41035.904120370367</v>
      </c>
      <c r="U1077" t="b">
        <f t="shared" si="166"/>
        <v>0</v>
      </c>
      <c r="V1077" t="b">
        <f t="shared" si="167"/>
        <v>0</v>
      </c>
      <c r="W1077" t="b">
        <f t="shared" si="168"/>
        <v>0</v>
      </c>
      <c r="X1077">
        <f t="shared" si="169"/>
        <v>3</v>
      </c>
    </row>
    <row r="1078" spans="1:24" ht="47.2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8281</v>
      </c>
      <c r="O1078">
        <f t="shared" si="160"/>
        <v>63</v>
      </c>
      <c r="P1078" s="7">
        <f t="shared" si="161"/>
        <v>48.281025641025643</v>
      </c>
      <c r="Q1078" t="str">
        <f t="shared" si="162"/>
        <v>games</v>
      </c>
      <c r="R1078" t="str">
        <f t="shared" si="163"/>
        <v>video games</v>
      </c>
      <c r="S1078" s="11">
        <f t="shared" si="164"/>
        <v>41838.377893518518</v>
      </c>
      <c r="T1078" s="11">
        <f t="shared" si="165"/>
        <v>41893.377893518518</v>
      </c>
      <c r="U1078" t="b">
        <f t="shared" si="166"/>
        <v>0</v>
      </c>
      <c r="V1078" t="b">
        <f t="shared" si="167"/>
        <v>0</v>
      </c>
      <c r="W1078">
        <f t="shared" si="168"/>
        <v>975</v>
      </c>
      <c r="X1078" t="b">
        <f t="shared" si="169"/>
        <v>0</v>
      </c>
    </row>
    <row r="1079" spans="1:24" ht="47.2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8281</v>
      </c>
      <c r="O1079">
        <f t="shared" si="160"/>
        <v>29</v>
      </c>
      <c r="P1079" s="7">
        <f t="shared" si="161"/>
        <v>43.976047904191617</v>
      </c>
      <c r="Q1079" t="str">
        <f t="shared" si="162"/>
        <v>games</v>
      </c>
      <c r="R1079" t="str">
        <f t="shared" si="163"/>
        <v>video games</v>
      </c>
      <c r="S1079" s="11">
        <f t="shared" si="164"/>
        <v>42353.16679398148</v>
      </c>
      <c r="T1079" s="11">
        <f t="shared" si="165"/>
        <v>42383.16679398148</v>
      </c>
      <c r="U1079" t="b">
        <f t="shared" si="166"/>
        <v>0</v>
      </c>
      <c r="V1079" t="b">
        <f t="shared" si="167"/>
        <v>0</v>
      </c>
      <c r="W1079" t="b">
        <f t="shared" si="168"/>
        <v>0</v>
      </c>
      <c r="X1079">
        <f t="shared" si="169"/>
        <v>167</v>
      </c>
    </row>
    <row r="1080" spans="1:24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8281</v>
      </c>
      <c r="O1080">
        <f t="shared" si="160"/>
        <v>8</v>
      </c>
      <c r="P1080" s="7">
        <f t="shared" si="161"/>
        <v>9</v>
      </c>
      <c r="Q1080" t="str">
        <f t="shared" si="162"/>
        <v>games</v>
      </c>
      <c r="R1080" t="str">
        <f t="shared" si="163"/>
        <v>video games</v>
      </c>
      <c r="S1080" s="11">
        <f t="shared" si="164"/>
        <v>40701.195844907408</v>
      </c>
      <c r="T1080" s="11">
        <f t="shared" si="165"/>
        <v>40746.195844907408</v>
      </c>
      <c r="U1080" t="b">
        <f t="shared" si="166"/>
        <v>0</v>
      </c>
      <c r="V1080" t="b">
        <f t="shared" si="167"/>
        <v>0</v>
      </c>
      <c r="W1080" t="b">
        <f t="shared" si="168"/>
        <v>0</v>
      </c>
      <c r="X1080">
        <f t="shared" si="169"/>
        <v>5</v>
      </c>
    </row>
    <row r="1081" spans="1:24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8281</v>
      </c>
      <c r="O1081">
        <f t="shared" si="160"/>
        <v>3</v>
      </c>
      <c r="P1081" s="7">
        <f t="shared" si="161"/>
        <v>37.666666666666664</v>
      </c>
      <c r="Q1081" t="str">
        <f t="shared" si="162"/>
        <v>games</v>
      </c>
      <c r="R1081" t="str">
        <f t="shared" si="163"/>
        <v>video games</v>
      </c>
      <c r="S1081" s="11">
        <f t="shared" si="164"/>
        <v>42479.566388888896</v>
      </c>
      <c r="T1081" s="11">
        <f t="shared" si="165"/>
        <v>42504.566388888896</v>
      </c>
      <c r="U1081" t="b">
        <f t="shared" si="166"/>
        <v>0</v>
      </c>
      <c r="V1081" t="b">
        <f t="shared" si="167"/>
        <v>0</v>
      </c>
      <c r="W1081" t="b">
        <f t="shared" si="168"/>
        <v>0</v>
      </c>
      <c r="X1081">
        <f t="shared" si="169"/>
        <v>18</v>
      </c>
    </row>
    <row r="1082" spans="1:24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8281</v>
      </c>
      <c r="O1082">
        <f t="shared" si="160"/>
        <v>9</v>
      </c>
      <c r="P1082" s="7">
        <f t="shared" si="161"/>
        <v>18.581632653061224</v>
      </c>
      <c r="Q1082" t="str">
        <f t="shared" si="162"/>
        <v>games</v>
      </c>
      <c r="R1082" t="str">
        <f t="shared" si="163"/>
        <v>video games</v>
      </c>
      <c r="S1082" s="11">
        <f t="shared" si="164"/>
        <v>41740.138113425928</v>
      </c>
      <c r="T1082" s="11">
        <f t="shared" si="165"/>
        <v>41770.138113425928</v>
      </c>
      <c r="U1082" t="b">
        <f t="shared" si="166"/>
        <v>0</v>
      </c>
      <c r="V1082" t="b">
        <f t="shared" si="167"/>
        <v>0</v>
      </c>
      <c r="W1082" t="b">
        <f t="shared" si="168"/>
        <v>0</v>
      </c>
      <c r="X1082">
        <f t="shared" si="169"/>
        <v>98</v>
      </c>
    </row>
    <row r="1083" spans="1:24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8281</v>
      </c>
      <c r="O1083">
        <f t="shared" si="160"/>
        <v>0</v>
      </c>
      <c r="P1083" s="7">
        <f t="shared" si="161"/>
        <v>3</v>
      </c>
      <c r="Q1083" t="str">
        <f t="shared" si="162"/>
        <v>games</v>
      </c>
      <c r="R1083" t="str">
        <f t="shared" si="163"/>
        <v>video games</v>
      </c>
      <c r="S1083" s="11">
        <f t="shared" si="164"/>
        <v>42002.926990740743</v>
      </c>
      <c r="T1083" s="11">
        <f t="shared" si="165"/>
        <v>42032.926990740743</v>
      </c>
      <c r="U1083" t="b">
        <f t="shared" si="166"/>
        <v>0</v>
      </c>
      <c r="V1083" t="b">
        <f t="shared" si="167"/>
        <v>0</v>
      </c>
      <c r="W1083" t="b">
        <f t="shared" si="168"/>
        <v>0</v>
      </c>
      <c r="X1083">
        <f t="shared" si="169"/>
        <v>4</v>
      </c>
    </row>
    <row r="1084" spans="1:24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8281</v>
      </c>
      <c r="O1084">
        <f t="shared" si="160"/>
        <v>1</v>
      </c>
      <c r="P1084" s="7">
        <f t="shared" si="161"/>
        <v>18.666666666666668</v>
      </c>
      <c r="Q1084" t="str">
        <f t="shared" si="162"/>
        <v>games</v>
      </c>
      <c r="R1084" t="str">
        <f t="shared" si="163"/>
        <v>video games</v>
      </c>
      <c r="S1084" s="11">
        <f t="shared" si="164"/>
        <v>41101.906111111115</v>
      </c>
      <c r="T1084" s="11">
        <f t="shared" si="165"/>
        <v>41131.906111111115</v>
      </c>
      <c r="U1084" t="b">
        <f t="shared" si="166"/>
        <v>0</v>
      </c>
      <c r="V1084" t="b">
        <f t="shared" si="167"/>
        <v>0</v>
      </c>
      <c r="W1084" t="b">
        <f t="shared" si="168"/>
        <v>0</v>
      </c>
      <c r="X1084">
        <f t="shared" si="169"/>
        <v>3</v>
      </c>
    </row>
    <row r="1085" spans="1:24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8281</v>
      </c>
      <c r="O1085">
        <f t="shared" si="160"/>
        <v>1</v>
      </c>
      <c r="P1085" s="7">
        <f t="shared" si="161"/>
        <v>410</v>
      </c>
      <c r="Q1085" t="str">
        <f t="shared" si="162"/>
        <v>games</v>
      </c>
      <c r="R1085" t="str">
        <f t="shared" si="163"/>
        <v>video games</v>
      </c>
      <c r="S1085" s="11">
        <f t="shared" si="164"/>
        <v>41793.659525462965</v>
      </c>
      <c r="T1085" s="11">
        <f t="shared" si="165"/>
        <v>41853.659525462965</v>
      </c>
      <c r="U1085" t="b">
        <f t="shared" si="166"/>
        <v>0</v>
      </c>
      <c r="V1085" t="b">
        <f t="shared" si="167"/>
        <v>0</v>
      </c>
      <c r="W1085" t="b">
        <f t="shared" si="168"/>
        <v>0</v>
      </c>
      <c r="X1085">
        <f t="shared" si="169"/>
        <v>1</v>
      </c>
    </row>
    <row r="1086" spans="1:24" ht="15.7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8281</v>
      </c>
      <c r="O1086">
        <f t="shared" si="160"/>
        <v>0</v>
      </c>
      <c r="P1086" s="7" t="str">
        <f t="shared" si="161"/>
        <v>N/A</v>
      </c>
      <c r="Q1086" t="str">
        <f t="shared" si="162"/>
        <v>games</v>
      </c>
      <c r="R1086" t="str">
        <f t="shared" si="163"/>
        <v>video games</v>
      </c>
      <c r="S1086" s="11">
        <f t="shared" si="164"/>
        <v>41829.912083333329</v>
      </c>
      <c r="T1086" s="11">
        <f t="shared" si="165"/>
        <v>41859.912083333329</v>
      </c>
      <c r="U1086" t="b">
        <f t="shared" si="166"/>
        <v>0</v>
      </c>
      <c r="V1086" t="b">
        <f t="shared" si="167"/>
        <v>0</v>
      </c>
      <c r="W1086" t="b">
        <f t="shared" si="168"/>
        <v>0</v>
      </c>
      <c r="X1086">
        <f t="shared" si="169"/>
        <v>0</v>
      </c>
    </row>
    <row r="1087" spans="1:24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8281</v>
      </c>
      <c r="O1087">
        <f t="shared" si="160"/>
        <v>3</v>
      </c>
      <c r="P1087" s="7">
        <f t="shared" si="161"/>
        <v>114</v>
      </c>
      <c r="Q1087" t="str">
        <f t="shared" si="162"/>
        <v>games</v>
      </c>
      <c r="R1087" t="str">
        <f t="shared" si="163"/>
        <v>video games</v>
      </c>
      <c r="S1087" s="11">
        <f t="shared" si="164"/>
        <v>42413.671006944445</v>
      </c>
      <c r="T1087" s="11">
        <f t="shared" si="165"/>
        <v>42443.629340277781</v>
      </c>
      <c r="U1087" t="b">
        <f t="shared" si="166"/>
        <v>0</v>
      </c>
      <c r="V1087" t="b">
        <f t="shared" si="167"/>
        <v>0</v>
      </c>
      <c r="W1087" t="b">
        <f t="shared" si="168"/>
        <v>0</v>
      </c>
      <c r="X1087">
        <f t="shared" si="169"/>
        <v>9</v>
      </c>
    </row>
    <row r="1088" spans="1:24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8281</v>
      </c>
      <c r="O1088">
        <f t="shared" si="160"/>
        <v>0</v>
      </c>
      <c r="P1088" s="7">
        <f t="shared" si="161"/>
        <v>7.5</v>
      </c>
      <c r="Q1088" t="str">
        <f t="shared" si="162"/>
        <v>games</v>
      </c>
      <c r="R1088" t="str">
        <f t="shared" si="163"/>
        <v>video games</v>
      </c>
      <c r="S1088" s="11">
        <f t="shared" si="164"/>
        <v>41845.866793981484</v>
      </c>
      <c r="T1088" s="11">
        <f t="shared" si="165"/>
        <v>41875.866793981484</v>
      </c>
      <c r="U1088" t="b">
        <f t="shared" si="166"/>
        <v>0</v>
      </c>
      <c r="V1088" t="b">
        <f t="shared" si="167"/>
        <v>0</v>
      </c>
      <c r="W1088" t="b">
        <f t="shared" si="168"/>
        <v>0</v>
      </c>
      <c r="X1088">
        <f t="shared" si="169"/>
        <v>2</v>
      </c>
    </row>
    <row r="1089" spans="1:24" ht="47.25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8281</v>
      </c>
      <c r="O1089">
        <f t="shared" si="160"/>
        <v>0</v>
      </c>
      <c r="P1089" s="7" t="str">
        <f t="shared" si="161"/>
        <v>N/A</v>
      </c>
      <c r="Q1089" t="str">
        <f t="shared" si="162"/>
        <v>games</v>
      </c>
      <c r="R1089" t="str">
        <f t="shared" si="163"/>
        <v>video games</v>
      </c>
      <c r="S1089" s="11">
        <f t="shared" si="164"/>
        <v>41775.713969907411</v>
      </c>
      <c r="T1089" s="11">
        <f t="shared" si="165"/>
        <v>41805.713969907411</v>
      </c>
      <c r="U1089" t="b">
        <f t="shared" si="166"/>
        <v>0</v>
      </c>
      <c r="V1089" t="b">
        <f t="shared" si="167"/>
        <v>0</v>
      </c>
      <c r="W1089" t="b">
        <f t="shared" si="168"/>
        <v>0</v>
      </c>
      <c r="X1089">
        <f t="shared" si="169"/>
        <v>0</v>
      </c>
    </row>
    <row r="1090" spans="1:24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8281</v>
      </c>
      <c r="O1090">
        <f t="shared" si="160"/>
        <v>14</v>
      </c>
      <c r="P1090" s="7">
        <f t="shared" si="161"/>
        <v>43.41727891156463</v>
      </c>
      <c r="Q1090" t="str">
        <f t="shared" si="162"/>
        <v>games</v>
      </c>
      <c r="R1090" t="str">
        <f t="shared" si="163"/>
        <v>video games</v>
      </c>
      <c r="S1090" s="11">
        <f t="shared" si="164"/>
        <v>41723.799386574072</v>
      </c>
      <c r="T1090" s="11">
        <f t="shared" si="165"/>
        <v>41753.799386574072</v>
      </c>
      <c r="U1090" t="b">
        <f t="shared" si="166"/>
        <v>0</v>
      </c>
      <c r="V1090" t="b">
        <f t="shared" si="167"/>
        <v>0</v>
      </c>
      <c r="W1090" t="b">
        <f t="shared" si="168"/>
        <v>0</v>
      </c>
      <c r="X1090">
        <f t="shared" si="169"/>
        <v>147</v>
      </c>
    </row>
    <row r="1091" spans="1:24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8281</v>
      </c>
      <c r="O1091">
        <f t="shared" ref="O1091:O1154" si="170">ROUND(((E1091/D1091)*100), 0)</f>
        <v>8</v>
      </c>
      <c r="P1091" s="7">
        <f t="shared" ref="P1091:P1154" si="171">IFERROR((E1091/L1091), "N/A")</f>
        <v>23.959183673469386</v>
      </c>
      <c r="Q1091" t="str">
        <f t="shared" ref="Q1091:Q1154" si="172">(LEFT(N1091,SEARCH("/",N1091,1)-1))</f>
        <v>games</v>
      </c>
      <c r="R1091" t="str">
        <f t="shared" ref="R1091:R1154" si="173">RIGHT(N1091, LEN(N1091)-SEARCH("/",N1091))</f>
        <v>video games</v>
      </c>
      <c r="S1091" s="11">
        <f t="shared" ref="S1091:S1154" si="174">(((J1091/60)/60)/24)+DATE(1970,1,1)</f>
        <v>42151.189525462964</v>
      </c>
      <c r="T1091" s="11">
        <f t="shared" ref="T1091:T1154" si="175">(((I1091/60)/60)/24)+DATE(1970,1,1)</f>
        <v>42181.189525462964</v>
      </c>
      <c r="U1091" t="b">
        <f t="shared" ref="U1091:U1154" si="176">IF(OR(F1091="successful", F1091="live"), L1091)</f>
        <v>0</v>
      </c>
      <c r="V1091" t="b">
        <f t="shared" ref="V1091:V1154" si="177">IF(OR(F1091="unsuccessful", F1091="canceled"), L1091)</f>
        <v>0</v>
      </c>
      <c r="W1091" t="b">
        <f t="shared" ref="W1091:W1154" si="178">IF((O1091&gt;=30), L1091)</f>
        <v>0</v>
      </c>
      <c r="X1091">
        <f t="shared" ref="X1091:X1154" si="179">IF((O1091&lt;30), L1091)</f>
        <v>49</v>
      </c>
    </row>
    <row r="1092" spans="1:24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8281</v>
      </c>
      <c r="O1092">
        <f t="shared" si="170"/>
        <v>0</v>
      </c>
      <c r="P1092" s="7">
        <f t="shared" si="171"/>
        <v>5</v>
      </c>
      <c r="Q1092" t="str">
        <f t="shared" si="172"/>
        <v>games</v>
      </c>
      <c r="R1092" t="str">
        <f t="shared" si="173"/>
        <v>video games</v>
      </c>
      <c r="S1092" s="11">
        <f t="shared" si="174"/>
        <v>42123.185798611114</v>
      </c>
      <c r="T1092" s="11">
        <f t="shared" si="175"/>
        <v>42153.185798611114</v>
      </c>
      <c r="U1092" t="b">
        <f t="shared" si="176"/>
        <v>0</v>
      </c>
      <c r="V1092" t="b">
        <f t="shared" si="177"/>
        <v>0</v>
      </c>
      <c r="W1092" t="b">
        <f t="shared" si="178"/>
        <v>0</v>
      </c>
      <c r="X1092">
        <f t="shared" si="179"/>
        <v>1</v>
      </c>
    </row>
    <row r="1093" spans="1:24" ht="47.25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8281</v>
      </c>
      <c r="O1093">
        <f t="shared" si="170"/>
        <v>13</v>
      </c>
      <c r="P1093" s="7">
        <f t="shared" si="171"/>
        <v>12.5</v>
      </c>
      <c r="Q1093" t="str">
        <f t="shared" si="172"/>
        <v>games</v>
      </c>
      <c r="R1093" t="str">
        <f t="shared" si="173"/>
        <v>video games</v>
      </c>
      <c r="S1093" s="11">
        <f t="shared" si="174"/>
        <v>42440.820277777777</v>
      </c>
      <c r="T1093" s="11">
        <f t="shared" si="175"/>
        <v>42470.778611111105</v>
      </c>
      <c r="U1093" t="b">
        <f t="shared" si="176"/>
        <v>0</v>
      </c>
      <c r="V1093" t="b">
        <f t="shared" si="177"/>
        <v>0</v>
      </c>
      <c r="W1093" t="b">
        <f t="shared" si="178"/>
        <v>0</v>
      </c>
      <c r="X1093">
        <f t="shared" si="179"/>
        <v>2</v>
      </c>
    </row>
    <row r="1094" spans="1:24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8281</v>
      </c>
      <c r="O1094">
        <f t="shared" si="170"/>
        <v>1</v>
      </c>
      <c r="P1094" s="7">
        <f t="shared" si="171"/>
        <v>3</v>
      </c>
      <c r="Q1094" t="str">
        <f t="shared" si="172"/>
        <v>games</v>
      </c>
      <c r="R1094" t="str">
        <f t="shared" si="173"/>
        <v>video games</v>
      </c>
      <c r="S1094" s="11">
        <f t="shared" si="174"/>
        <v>41250.025902777779</v>
      </c>
      <c r="T1094" s="11">
        <f t="shared" si="175"/>
        <v>41280.025902777779</v>
      </c>
      <c r="U1094" t="b">
        <f t="shared" si="176"/>
        <v>0</v>
      </c>
      <c r="V1094" t="b">
        <f t="shared" si="177"/>
        <v>0</v>
      </c>
      <c r="W1094" t="b">
        <f t="shared" si="178"/>
        <v>0</v>
      </c>
      <c r="X1094">
        <f t="shared" si="179"/>
        <v>7</v>
      </c>
    </row>
    <row r="1095" spans="1:24" ht="47.2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8281</v>
      </c>
      <c r="O1095">
        <f t="shared" si="170"/>
        <v>14</v>
      </c>
      <c r="P1095" s="7">
        <f t="shared" si="171"/>
        <v>10.5625</v>
      </c>
      <c r="Q1095" t="str">
        <f t="shared" si="172"/>
        <v>games</v>
      </c>
      <c r="R1095" t="str">
        <f t="shared" si="173"/>
        <v>video games</v>
      </c>
      <c r="S1095" s="11">
        <f t="shared" si="174"/>
        <v>42396.973807870367</v>
      </c>
      <c r="T1095" s="11">
        <f t="shared" si="175"/>
        <v>42411.973807870367</v>
      </c>
      <c r="U1095" t="b">
        <f t="shared" si="176"/>
        <v>0</v>
      </c>
      <c r="V1095" t="b">
        <f t="shared" si="177"/>
        <v>0</v>
      </c>
      <c r="W1095" t="b">
        <f t="shared" si="178"/>
        <v>0</v>
      </c>
      <c r="X1095">
        <f t="shared" si="179"/>
        <v>4</v>
      </c>
    </row>
    <row r="1096" spans="1:24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8281</v>
      </c>
      <c r="O1096">
        <f t="shared" si="170"/>
        <v>18</v>
      </c>
      <c r="P1096" s="7">
        <f t="shared" si="171"/>
        <v>122.00037037037038</v>
      </c>
      <c r="Q1096" t="str">
        <f t="shared" si="172"/>
        <v>games</v>
      </c>
      <c r="R1096" t="str">
        <f t="shared" si="173"/>
        <v>video games</v>
      </c>
      <c r="S1096" s="11">
        <f t="shared" si="174"/>
        <v>40795.713344907403</v>
      </c>
      <c r="T1096" s="11">
        <f t="shared" si="175"/>
        <v>40825.713344907403</v>
      </c>
      <c r="U1096" t="b">
        <f t="shared" si="176"/>
        <v>0</v>
      </c>
      <c r="V1096" t="b">
        <f t="shared" si="177"/>
        <v>0</v>
      </c>
      <c r="W1096" t="b">
        <f t="shared" si="178"/>
        <v>0</v>
      </c>
      <c r="X1096">
        <f t="shared" si="179"/>
        <v>27</v>
      </c>
    </row>
    <row r="1097" spans="1:24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8281</v>
      </c>
      <c r="O1097">
        <f t="shared" si="170"/>
        <v>5</v>
      </c>
      <c r="P1097" s="7">
        <f t="shared" si="171"/>
        <v>267.80851063829789</v>
      </c>
      <c r="Q1097" t="str">
        <f t="shared" si="172"/>
        <v>games</v>
      </c>
      <c r="R1097" t="str">
        <f t="shared" si="173"/>
        <v>video games</v>
      </c>
      <c r="S1097" s="11">
        <f t="shared" si="174"/>
        <v>41486.537268518521</v>
      </c>
      <c r="T1097" s="11">
        <f t="shared" si="175"/>
        <v>41516.537268518521</v>
      </c>
      <c r="U1097" t="b">
        <f t="shared" si="176"/>
        <v>0</v>
      </c>
      <c r="V1097" t="b">
        <f t="shared" si="177"/>
        <v>0</v>
      </c>
      <c r="W1097" t="b">
        <f t="shared" si="178"/>
        <v>0</v>
      </c>
      <c r="X1097">
        <f t="shared" si="179"/>
        <v>94</v>
      </c>
    </row>
    <row r="1098" spans="1:24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8281</v>
      </c>
      <c r="O1098">
        <f t="shared" si="170"/>
        <v>18</v>
      </c>
      <c r="P1098" s="7">
        <f t="shared" si="171"/>
        <v>74.206896551724142</v>
      </c>
      <c r="Q1098" t="str">
        <f t="shared" si="172"/>
        <v>games</v>
      </c>
      <c r="R1098" t="str">
        <f t="shared" si="173"/>
        <v>video games</v>
      </c>
      <c r="S1098" s="11">
        <f t="shared" si="174"/>
        <v>41885.51798611111</v>
      </c>
      <c r="T1098" s="11">
        <f t="shared" si="175"/>
        <v>41916.145833333336</v>
      </c>
      <c r="U1098" t="b">
        <f t="shared" si="176"/>
        <v>0</v>
      </c>
      <c r="V1098" t="b">
        <f t="shared" si="177"/>
        <v>0</v>
      </c>
      <c r="W1098" t="b">
        <f t="shared" si="178"/>
        <v>0</v>
      </c>
      <c r="X1098">
        <f t="shared" si="179"/>
        <v>29</v>
      </c>
    </row>
    <row r="1099" spans="1:24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8281</v>
      </c>
      <c r="O1099">
        <f t="shared" si="170"/>
        <v>0</v>
      </c>
      <c r="P1099" s="7">
        <f t="shared" si="171"/>
        <v>6.7142857142857144</v>
      </c>
      <c r="Q1099" t="str">
        <f t="shared" si="172"/>
        <v>games</v>
      </c>
      <c r="R1099" t="str">
        <f t="shared" si="173"/>
        <v>video games</v>
      </c>
      <c r="S1099" s="11">
        <f t="shared" si="174"/>
        <v>41660.792557870373</v>
      </c>
      <c r="T1099" s="11">
        <f t="shared" si="175"/>
        <v>41700.792557870373</v>
      </c>
      <c r="U1099" t="b">
        <f t="shared" si="176"/>
        <v>0</v>
      </c>
      <c r="V1099" t="b">
        <f t="shared" si="177"/>
        <v>0</v>
      </c>
      <c r="W1099" t="b">
        <f t="shared" si="178"/>
        <v>0</v>
      </c>
      <c r="X1099">
        <f t="shared" si="179"/>
        <v>7</v>
      </c>
    </row>
    <row r="1100" spans="1:24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8281</v>
      </c>
      <c r="O1100">
        <f t="shared" si="170"/>
        <v>7</v>
      </c>
      <c r="P1100" s="7">
        <f t="shared" si="171"/>
        <v>81.954545454545453</v>
      </c>
      <c r="Q1100" t="str">
        <f t="shared" si="172"/>
        <v>games</v>
      </c>
      <c r="R1100" t="str">
        <f t="shared" si="173"/>
        <v>video games</v>
      </c>
      <c r="S1100" s="11">
        <f t="shared" si="174"/>
        <v>41712.762673611112</v>
      </c>
      <c r="T1100" s="11">
        <f t="shared" si="175"/>
        <v>41742.762673611112</v>
      </c>
      <c r="U1100" t="b">
        <f t="shared" si="176"/>
        <v>0</v>
      </c>
      <c r="V1100" t="b">
        <f t="shared" si="177"/>
        <v>0</v>
      </c>
      <c r="W1100" t="b">
        <f t="shared" si="178"/>
        <v>0</v>
      </c>
      <c r="X1100">
        <f t="shared" si="179"/>
        <v>22</v>
      </c>
    </row>
    <row r="1101" spans="1:24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8281</v>
      </c>
      <c r="O1101">
        <f t="shared" si="170"/>
        <v>1</v>
      </c>
      <c r="P1101" s="7">
        <f t="shared" si="171"/>
        <v>25</v>
      </c>
      <c r="Q1101" t="str">
        <f t="shared" si="172"/>
        <v>games</v>
      </c>
      <c r="R1101" t="str">
        <f t="shared" si="173"/>
        <v>video games</v>
      </c>
      <c r="S1101" s="11">
        <f t="shared" si="174"/>
        <v>42107.836435185185</v>
      </c>
      <c r="T1101" s="11">
        <f t="shared" si="175"/>
        <v>42137.836435185185</v>
      </c>
      <c r="U1101" t="b">
        <f t="shared" si="176"/>
        <v>0</v>
      </c>
      <c r="V1101" t="b">
        <f t="shared" si="177"/>
        <v>0</v>
      </c>
      <c r="W1101" t="b">
        <f t="shared" si="178"/>
        <v>0</v>
      </c>
      <c r="X1101">
        <f t="shared" si="179"/>
        <v>1</v>
      </c>
    </row>
    <row r="1102" spans="1:24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8281</v>
      </c>
      <c r="O1102">
        <f t="shared" si="170"/>
        <v>3</v>
      </c>
      <c r="P1102" s="7">
        <f t="shared" si="171"/>
        <v>10</v>
      </c>
      <c r="Q1102" t="str">
        <f t="shared" si="172"/>
        <v>games</v>
      </c>
      <c r="R1102" t="str">
        <f t="shared" si="173"/>
        <v>video games</v>
      </c>
      <c r="S1102" s="11">
        <f t="shared" si="174"/>
        <v>42384.110775462963</v>
      </c>
      <c r="T1102" s="11">
        <f t="shared" si="175"/>
        <v>42414.110775462963</v>
      </c>
      <c r="U1102" t="b">
        <f t="shared" si="176"/>
        <v>0</v>
      </c>
      <c r="V1102" t="b">
        <f t="shared" si="177"/>
        <v>0</v>
      </c>
      <c r="W1102" t="b">
        <f t="shared" si="178"/>
        <v>0</v>
      </c>
      <c r="X1102">
        <f t="shared" si="179"/>
        <v>10</v>
      </c>
    </row>
    <row r="1103" spans="1:24" ht="31.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8281</v>
      </c>
      <c r="O1103">
        <f t="shared" si="170"/>
        <v>0</v>
      </c>
      <c r="P1103" s="7">
        <f t="shared" si="171"/>
        <v>6.833333333333333</v>
      </c>
      <c r="Q1103" t="str">
        <f t="shared" si="172"/>
        <v>games</v>
      </c>
      <c r="R1103" t="str">
        <f t="shared" si="173"/>
        <v>video games</v>
      </c>
      <c r="S1103" s="11">
        <f t="shared" si="174"/>
        <v>42538.77243055556</v>
      </c>
      <c r="T1103" s="11">
        <f t="shared" si="175"/>
        <v>42565.758333333331</v>
      </c>
      <c r="U1103" t="b">
        <f t="shared" si="176"/>
        <v>0</v>
      </c>
      <c r="V1103" t="b">
        <f t="shared" si="177"/>
        <v>0</v>
      </c>
      <c r="W1103" t="b">
        <f t="shared" si="178"/>
        <v>0</v>
      </c>
      <c r="X1103">
        <f t="shared" si="179"/>
        <v>6</v>
      </c>
    </row>
    <row r="1104" spans="1:24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8281</v>
      </c>
      <c r="O1104">
        <f t="shared" si="170"/>
        <v>5</v>
      </c>
      <c r="P1104" s="7">
        <f t="shared" si="171"/>
        <v>17.708333333333332</v>
      </c>
      <c r="Q1104" t="str">
        <f t="shared" si="172"/>
        <v>games</v>
      </c>
      <c r="R1104" t="str">
        <f t="shared" si="173"/>
        <v>video games</v>
      </c>
      <c r="S1104" s="11">
        <f t="shared" si="174"/>
        <v>41577.045428240745</v>
      </c>
      <c r="T1104" s="11">
        <f t="shared" si="175"/>
        <v>41617.249305555553</v>
      </c>
      <c r="U1104" t="b">
        <f t="shared" si="176"/>
        <v>0</v>
      </c>
      <c r="V1104" t="b">
        <f t="shared" si="177"/>
        <v>0</v>
      </c>
      <c r="W1104" t="b">
        <f t="shared" si="178"/>
        <v>0</v>
      </c>
      <c r="X1104">
        <f t="shared" si="179"/>
        <v>24</v>
      </c>
    </row>
    <row r="1105" spans="1:24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8281</v>
      </c>
      <c r="O1105">
        <f t="shared" si="170"/>
        <v>2</v>
      </c>
      <c r="P1105" s="7">
        <f t="shared" si="171"/>
        <v>16.2</v>
      </c>
      <c r="Q1105" t="str">
        <f t="shared" si="172"/>
        <v>games</v>
      </c>
      <c r="R1105" t="str">
        <f t="shared" si="173"/>
        <v>video games</v>
      </c>
      <c r="S1105" s="11">
        <f t="shared" si="174"/>
        <v>42479.22210648148</v>
      </c>
      <c r="T1105" s="11">
        <f t="shared" si="175"/>
        <v>42539.22210648148</v>
      </c>
      <c r="U1105" t="b">
        <f t="shared" si="176"/>
        <v>0</v>
      </c>
      <c r="V1105" t="b">
        <f t="shared" si="177"/>
        <v>0</v>
      </c>
      <c r="W1105" t="b">
        <f t="shared" si="178"/>
        <v>0</v>
      </c>
      <c r="X1105">
        <f t="shared" si="179"/>
        <v>15</v>
      </c>
    </row>
    <row r="1106" spans="1:24" ht="47.25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8281</v>
      </c>
      <c r="O1106">
        <f t="shared" si="170"/>
        <v>5</v>
      </c>
      <c r="P1106" s="7">
        <f t="shared" si="171"/>
        <v>80.297297297297291</v>
      </c>
      <c r="Q1106" t="str">
        <f t="shared" si="172"/>
        <v>games</v>
      </c>
      <c r="R1106" t="str">
        <f t="shared" si="173"/>
        <v>video games</v>
      </c>
      <c r="S1106" s="11">
        <f t="shared" si="174"/>
        <v>41771.40996527778</v>
      </c>
      <c r="T1106" s="11">
        <f t="shared" si="175"/>
        <v>41801.40996527778</v>
      </c>
      <c r="U1106" t="b">
        <f t="shared" si="176"/>
        <v>0</v>
      </c>
      <c r="V1106" t="b">
        <f t="shared" si="177"/>
        <v>0</v>
      </c>
      <c r="W1106" t="b">
        <f t="shared" si="178"/>
        <v>0</v>
      </c>
      <c r="X1106">
        <f t="shared" si="179"/>
        <v>37</v>
      </c>
    </row>
    <row r="1107" spans="1:24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8281</v>
      </c>
      <c r="O1107">
        <f t="shared" si="170"/>
        <v>0</v>
      </c>
      <c r="P1107" s="7">
        <f t="shared" si="171"/>
        <v>71.55</v>
      </c>
      <c r="Q1107" t="str">
        <f t="shared" si="172"/>
        <v>games</v>
      </c>
      <c r="R1107" t="str">
        <f t="shared" si="173"/>
        <v>video games</v>
      </c>
      <c r="S1107" s="11">
        <f t="shared" si="174"/>
        <v>41692.135729166665</v>
      </c>
      <c r="T1107" s="11">
        <f t="shared" si="175"/>
        <v>41722.0940625</v>
      </c>
      <c r="U1107" t="b">
        <f t="shared" si="176"/>
        <v>0</v>
      </c>
      <c r="V1107" t="b">
        <f t="shared" si="177"/>
        <v>0</v>
      </c>
      <c r="W1107" t="b">
        <f t="shared" si="178"/>
        <v>0</v>
      </c>
      <c r="X1107">
        <f t="shared" si="179"/>
        <v>20</v>
      </c>
    </row>
    <row r="1108" spans="1:24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8281</v>
      </c>
      <c r="O1108">
        <f t="shared" si="170"/>
        <v>41</v>
      </c>
      <c r="P1108" s="7">
        <f t="shared" si="171"/>
        <v>23.571428571428573</v>
      </c>
      <c r="Q1108" t="str">
        <f t="shared" si="172"/>
        <v>games</v>
      </c>
      <c r="R1108" t="str">
        <f t="shared" si="173"/>
        <v>video games</v>
      </c>
      <c r="S1108" s="11">
        <f t="shared" si="174"/>
        <v>40973.740451388891</v>
      </c>
      <c r="T1108" s="11">
        <f t="shared" si="175"/>
        <v>41003.698784722219</v>
      </c>
      <c r="U1108" t="b">
        <f t="shared" si="176"/>
        <v>0</v>
      </c>
      <c r="V1108" t="b">
        <f t="shared" si="177"/>
        <v>0</v>
      </c>
      <c r="W1108">
        <f t="shared" si="178"/>
        <v>7</v>
      </c>
      <c r="X1108" t="b">
        <f t="shared" si="179"/>
        <v>0</v>
      </c>
    </row>
    <row r="1109" spans="1:24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8281</v>
      </c>
      <c r="O1109">
        <f t="shared" si="170"/>
        <v>0</v>
      </c>
      <c r="P1109" s="7" t="str">
        <f t="shared" si="171"/>
        <v>N/A</v>
      </c>
      <c r="Q1109" t="str">
        <f t="shared" si="172"/>
        <v>games</v>
      </c>
      <c r="R1109" t="str">
        <f t="shared" si="173"/>
        <v>video games</v>
      </c>
      <c r="S1109" s="11">
        <f t="shared" si="174"/>
        <v>41813.861388888887</v>
      </c>
      <c r="T1109" s="11">
        <f t="shared" si="175"/>
        <v>41843.861388888887</v>
      </c>
      <c r="U1109" t="b">
        <f t="shared" si="176"/>
        <v>0</v>
      </c>
      <c r="V1109" t="b">
        <f t="shared" si="177"/>
        <v>0</v>
      </c>
      <c r="W1109" t="b">
        <f t="shared" si="178"/>
        <v>0</v>
      </c>
      <c r="X1109">
        <f t="shared" si="179"/>
        <v>0</v>
      </c>
    </row>
    <row r="1110" spans="1:24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8281</v>
      </c>
      <c r="O1110">
        <f t="shared" si="170"/>
        <v>3</v>
      </c>
      <c r="P1110" s="7">
        <f t="shared" si="171"/>
        <v>34.88095238095238</v>
      </c>
      <c r="Q1110" t="str">
        <f t="shared" si="172"/>
        <v>games</v>
      </c>
      <c r="R1110" t="str">
        <f t="shared" si="173"/>
        <v>video games</v>
      </c>
      <c r="S1110" s="11">
        <f t="shared" si="174"/>
        <v>40952.636979166666</v>
      </c>
      <c r="T1110" s="11">
        <f t="shared" si="175"/>
        <v>41012.595312500001</v>
      </c>
      <c r="U1110" t="b">
        <f t="shared" si="176"/>
        <v>0</v>
      </c>
      <c r="V1110" t="b">
        <f t="shared" si="177"/>
        <v>0</v>
      </c>
      <c r="W1110" t="b">
        <f t="shared" si="178"/>
        <v>0</v>
      </c>
      <c r="X1110">
        <f t="shared" si="179"/>
        <v>21</v>
      </c>
    </row>
    <row r="1111" spans="1:24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8281</v>
      </c>
      <c r="O1111">
        <f t="shared" si="170"/>
        <v>0</v>
      </c>
      <c r="P1111" s="7">
        <f t="shared" si="171"/>
        <v>15</v>
      </c>
      <c r="Q1111" t="str">
        <f t="shared" si="172"/>
        <v>games</v>
      </c>
      <c r="R1111" t="str">
        <f t="shared" si="173"/>
        <v>video games</v>
      </c>
      <c r="S1111" s="11">
        <f t="shared" si="174"/>
        <v>42662.752199074079</v>
      </c>
      <c r="T1111" s="11">
        <f t="shared" si="175"/>
        <v>42692.793865740736</v>
      </c>
      <c r="U1111" t="b">
        <f t="shared" si="176"/>
        <v>0</v>
      </c>
      <c r="V1111" t="b">
        <f t="shared" si="177"/>
        <v>0</v>
      </c>
      <c r="W1111" t="b">
        <f t="shared" si="178"/>
        <v>0</v>
      </c>
      <c r="X1111">
        <f t="shared" si="179"/>
        <v>3</v>
      </c>
    </row>
    <row r="1112" spans="1:24" ht="47.25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8281</v>
      </c>
      <c r="O1112">
        <f t="shared" si="170"/>
        <v>1</v>
      </c>
      <c r="P1112" s="7">
        <f t="shared" si="171"/>
        <v>23.181818181818183</v>
      </c>
      <c r="Q1112" t="str">
        <f t="shared" si="172"/>
        <v>games</v>
      </c>
      <c r="R1112" t="str">
        <f t="shared" si="173"/>
        <v>video games</v>
      </c>
      <c r="S1112" s="11">
        <f t="shared" si="174"/>
        <v>41220.933124999996</v>
      </c>
      <c r="T1112" s="11">
        <f t="shared" si="175"/>
        <v>41250.933124999996</v>
      </c>
      <c r="U1112" t="b">
        <f t="shared" si="176"/>
        <v>0</v>
      </c>
      <c r="V1112" t="b">
        <f t="shared" si="177"/>
        <v>0</v>
      </c>
      <c r="W1112" t="b">
        <f t="shared" si="178"/>
        <v>0</v>
      </c>
      <c r="X1112">
        <f t="shared" si="179"/>
        <v>11</v>
      </c>
    </row>
    <row r="1113" spans="1:24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8281</v>
      </c>
      <c r="O1113">
        <f t="shared" si="170"/>
        <v>0</v>
      </c>
      <c r="P1113" s="7">
        <f t="shared" si="171"/>
        <v>1</v>
      </c>
      <c r="Q1113" t="str">
        <f t="shared" si="172"/>
        <v>games</v>
      </c>
      <c r="R1113" t="str">
        <f t="shared" si="173"/>
        <v>video games</v>
      </c>
      <c r="S1113" s="11">
        <f t="shared" si="174"/>
        <v>42347.203587962969</v>
      </c>
      <c r="T1113" s="11">
        <f t="shared" si="175"/>
        <v>42377.203587962969</v>
      </c>
      <c r="U1113" t="b">
        <f t="shared" si="176"/>
        <v>0</v>
      </c>
      <c r="V1113" t="b">
        <f t="shared" si="177"/>
        <v>0</v>
      </c>
      <c r="W1113" t="b">
        <f t="shared" si="178"/>
        <v>0</v>
      </c>
      <c r="X1113">
        <f t="shared" si="179"/>
        <v>1</v>
      </c>
    </row>
    <row r="1114" spans="1:24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8281</v>
      </c>
      <c r="O1114">
        <f t="shared" si="170"/>
        <v>36</v>
      </c>
      <c r="P1114" s="7">
        <f t="shared" si="171"/>
        <v>100.23371794871794</v>
      </c>
      <c r="Q1114" t="str">
        <f t="shared" si="172"/>
        <v>games</v>
      </c>
      <c r="R1114" t="str">
        <f t="shared" si="173"/>
        <v>video games</v>
      </c>
      <c r="S1114" s="11">
        <f t="shared" si="174"/>
        <v>41963.759386574078</v>
      </c>
      <c r="T1114" s="11">
        <f t="shared" si="175"/>
        <v>42023.354166666672</v>
      </c>
      <c r="U1114" t="b">
        <f t="shared" si="176"/>
        <v>0</v>
      </c>
      <c r="V1114" t="b">
        <f t="shared" si="177"/>
        <v>0</v>
      </c>
      <c r="W1114">
        <f t="shared" si="178"/>
        <v>312</v>
      </c>
      <c r="X1114" t="b">
        <f t="shared" si="179"/>
        <v>0</v>
      </c>
    </row>
    <row r="1115" spans="1:24" ht="47.25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8281</v>
      </c>
      <c r="O1115">
        <f t="shared" si="170"/>
        <v>1</v>
      </c>
      <c r="P1115" s="7">
        <f t="shared" si="171"/>
        <v>5</v>
      </c>
      <c r="Q1115" t="str">
        <f t="shared" si="172"/>
        <v>games</v>
      </c>
      <c r="R1115" t="str">
        <f t="shared" si="173"/>
        <v>video games</v>
      </c>
      <c r="S1115" s="11">
        <f t="shared" si="174"/>
        <v>41835.977083333331</v>
      </c>
      <c r="T1115" s="11">
        <f t="shared" si="175"/>
        <v>41865.977083333331</v>
      </c>
      <c r="U1115" t="b">
        <f t="shared" si="176"/>
        <v>0</v>
      </c>
      <c r="V1115" t="b">
        <f t="shared" si="177"/>
        <v>0</v>
      </c>
      <c r="W1115" t="b">
        <f t="shared" si="178"/>
        <v>0</v>
      </c>
      <c r="X1115">
        <f t="shared" si="179"/>
        <v>1</v>
      </c>
    </row>
    <row r="1116" spans="1:24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8281</v>
      </c>
      <c r="O1116">
        <f t="shared" si="170"/>
        <v>0</v>
      </c>
      <c r="P1116" s="7">
        <f t="shared" si="171"/>
        <v>3.3333333333333335</v>
      </c>
      <c r="Q1116" t="str">
        <f t="shared" si="172"/>
        <v>games</v>
      </c>
      <c r="R1116" t="str">
        <f t="shared" si="173"/>
        <v>video games</v>
      </c>
      <c r="S1116" s="11">
        <f t="shared" si="174"/>
        <v>41526.345914351856</v>
      </c>
      <c r="T1116" s="11">
        <f t="shared" si="175"/>
        <v>41556.345914351856</v>
      </c>
      <c r="U1116" t="b">
        <f t="shared" si="176"/>
        <v>0</v>
      </c>
      <c r="V1116" t="b">
        <f t="shared" si="177"/>
        <v>0</v>
      </c>
      <c r="W1116" t="b">
        <f t="shared" si="178"/>
        <v>0</v>
      </c>
      <c r="X1116">
        <f t="shared" si="179"/>
        <v>3</v>
      </c>
    </row>
    <row r="1117" spans="1:24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8281</v>
      </c>
      <c r="O1117">
        <f t="shared" si="170"/>
        <v>0</v>
      </c>
      <c r="P1117" s="7">
        <f t="shared" si="171"/>
        <v>13.25</v>
      </c>
      <c r="Q1117" t="str">
        <f t="shared" si="172"/>
        <v>games</v>
      </c>
      <c r="R1117" t="str">
        <f t="shared" si="173"/>
        <v>video games</v>
      </c>
      <c r="S1117" s="11">
        <f t="shared" si="174"/>
        <v>42429.695543981477</v>
      </c>
      <c r="T1117" s="11">
        <f t="shared" si="175"/>
        <v>42459.653877314813</v>
      </c>
      <c r="U1117" t="b">
        <f t="shared" si="176"/>
        <v>0</v>
      </c>
      <c r="V1117" t="b">
        <f t="shared" si="177"/>
        <v>0</v>
      </c>
      <c r="W1117" t="b">
        <f t="shared" si="178"/>
        <v>0</v>
      </c>
      <c r="X1117">
        <f t="shared" si="179"/>
        <v>4</v>
      </c>
    </row>
    <row r="1118" spans="1:24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8281</v>
      </c>
      <c r="O1118">
        <f t="shared" si="170"/>
        <v>0</v>
      </c>
      <c r="P1118" s="7">
        <f t="shared" si="171"/>
        <v>17.852</v>
      </c>
      <c r="Q1118" t="str">
        <f t="shared" si="172"/>
        <v>games</v>
      </c>
      <c r="R1118" t="str">
        <f t="shared" si="173"/>
        <v>video games</v>
      </c>
      <c r="S1118" s="11">
        <f t="shared" si="174"/>
        <v>41009.847314814811</v>
      </c>
      <c r="T1118" s="11">
        <f t="shared" si="175"/>
        <v>41069.847314814811</v>
      </c>
      <c r="U1118" t="b">
        <f t="shared" si="176"/>
        <v>0</v>
      </c>
      <c r="V1118" t="b">
        <f t="shared" si="177"/>
        <v>0</v>
      </c>
      <c r="W1118" t="b">
        <f t="shared" si="178"/>
        <v>0</v>
      </c>
      <c r="X1118">
        <f t="shared" si="179"/>
        <v>10</v>
      </c>
    </row>
    <row r="1119" spans="1:24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8281</v>
      </c>
      <c r="O1119">
        <f t="shared" si="170"/>
        <v>8</v>
      </c>
      <c r="P1119" s="7">
        <f t="shared" si="171"/>
        <v>10.375</v>
      </c>
      <c r="Q1119" t="str">
        <f t="shared" si="172"/>
        <v>games</v>
      </c>
      <c r="R1119" t="str">
        <f t="shared" si="173"/>
        <v>video games</v>
      </c>
      <c r="S1119" s="11">
        <f t="shared" si="174"/>
        <v>42333.598530092597</v>
      </c>
      <c r="T1119" s="11">
        <f t="shared" si="175"/>
        <v>42363.598530092597</v>
      </c>
      <c r="U1119" t="b">
        <f t="shared" si="176"/>
        <v>0</v>
      </c>
      <c r="V1119" t="b">
        <f t="shared" si="177"/>
        <v>0</v>
      </c>
      <c r="W1119" t="b">
        <f t="shared" si="178"/>
        <v>0</v>
      </c>
      <c r="X1119">
        <f t="shared" si="179"/>
        <v>8</v>
      </c>
    </row>
    <row r="1120" spans="1:24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8281</v>
      </c>
      <c r="O1120">
        <f t="shared" si="170"/>
        <v>2</v>
      </c>
      <c r="P1120" s="7">
        <f t="shared" si="171"/>
        <v>36.333333333333336</v>
      </c>
      <c r="Q1120" t="str">
        <f t="shared" si="172"/>
        <v>games</v>
      </c>
      <c r="R1120" t="str">
        <f t="shared" si="173"/>
        <v>video games</v>
      </c>
      <c r="S1120" s="11">
        <f t="shared" si="174"/>
        <v>41704.16642361111</v>
      </c>
      <c r="T1120" s="11">
        <f t="shared" si="175"/>
        <v>41734.124756944446</v>
      </c>
      <c r="U1120" t="b">
        <f t="shared" si="176"/>
        <v>0</v>
      </c>
      <c r="V1120" t="b">
        <f t="shared" si="177"/>
        <v>0</v>
      </c>
      <c r="W1120" t="b">
        <f t="shared" si="178"/>
        <v>0</v>
      </c>
      <c r="X1120">
        <f t="shared" si="179"/>
        <v>3</v>
      </c>
    </row>
    <row r="1121" spans="1:24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8281</v>
      </c>
      <c r="O1121">
        <f t="shared" si="170"/>
        <v>0</v>
      </c>
      <c r="P1121" s="7">
        <f t="shared" si="171"/>
        <v>5</v>
      </c>
      <c r="Q1121" t="str">
        <f t="shared" si="172"/>
        <v>games</v>
      </c>
      <c r="R1121" t="str">
        <f t="shared" si="173"/>
        <v>video games</v>
      </c>
      <c r="S1121" s="11">
        <f t="shared" si="174"/>
        <v>41722.792407407411</v>
      </c>
      <c r="T1121" s="11">
        <f t="shared" si="175"/>
        <v>41735.792407407411</v>
      </c>
      <c r="U1121" t="b">
        <f t="shared" si="176"/>
        <v>0</v>
      </c>
      <c r="V1121" t="b">
        <f t="shared" si="177"/>
        <v>0</v>
      </c>
      <c r="W1121" t="b">
        <f t="shared" si="178"/>
        <v>0</v>
      </c>
      <c r="X1121">
        <f t="shared" si="179"/>
        <v>1</v>
      </c>
    </row>
    <row r="1122" spans="1:24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8281</v>
      </c>
      <c r="O1122">
        <f t="shared" si="170"/>
        <v>0</v>
      </c>
      <c r="P1122" s="7" t="str">
        <f t="shared" si="171"/>
        <v>N/A</v>
      </c>
      <c r="Q1122" t="str">
        <f t="shared" si="172"/>
        <v>games</v>
      </c>
      <c r="R1122" t="str">
        <f t="shared" si="173"/>
        <v>video games</v>
      </c>
      <c r="S1122" s="11">
        <f t="shared" si="174"/>
        <v>40799.872685185182</v>
      </c>
      <c r="T1122" s="11">
        <f t="shared" si="175"/>
        <v>40844.872685185182</v>
      </c>
      <c r="U1122" t="b">
        <f t="shared" si="176"/>
        <v>0</v>
      </c>
      <c r="V1122" t="b">
        <f t="shared" si="177"/>
        <v>0</v>
      </c>
      <c r="W1122" t="b">
        <f t="shared" si="178"/>
        <v>0</v>
      </c>
      <c r="X1122">
        <f t="shared" si="179"/>
        <v>0</v>
      </c>
    </row>
    <row r="1123" spans="1:24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8281</v>
      </c>
      <c r="O1123">
        <f t="shared" si="170"/>
        <v>0</v>
      </c>
      <c r="P1123" s="7">
        <f t="shared" si="171"/>
        <v>5.8</v>
      </c>
      <c r="Q1123" t="str">
        <f t="shared" si="172"/>
        <v>games</v>
      </c>
      <c r="R1123" t="str">
        <f t="shared" si="173"/>
        <v>video games</v>
      </c>
      <c r="S1123" s="11">
        <f t="shared" si="174"/>
        <v>42412.934212962966</v>
      </c>
      <c r="T1123" s="11">
        <f t="shared" si="175"/>
        <v>42442.892546296294</v>
      </c>
      <c r="U1123" t="b">
        <f t="shared" si="176"/>
        <v>0</v>
      </c>
      <c r="V1123" t="b">
        <f t="shared" si="177"/>
        <v>0</v>
      </c>
      <c r="W1123" t="b">
        <f t="shared" si="178"/>
        <v>0</v>
      </c>
      <c r="X1123">
        <f t="shared" si="179"/>
        <v>5</v>
      </c>
    </row>
    <row r="1124" spans="1:24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8281</v>
      </c>
      <c r="O1124">
        <f t="shared" si="170"/>
        <v>0</v>
      </c>
      <c r="P1124" s="7" t="str">
        <f t="shared" si="171"/>
        <v>N/A</v>
      </c>
      <c r="Q1124" t="str">
        <f t="shared" si="172"/>
        <v>games</v>
      </c>
      <c r="R1124" t="str">
        <f t="shared" si="173"/>
        <v>video games</v>
      </c>
      <c r="S1124" s="11">
        <f t="shared" si="174"/>
        <v>41410.703993055555</v>
      </c>
      <c r="T1124" s="11">
        <f t="shared" si="175"/>
        <v>41424.703993055555</v>
      </c>
      <c r="U1124" t="b">
        <f t="shared" si="176"/>
        <v>0</v>
      </c>
      <c r="V1124" t="b">
        <f t="shared" si="177"/>
        <v>0</v>
      </c>
      <c r="W1124" t="b">
        <f t="shared" si="178"/>
        <v>0</v>
      </c>
      <c r="X1124">
        <f t="shared" si="179"/>
        <v>0</v>
      </c>
    </row>
    <row r="1125" spans="1:24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8281</v>
      </c>
      <c r="O1125">
        <f t="shared" si="170"/>
        <v>0</v>
      </c>
      <c r="P1125" s="7">
        <f t="shared" si="171"/>
        <v>3.6666666666666665</v>
      </c>
      <c r="Q1125" t="str">
        <f t="shared" si="172"/>
        <v>games</v>
      </c>
      <c r="R1125" t="str">
        <f t="shared" si="173"/>
        <v>video games</v>
      </c>
      <c r="S1125" s="11">
        <f t="shared" si="174"/>
        <v>41718.5237037037</v>
      </c>
      <c r="T1125" s="11">
        <f t="shared" si="175"/>
        <v>41748.5237037037</v>
      </c>
      <c r="U1125" t="b">
        <f t="shared" si="176"/>
        <v>0</v>
      </c>
      <c r="V1125" t="b">
        <f t="shared" si="177"/>
        <v>0</v>
      </c>
      <c r="W1125" t="b">
        <f t="shared" si="178"/>
        <v>0</v>
      </c>
      <c r="X1125">
        <f t="shared" si="179"/>
        <v>3</v>
      </c>
    </row>
    <row r="1126" spans="1:24" ht="47.25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8282</v>
      </c>
      <c r="O1126">
        <f t="shared" si="170"/>
        <v>0</v>
      </c>
      <c r="P1126" s="7">
        <f t="shared" si="171"/>
        <v>60.714285714285715</v>
      </c>
      <c r="Q1126" t="str">
        <f t="shared" si="172"/>
        <v>games</v>
      </c>
      <c r="R1126" t="str">
        <f t="shared" si="173"/>
        <v>mobile games</v>
      </c>
      <c r="S1126" s="11">
        <f t="shared" si="174"/>
        <v>42094.667256944449</v>
      </c>
      <c r="T1126" s="11">
        <f t="shared" si="175"/>
        <v>42124.667256944449</v>
      </c>
      <c r="U1126" t="b">
        <f t="shared" si="176"/>
        <v>0</v>
      </c>
      <c r="V1126" t="b">
        <f t="shared" si="177"/>
        <v>0</v>
      </c>
      <c r="W1126" t="b">
        <f t="shared" si="178"/>
        <v>0</v>
      </c>
      <c r="X1126">
        <f t="shared" si="179"/>
        <v>7</v>
      </c>
    </row>
    <row r="1127" spans="1:24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8282</v>
      </c>
      <c r="O1127">
        <f t="shared" si="170"/>
        <v>0</v>
      </c>
      <c r="P1127" s="7" t="str">
        <f t="shared" si="171"/>
        <v>N/A</v>
      </c>
      <c r="Q1127" t="str">
        <f t="shared" si="172"/>
        <v>games</v>
      </c>
      <c r="R1127" t="str">
        <f t="shared" si="173"/>
        <v>mobile games</v>
      </c>
      <c r="S1127" s="11">
        <f t="shared" si="174"/>
        <v>42212.624189814815</v>
      </c>
      <c r="T1127" s="11">
        <f t="shared" si="175"/>
        <v>42272.624189814815</v>
      </c>
      <c r="U1127" t="b">
        <f t="shared" si="176"/>
        <v>0</v>
      </c>
      <c r="V1127" t="b">
        <f t="shared" si="177"/>
        <v>0</v>
      </c>
      <c r="W1127" t="b">
        <f t="shared" si="178"/>
        <v>0</v>
      </c>
      <c r="X1127">
        <f t="shared" si="179"/>
        <v>0</v>
      </c>
    </row>
    <row r="1128" spans="1:24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8282</v>
      </c>
      <c r="O1128">
        <f t="shared" si="170"/>
        <v>1</v>
      </c>
      <c r="P1128" s="7">
        <f t="shared" si="171"/>
        <v>5</v>
      </c>
      <c r="Q1128" t="str">
        <f t="shared" si="172"/>
        <v>games</v>
      </c>
      <c r="R1128" t="str">
        <f t="shared" si="173"/>
        <v>mobile games</v>
      </c>
      <c r="S1128" s="11">
        <f t="shared" si="174"/>
        <v>42535.327476851846</v>
      </c>
      <c r="T1128" s="11">
        <f t="shared" si="175"/>
        <v>42565.327476851846</v>
      </c>
      <c r="U1128" t="b">
        <f t="shared" si="176"/>
        <v>0</v>
      </c>
      <c r="V1128" t="b">
        <f t="shared" si="177"/>
        <v>0</v>
      </c>
      <c r="W1128" t="b">
        <f t="shared" si="178"/>
        <v>0</v>
      </c>
      <c r="X1128">
        <f t="shared" si="179"/>
        <v>2</v>
      </c>
    </row>
    <row r="1129" spans="1:24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8282</v>
      </c>
      <c r="O1129">
        <f t="shared" si="170"/>
        <v>2</v>
      </c>
      <c r="P1129" s="7">
        <f t="shared" si="171"/>
        <v>25.434782608695652</v>
      </c>
      <c r="Q1129" t="str">
        <f t="shared" si="172"/>
        <v>games</v>
      </c>
      <c r="R1129" t="str">
        <f t="shared" si="173"/>
        <v>mobile games</v>
      </c>
      <c r="S1129" s="11">
        <f t="shared" si="174"/>
        <v>41926.854166666664</v>
      </c>
      <c r="T1129" s="11">
        <f t="shared" si="175"/>
        <v>41957.895833333328</v>
      </c>
      <c r="U1129" t="b">
        <f t="shared" si="176"/>
        <v>0</v>
      </c>
      <c r="V1129" t="b">
        <f t="shared" si="177"/>
        <v>0</v>
      </c>
      <c r="W1129" t="b">
        <f t="shared" si="178"/>
        <v>0</v>
      </c>
      <c r="X1129">
        <f t="shared" si="179"/>
        <v>23</v>
      </c>
    </row>
    <row r="1130" spans="1:24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8282</v>
      </c>
      <c r="O1130">
        <f t="shared" si="170"/>
        <v>0</v>
      </c>
      <c r="P1130" s="7">
        <f t="shared" si="171"/>
        <v>1</v>
      </c>
      <c r="Q1130" t="str">
        <f t="shared" si="172"/>
        <v>games</v>
      </c>
      <c r="R1130" t="str">
        <f t="shared" si="173"/>
        <v>mobile games</v>
      </c>
      <c r="S1130" s="11">
        <f t="shared" si="174"/>
        <v>41828.649502314816</v>
      </c>
      <c r="T1130" s="11">
        <f t="shared" si="175"/>
        <v>41858.649502314816</v>
      </c>
      <c r="U1130" t="b">
        <f t="shared" si="176"/>
        <v>0</v>
      </c>
      <c r="V1130" t="b">
        <f t="shared" si="177"/>
        <v>0</v>
      </c>
      <c r="W1130" t="b">
        <f t="shared" si="178"/>
        <v>0</v>
      </c>
      <c r="X1130">
        <f t="shared" si="179"/>
        <v>1</v>
      </c>
    </row>
    <row r="1131" spans="1:24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8282</v>
      </c>
      <c r="O1131">
        <f t="shared" si="170"/>
        <v>0</v>
      </c>
      <c r="P1131" s="7">
        <f t="shared" si="171"/>
        <v>10.5</v>
      </c>
      <c r="Q1131" t="str">
        <f t="shared" si="172"/>
        <v>games</v>
      </c>
      <c r="R1131" t="str">
        <f t="shared" si="173"/>
        <v>mobile games</v>
      </c>
      <c r="S1131" s="11">
        <f t="shared" si="174"/>
        <v>42496.264965277776</v>
      </c>
      <c r="T1131" s="11">
        <f t="shared" si="175"/>
        <v>42526.264965277776</v>
      </c>
      <c r="U1131" t="b">
        <f t="shared" si="176"/>
        <v>0</v>
      </c>
      <c r="V1131" t="b">
        <f t="shared" si="177"/>
        <v>0</v>
      </c>
      <c r="W1131" t="b">
        <f t="shared" si="178"/>
        <v>0</v>
      </c>
      <c r="X1131">
        <f t="shared" si="179"/>
        <v>2</v>
      </c>
    </row>
    <row r="1132" spans="1:24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8282</v>
      </c>
      <c r="O1132">
        <f t="shared" si="170"/>
        <v>0</v>
      </c>
      <c r="P1132" s="7">
        <f t="shared" si="171"/>
        <v>3.6666666666666665</v>
      </c>
      <c r="Q1132" t="str">
        <f t="shared" si="172"/>
        <v>games</v>
      </c>
      <c r="R1132" t="str">
        <f t="shared" si="173"/>
        <v>mobile games</v>
      </c>
      <c r="S1132" s="11">
        <f t="shared" si="174"/>
        <v>41908.996527777781</v>
      </c>
      <c r="T1132" s="11">
        <f t="shared" si="175"/>
        <v>41969.038194444445</v>
      </c>
      <c r="U1132" t="b">
        <f t="shared" si="176"/>
        <v>0</v>
      </c>
      <c r="V1132" t="b">
        <f t="shared" si="177"/>
        <v>0</v>
      </c>
      <c r="W1132" t="b">
        <f t="shared" si="178"/>
        <v>0</v>
      </c>
      <c r="X1132">
        <f t="shared" si="179"/>
        <v>3</v>
      </c>
    </row>
    <row r="1133" spans="1:24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8282</v>
      </c>
      <c r="O1133">
        <f t="shared" si="170"/>
        <v>0</v>
      </c>
      <c r="P1133" s="7" t="str">
        <f t="shared" si="171"/>
        <v>N/A</v>
      </c>
      <c r="Q1133" t="str">
        <f t="shared" si="172"/>
        <v>games</v>
      </c>
      <c r="R1133" t="str">
        <f t="shared" si="173"/>
        <v>mobile games</v>
      </c>
      <c r="S1133" s="11">
        <f t="shared" si="174"/>
        <v>42332.908194444448</v>
      </c>
      <c r="T1133" s="11">
        <f t="shared" si="175"/>
        <v>42362.908194444448</v>
      </c>
      <c r="U1133" t="b">
        <f t="shared" si="176"/>
        <v>0</v>
      </c>
      <c r="V1133" t="b">
        <f t="shared" si="177"/>
        <v>0</v>
      </c>
      <c r="W1133" t="b">
        <f t="shared" si="178"/>
        <v>0</v>
      </c>
      <c r="X1133">
        <f t="shared" si="179"/>
        <v>0</v>
      </c>
    </row>
    <row r="1134" spans="1:24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8282</v>
      </c>
      <c r="O1134">
        <f t="shared" si="170"/>
        <v>14</v>
      </c>
      <c r="P1134" s="7">
        <f t="shared" si="171"/>
        <v>110.61538461538461</v>
      </c>
      <c r="Q1134" t="str">
        <f t="shared" si="172"/>
        <v>games</v>
      </c>
      <c r="R1134" t="str">
        <f t="shared" si="173"/>
        <v>mobile games</v>
      </c>
      <c r="S1134" s="11">
        <f t="shared" si="174"/>
        <v>42706.115405092598</v>
      </c>
      <c r="T1134" s="11">
        <f t="shared" si="175"/>
        <v>42736.115405092598</v>
      </c>
      <c r="U1134" t="b">
        <f t="shared" si="176"/>
        <v>0</v>
      </c>
      <c r="V1134" t="b">
        <f t="shared" si="177"/>
        <v>0</v>
      </c>
      <c r="W1134" t="b">
        <f t="shared" si="178"/>
        <v>0</v>
      </c>
      <c r="X1134">
        <f t="shared" si="179"/>
        <v>13</v>
      </c>
    </row>
    <row r="1135" spans="1:24" ht="47.25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8282</v>
      </c>
      <c r="O1135">
        <f t="shared" si="170"/>
        <v>1</v>
      </c>
      <c r="P1135" s="7">
        <f t="shared" si="171"/>
        <v>20</v>
      </c>
      <c r="Q1135" t="str">
        <f t="shared" si="172"/>
        <v>games</v>
      </c>
      <c r="R1135" t="str">
        <f t="shared" si="173"/>
        <v>mobile games</v>
      </c>
      <c r="S1135" s="11">
        <f t="shared" si="174"/>
        <v>41821.407187500001</v>
      </c>
      <c r="T1135" s="11">
        <f t="shared" si="175"/>
        <v>41851.407187500001</v>
      </c>
      <c r="U1135" t="b">
        <f t="shared" si="176"/>
        <v>0</v>
      </c>
      <c r="V1135" t="b">
        <f t="shared" si="177"/>
        <v>0</v>
      </c>
      <c r="W1135" t="b">
        <f t="shared" si="178"/>
        <v>0</v>
      </c>
      <c r="X1135">
        <f t="shared" si="179"/>
        <v>1</v>
      </c>
    </row>
    <row r="1136" spans="1:24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8282</v>
      </c>
      <c r="O1136">
        <f t="shared" si="170"/>
        <v>0</v>
      </c>
      <c r="P1136" s="7">
        <f t="shared" si="171"/>
        <v>1</v>
      </c>
      <c r="Q1136" t="str">
        <f t="shared" si="172"/>
        <v>games</v>
      </c>
      <c r="R1136" t="str">
        <f t="shared" si="173"/>
        <v>mobile games</v>
      </c>
      <c r="S1136" s="11">
        <f t="shared" si="174"/>
        <v>41958.285046296296</v>
      </c>
      <c r="T1136" s="11">
        <f t="shared" si="175"/>
        <v>41972.189583333333</v>
      </c>
      <c r="U1136" t="b">
        <f t="shared" si="176"/>
        <v>0</v>
      </c>
      <c r="V1136" t="b">
        <f t="shared" si="177"/>
        <v>0</v>
      </c>
      <c r="W1136" t="b">
        <f t="shared" si="178"/>
        <v>0</v>
      </c>
      <c r="X1136">
        <f t="shared" si="179"/>
        <v>1</v>
      </c>
    </row>
    <row r="1137" spans="1:24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8282</v>
      </c>
      <c r="O1137">
        <f t="shared" si="170"/>
        <v>5</v>
      </c>
      <c r="P1137" s="7">
        <f t="shared" si="171"/>
        <v>50</v>
      </c>
      <c r="Q1137" t="str">
        <f t="shared" si="172"/>
        <v>games</v>
      </c>
      <c r="R1137" t="str">
        <f t="shared" si="173"/>
        <v>mobile games</v>
      </c>
      <c r="S1137" s="11">
        <f t="shared" si="174"/>
        <v>42558.989513888882</v>
      </c>
      <c r="T1137" s="11">
        <f t="shared" si="175"/>
        <v>42588.989513888882</v>
      </c>
      <c r="U1137" t="b">
        <f t="shared" si="176"/>
        <v>0</v>
      </c>
      <c r="V1137" t="b">
        <f t="shared" si="177"/>
        <v>0</v>
      </c>
      <c r="W1137" t="b">
        <f t="shared" si="178"/>
        <v>0</v>
      </c>
      <c r="X1137">
        <f t="shared" si="179"/>
        <v>1</v>
      </c>
    </row>
    <row r="1138" spans="1:24" ht="47.2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8282</v>
      </c>
      <c r="O1138">
        <f t="shared" si="170"/>
        <v>6</v>
      </c>
      <c r="P1138" s="7">
        <f t="shared" si="171"/>
        <v>45</v>
      </c>
      <c r="Q1138" t="str">
        <f t="shared" si="172"/>
        <v>games</v>
      </c>
      <c r="R1138" t="str">
        <f t="shared" si="173"/>
        <v>mobile games</v>
      </c>
      <c r="S1138" s="11">
        <f t="shared" si="174"/>
        <v>42327.671631944439</v>
      </c>
      <c r="T1138" s="11">
        <f t="shared" si="175"/>
        <v>42357.671631944439</v>
      </c>
      <c r="U1138" t="b">
        <f t="shared" si="176"/>
        <v>0</v>
      </c>
      <c r="V1138" t="b">
        <f t="shared" si="177"/>
        <v>0</v>
      </c>
      <c r="W1138" t="b">
        <f t="shared" si="178"/>
        <v>0</v>
      </c>
      <c r="X1138">
        <f t="shared" si="179"/>
        <v>6</v>
      </c>
    </row>
    <row r="1139" spans="1:24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8282</v>
      </c>
      <c r="O1139">
        <f t="shared" si="170"/>
        <v>40</v>
      </c>
      <c r="P1139" s="7">
        <f t="shared" si="171"/>
        <v>253.2051282051282</v>
      </c>
      <c r="Q1139" t="str">
        <f t="shared" si="172"/>
        <v>games</v>
      </c>
      <c r="R1139" t="str">
        <f t="shared" si="173"/>
        <v>mobile games</v>
      </c>
      <c r="S1139" s="11">
        <f t="shared" si="174"/>
        <v>42453.819687499999</v>
      </c>
      <c r="T1139" s="11">
        <f t="shared" si="175"/>
        <v>42483.819687499999</v>
      </c>
      <c r="U1139" t="b">
        <f t="shared" si="176"/>
        <v>0</v>
      </c>
      <c r="V1139" t="b">
        <f t="shared" si="177"/>
        <v>0</v>
      </c>
      <c r="W1139">
        <f t="shared" si="178"/>
        <v>39</v>
      </c>
      <c r="X1139" t="b">
        <f t="shared" si="179"/>
        <v>0</v>
      </c>
    </row>
    <row r="1140" spans="1:24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8282</v>
      </c>
      <c r="O1140">
        <f t="shared" si="170"/>
        <v>0</v>
      </c>
      <c r="P1140" s="7">
        <f t="shared" si="171"/>
        <v>31.25</v>
      </c>
      <c r="Q1140" t="str">
        <f t="shared" si="172"/>
        <v>games</v>
      </c>
      <c r="R1140" t="str">
        <f t="shared" si="173"/>
        <v>mobile games</v>
      </c>
      <c r="S1140" s="11">
        <f t="shared" si="174"/>
        <v>42736.9066087963</v>
      </c>
      <c r="T1140" s="11">
        <f t="shared" si="175"/>
        <v>42756.9066087963</v>
      </c>
      <c r="U1140" t="b">
        <f t="shared" si="176"/>
        <v>0</v>
      </c>
      <c r="V1140" t="b">
        <f t="shared" si="177"/>
        <v>0</v>
      </c>
      <c r="W1140" t="b">
        <f t="shared" si="178"/>
        <v>0</v>
      </c>
      <c r="X1140">
        <f t="shared" si="179"/>
        <v>4</v>
      </c>
    </row>
    <row r="1141" spans="1:24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8282</v>
      </c>
      <c r="O1141">
        <f t="shared" si="170"/>
        <v>0</v>
      </c>
      <c r="P1141" s="7">
        <f t="shared" si="171"/>
        <v>5</v>
      </c>
      <c r="Q1141" t="str">
        <f t="shared" si="172"/>
        <v>games</v>
      </c>
      <c r="R1141" t="str">
        <f t="shared" si="173"/>
        <v>mobile games</v>
      </c>
      <c r="S1141" s="11">
        <f t="shared" si="174"/>
        <v>41975.347523148142</v>
      </c>
      <c r="T1141" s="11">
        <f t="shared" si="175"/>
        <v>42005.347523148142</v>
      </c>
      <c r="U1141" t="b">
        <f t="shared" si="176"/>
        <v>0</v>
      </c>
      <c r="V1141" t="b">
        <f t="shared" si="177"/>
        <v>0</v>
      </c>
      <c r="W1141" t="b">
        <f t="shared" si="178"/>
        <v>0</v>
      </c>
      <c r="X1141">
        <f t="shared" si="179"/>
        <v>1</v>
      </c>
    </row>
    <row r="1142" spans="1:24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8282</v>
      </c>
      <c r="O1142">
        <f t="shared" si="170"/>
        <v>0</v>
      </c>
      <c r="P1142" s="7" t="str">
        <f t="shared" si="171"/>
        <v>N/A</v>
      </c>
      <c r="Q1142" t="str">
        <f t="shared" si="172"/>
        <v>games</v>
      </c>
      <c r="R1142" t="str">
        <f t="shared" si="173"/>
        <v>mobile games</v>
      </c>
      <c r="S1142" s="11">
        <f t="shared" si="174"/>
        <v>42192.462048611109</v>
      </c>
      <c r="T1142" s="11">
        <f t="shared" si="175"/>
        <v>42222.462048611109</v>
      </c>
      <c r="U1142" t="b">
        <f t="shared" si="176"/>
        <v>0</v>
      </c>
      <c r="V1142" t="b">
        <f t="shared" si="177"/>
        <v>0</v>
      </c>
      <c r="W1142" t="b">
        <f t="shared" si="178"/>
        <v>0</v>
      </c>
      <c r="X1142">
        <f t="shared" si="179"/>
        <v>0</v>
      </c>
    </row>
    <row r="1143" spans="1:24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8282</v>
      </c>
      <c r="O1143">
        <f t="shared" si="170"/>
        <v>0</v>
      </c>
      <c r="P1143" s="7" t="str">
        <f t="shared" si="171"/>
        <v>N/A</v>
      </c>
      <c r="Q1143" t="str">
        <f t="shared" si="172"/>
        <v>games</v>
      </c>
      <c r="R1143" t="str">
        <f t="shared" si="173"/>
        <v>mobile games</v>
      </c>
      <c r="S1143" s="11">
        <f t="shared" si="174"/>
        <v>42164.699652777781</v>
      </c>
      <c r="T1143" s="11">
        <f t="shared" si="175"/>
        <v>42194.699652777781</v>
      </c>
      <c r="U1143" t="b">
        <f t="shared" si="176"/>
        <v>0</v>
      </c>
      <c r="V1143" t="b">
        <f t="shared" si="177"/>
        <v>0</v>
      </c>
      <c r="W1143" t="b">
        <f t="shared" si="178"/>
        <v>0</v>
      </c>
      <c r="X1143">
        <f t="shared" si="179"/>
        <v>0</v>
      </c>
    </row>
    <row r="1144" spans="1:24" ht="47.2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8282</v>
      </c>
      <c r="O1144">
        <f t="shared" si="170"/>
        <v>0</v>
      </c>
      <c r="P1144" s="7" t="str">
        <f t="shared" si="171"/>
        <v>N/A</v>
      </c>
      <c r="Q1144" t="str">
        <f t="shared" si="172"/>
        <v>games</v>
      </c>
      <c r="R1144" t="str">
        <f t="shared" si="173"/>
        <v>mobile games</v>
      </c>
      <c r="S1144" s="11">
        <f t="shared" si="174"/>
        <v>42022.006099537044</v>
      </c>
      <c r="T1144" s="11">
        <f t="shared" si="175"/>
        <v>42052.006099537044</v>
      </c>
      <c r="U1144" t="b">
        <f t="shared" si="176"/>
        <v>0</v>
      </c>
      <c r="V1144" t="b">
        <f t="shared" si="177"/>
        <v>0</v>
      </c>
      <c r="W1144" t="b">
        <f t="shared" si="178"/>
        <v>0</v>
      </c>
      <c r="X1144">
        <f t="shared" si="179"/>
        <v>0</v>
      </c>
    </row>
    <row r="1145" spans="1:24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8282</v>
      </c>
      <c r="O1145">
        <f t="shared" si="170"/>
        <v>0</v>
      </c>
      <c r="P1145" s="7">
        <f t="shared" si="171"/>
        <v>23.25</v>
      </c>
      <c r="Q1145" t="str">
        <f t="shared" si="172"/>
        <v>games</v>
      </c>
      <c r="R1145" t="str">
        <f t="shared" si="173"/>
        <v>mobile games</v>
      </c>
      <c r="S1145" s="11">
        <f t="shared" si="174"/>
        <v>42325.19358796296</v>
      </c>
      <c r="T1145" s="11">
        <f t="shared" si="175"/>
        <v>42355.19358796296</v>
      </c>
      <c r="U1145" t="b">
        <f t="shared" si="176"/>
        <v>0</v>
      </c>
      <c r="V1145" t="b">
        <f t="shared" si="177"/>
        <v>0</v>
      </c>
      <c r="W1145" t="b">
        <f t="shared" si="178"/>
        <v>0</v>
      </c>
      <c r="X1145">
        <f t="shared" si="179"/>
        <v>8</v>
      </c>
    </row>
    <row r="1146" spans="1:24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8283</v>
      </c>
      <c r="O1146">
        <f t="shared" si="170"/>
        <v>0</v>
      </c>
      <c r="P1146" s="7" t="str">
        <f t="shared" si="171"/>
        <v>N/A</v>
      </c>
      <c r="Q1146" t="str">
        <f t="shared" si="172"/>
        <v>food</v>
      </c>
      <c r="R1146" t="str">
        <f t="shared" si="173"/>
        <v>food trucks</v>
      </c>
      <c r="S1146" s="11">
        <f t="shared" si="174"/>
        <v>42093.181944444441</v>
      </c>
      <c r="T1146" s="11">
        <f t="shared" si="175"/>
        <v>42123.181944444441</v>
      </c>
      <c r="U1146" t="b">
        <f t="shared" si="176"/>
        <v>0</v>
      </c>
      <c r="V1146" t="b">
        <f t="shared" si="177"/>
        <v>0</v>
      </c>
      <c r="W1146" t="b">
        <f t="shared" si="178"/>
        <v>0</v>
      </c>
      <c r="X1146">
        <f t="shared" si="179"/>
        <v>0</v>
      </c>
    </row>
    <row r="1147" spans="1:24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8283</v>
      </c>
      <c r="O1147">
        <f t="shared" si="170"/>
        <v>0</v>
      </c>
      <c r="P1147" s="7">
        <f t="shared" si="171"/>
        <v>100</v>
      </c>
      <c r="Q1147" t="str">
        <f t="shared" si="172"/>
        <v>food</v>
      </c>
      <c r="R1147" t="str">
        <f t="shared" si="173"/>
        <v>food trucks</v>
      </c>
      <c r="S1147" s="11">
        <f t="shared" si="174"/>
        <v>41854.747592592597</v>
      </c>
      <c r="T1147" s="11">
        <f t="shared" si="175"/>
        <v>41914.747592592597</v>
      </c>
      <c r="U1147" t="b">
        <f t="shared" si="176"/>
        <v>0</v>
      </c>
      <c r="V1147" t="b">
        <f t="shared" si="177"/>
        <v>0</v>
      </c>
      <c r="W1147" t="b">
        <f t="shared" si="178"/>
        <v>0</v>
      </c>
      <c r="X1147">
        <f t="shared" si="179"/>
        <v>1</v>
      </c>
    </row>
    <row r="1148" spans="1:24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8283</v>
      </c>
      <c r="O1148">
        <f t="shared" si="170"/>
        <v>9</v>
      </c>
      <c r="P1148" s="7">
        <f t="shared" si="171"/>
        <v>44.166666666666664</v>
      </c>
      <c r="Q1148" t="str">
        <f t="shared" si="172"/>
        <v>food</v>
      </c>
      <c r="R1148" t="str">
        <f t="shared" si="173"/>
        <v>food trucks</v>
      </c>
      <c r="S1148" s="11">
        <f t="shared" si="174"/>
        <v>41723.9533912037</v>
      </c>
      <c r="T1148" s="11">
        <f t="shared" si="175"/>
        <v>41761.9533912037</v>
      </c>
      <c r="U1148" t="b">
        <f t="shared" si="176"/>
        <v>0</v>
      </c>
      <c r="V1148" t="b">
        <f t="shared" si="177"/>
        <v>0</v>
      </c>
      <c r="W1148" t="b">
        <f t="shared" si="178"/>
        <v>0</v>
      </c>
      <c r="X1148">
        <f t="shared" si="179"/>
        <v>12</v>
      </c>
    </row>
    <row r="1149" spans="1:24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8283</v>
      </c>
      <c r="O1149">
        <f t="shared" si="170"/>
        <v>0</v>
      </c>
      <c r="P1149" s="7" t="str">
        <f t="shared" si="171"/>
        <v>N/A</v>
      </c>
      <c r="Q1149" t="str">
        <f t="shared" si="172"/>
        <v>food</v>
      </c>
      <c r="R1149" t="str">
        <f t="shared" si="173"/>
        <v>food trucks</v>
      </c>
      <c r="S1149" s="11">
        <f t="shared" si="174"/>
        <v>41871.972025462965</v>
      </c>
      <c r="T1149" s="11">
        <f t="shared" si="175"/>
        <v>41931.972025462965</v>
      </c>
      <c r="U1149" t="b">
        <f t="shared" si="176"/>
        <v>0</v>
      </c>
      <c r="V1149" t="b">
        <f t="shared" si="177"/>
        <v>0</v>
      </c>
      <c r="W1149" t="b">
        <f t="shared" si="178"/>
        <v>0</v>
      </c>
      <c r="X1149">
        <f t="shared" si="179"/>
        <v>0</v>
      </c>
    </row>
    <row r="1150" spans="1:24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8283</v>
      </c>
      <c r="O1150">
        <f t="shared" si="170"/>
        <v>0</v>
      </c>
      <c r="P1150" s="7">
        <f t="shared" si="171"/>
        <v>24.333333333333332</v>
      </c>
      <c r="Q1150" t="str">
        <f t="shared" si="172"/>
        <v>food</v>
      </c>
      <c r="R1150" t="str">
        <f t="shared" si="173"/>
        <v>food trucks</v>
      </c>
      <c r="S1150" s="11">
        <f t="shared" si="174"/>
        <v>42675.171076388884</v>
      </c>
      <c r="T1150" s="11">
        <f t="shared" si="175"/>
        <v>42705.212743055556</v>
      </c>
      <c r="U1150" t="b">
        <f t="shared" si="176"/>
        <v>0</v>
      </c>
      <c r="V1150" t="b">
        <f t="shared" si="177"/>
        <v>0</v>
      </c>
      <c r="W1150" t="b">
        <f t="shared" si="178"/>
        <v>0</v>
      </c>
      <c r="X1150">
        <f t="shared" si="179"/>
        <v>3</v>
      </c>
    </row>
    <row r="1151" spans="1:24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8283</v>
      </c>
      <c r="O1151">
        <f t="shared" si="170"/>
        <v>0</v>
      </c>
      <c r="P1151" s="7">
        <f t="shared" si="171"/>
        <v>37.5</v>
      </c>
      <c r="Q1151" t="str">
        <f t="shared" si="172"/>
        <v>food</v>
      </c>
      <c r="R1151" t="str">
        <f t="shared" si="173"/>
        <v>food trucks</v>
      </c>
      <c r="S1151" s="11">
        <f t="shared" si="174"/>
        <v>42507.71025462963</v>
      </c>
      <c r="T1151" s="11">
        <f t="shared" si="175"/>
        <v>42537.71025462963</v>
      </c>
      <c r="U1151" t="b">
        <f t="shared" si="176"/>
        <v>0</v>
      </c>
      <c r="V1151" t="b">
        <f t="shared" si="177"/>
        <v>0</v>
      </c>
      <c r="W1151" t="b">
        <f t="shared" si="178"/>
        <v>0</v>
      </c>
      <c r="X1151">
        <f t="shared" si="179"/>
        <v>2</v>
      </c>
    </row>
    <row r="1152" spans="1:24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8283</v>
      </c>
      <c r="O1152">
        <f t="shared" si="170"/>
        <v>10</v>
      </c>
      <c r="P1152" s="7">
        <f t="shared" si="171"/>
        <v>42</v>
      </c>
      <c r="Q1152" t="str">
        <f t="shared" si="172"/>
        <v>food</v>
      </c>
      <c r="R1152" t="str">
        <f t="shared" si="173"/>
        <v>food trucks</v>
      </c>
      <c r="S1152" s="11">
        <f t="shared" si="174"/>
        <v>42317.954571759255</v>
      </c>
      <c r="T1152" s="11">
        <f t="shared" si="175"/>
        <v>42377.954571759255</v>
      </c>
      <c r="U1152" t="b">
        <f t="shared" si="176"/>
        <v>0</v>
      </c>
      <c r="V1152" t="b">
        <f t="shared" si="177"/>
        <v>0</v>
      </c>
      <c r="W1152" t="b">
        <f t="shared" si="178"/>
        <v>0</v>
      </c>
      <c r="X1152">
        <f t="shared" si="179"/>
        <v>6</v>
      </c>
    </row>
    <row r="1153" spans="1:24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8283</v>
      </c>
      <c r="O1153">
        <f t="shared" si="170"/>
        <v>0</v>
      </c>
      <c r="P1153" s="7" t="str">
        <f t="shared" si="171"/>
        <v>N/A</v>
      </c>
      <c r="Q1153" t="str">
        <f t="shared" si="172"/>
        <v>food</v>
      </c>
      <c r="R1153" t="str">
        <f t="shared" si="173"/>
        <v>food trucks</v>
      </c>
      <c r="S1153" s="11">
        <f t="shared" si="174"/>
        <v>42224.102581018517</v>
      </c>
      <c r="T1153" s="11">
        <f t="shared" si="175"/>
        <v>42254.102581018517</v>
      </c>
      <c r="U1153" t="b">
        <f t="shared" si="176"/>
        <v>0</v>
      </c>
      <c r="V1153" t="b">
        <f t="shared" si="177"/>
        <v>0</v>
      </c>
      <c r="W1153" t="b">
        <f t="shared" si="178"/>
        <v>0</v>
      </c>
      <c r="X1153">
        <f t="shared" si="179"/>
        <v>0</v>
      </c>
    </row>
    <row r="1154" spans="1:24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8283</v>
      </c>
      <c r="O1154">
        <f t="shared" si="170"/>
        <v>6</v>
      </c>
      <c r="P1154" s="7">
        <f t="shared" si="171"/>
        <v>60.733333333333334</v>
      </c>
      <c r="Q1154" t="str">
        <f t="shared" si="172"/>
        <v>food</v>
      </c>
      <c r="R1154" t="str">
        <f t="shared" si="173"/>
        <v>food trucks</v>
      </c>
      <c r="S1154" s="11">
        <f t="shared" si="174"/>
        <v>42109.709629629629</v>
      </c>
      <c r="T1154" s="11">
        <f t="shared" si="175"/>
        <v>42139.709629629629</v>
      </c>
      <c r="U1154" t="b">
        <f t="shared" si="176"/>
        <v>0</v>
      </c>
      <c r="V1154" t="b">
        <f t="shared" si="177"/>
        <v>0</v>
      </c>
      <c r="W1154" t="b">
        <f t="shared" si="178"/>
        <v>0</v>
      </c>
      <c r="X1154">
        <f t="shared" si="179"/>
        <v>15</v>
      </c>
    </row>
    <row r="1155" spans="1:24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8283</v>
      </c>
      <c r="O1155">
        <f t="shared" ref="O1155:O1218" si="180">ROUND(((E1155/D1155)*100), 0)</f>
        <v>1</v>
      </c>
      <c r="P1155" s="7">
        <f t="shared" ref="P1155:P1218" si="181">IFERROR((E1155/L1155), "N/A")</f>
        <v>50</v>
      </c>
      <c r="Q1155" t="str">
        <f t="shared" ref="Q1155:Q1218" si="182">(LEFT(N1155,SEARCH("/",N1155,1)-1))</f>
        <v>food</v>
      </c>
      <c r="R1155" t="str">
        <f t="shared" ref="R1155:R1218" si="183">RIGHT(N1155, LEN(N1155)-SEARCH("/",N1155))</f>
        <v>food trucks</v>
      </c>
      <c r="S1155" s="11">
        <f t="shared" ref="S1155:S1218" si="184">(((J1155/60)/60)/24)+DATE(1970,1,1)</f>
        <v>42143.714178240742</v>
      </c>
      <c r="T1155" s="11">
        <f t="shared" ref="T1155:T1218" si="185">(((I1155/60)/60)/24)+DATE(1970,1,1)</f>
        <v>42173.714178240742</v>
      </c>
      <c r="U1155" t="b">
        <f t="shared" ref="U1155:U1218" si="186">IF(OR(F1155="successful", F1155="live"), L1155)</f>
        <v>0</v>
      </c>
      <c r="V1155" t="b">
        <f t="shared" ref="V1155:V1218" si="187">IF(OR(F1155="unsuccessful", F1155="canceled"), L1155)</f>
        <v>0</v>
      </c>
      <c r="W1155" t="b">
        <f t="shared" ref="W1155:W1218" si="188">IF((O1155&gt;=30), L1155)</f>
        <v>0</v>
      </c>
      <c r="X1155">
        <f t="shared" ref="X1155:X1218" si="189">IF((O1155&lt;30), L1155)</f>
        <v>1</v>
      </c>
    </row>
    <row r="1156" spans="1:24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8283</v>
      </c>
      <c r="O1156">
        <f t="shared" si="180"/>
        <v>7</v>
      </c>
      <c r="P1156" s="7">
        <f t="shared" si="181"/>
        <v>108.33333333333333</v>
      </c>
      <c r="Q1156" t="str">
        <f t="shared" si="182"/>
        <v>food</v>
      </c>
      <c r="R1156" t="str">
        <f t="shared" si="183"/>
        <v>food trucks</v>
      </c>
      <c r="S1156" s="11">
        <f t="shared" si="184"/>
        <v>42223.108865740738</v>
      </c>
      <c r="T1156" s="11">
        <f t="shared" si="185"/>
        <v>42253.108865740738</v>
      </c>
      <c r="U1156" t="b">
        <f t="shared" si="186"/>
        <v>0</v>
      </c>
      <c r="V1156" t="b">
        <f t="shared" si="187"/>
        <v>0</v>
      </c>
      <c r="W1156" t="b">
        <f t="shared" si="188"/>
        <v>0</v>
      </c>
      <c r="X1156">
        <f t="shared" si="189"/>
        <v>3</v>
      </c>
    </row>
    <row r="1157" spans="1:24" ht="47.25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8283</v>
      </c>
      <c r="O1157">
        <f t="shared" si="180"/>
        <v>1</v>
      </c>
      <c r="P1157" s="7">
        <f t="shared" si="181"/>
        <v>23.5</v>
      </c>
      <c r="Q1157" t="str">
        <f t="shared" si="182"/>
        <v>food</v>
      </c>
      <c r="R1157" t="str">
        <f t="shared" si="183"/>
        <v>food trucks</v>
      </c>
      <c r="S1157" s="11">
        <f t="shared" si="184"/>
        <v>41835.763981481483</v>
      </c>
      <c r="T1157" s="11">
        <f t="shared" si="185"/>
        <v>41865.763981481483</v>
      </c>
      <c r="U1157" t="b">
        <f t="shared" si="186"/>
        <v>0</v>
      </c>
      <c r="V1157" t="b">
        <f t="shared" si="187"/>
        <v>0</v>
      </c>
      <c r="W1157" t="b">
        <f t="shared" si="188"/>
        <v>0</v>
      </c>
      <c r="X1157">
        <f t="shared" si="189"/>
        <v>8</v>
      </c>
    </row>
    <row r="1158" spans="1:24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8283</v>
      </c>
      <c r="O1158">
        <f t="shared" si="180"/>
        <v>0</v>
      </c>
      <c r="P1158" s="7" t="str">
        <f t="shared" si="181"/>
        <v>N/A</v>
      </c>
      <c r="Q1158" t="str">
        <f t="shared" si="182"/>
        <v>food</v>
      </c>
      <c r="R1158" t="str">
        <f t="shared" si="183"/>
        <v>food trucks</v>
      </c>
      <c r="S1158" s="11">
        <f t="shared" si="184"/>
        <v>42029.07131944444</v>
      </c>
      <c r="T1158" s="11">
        <f t="shared" si="185"/>
        <v>42059.07131944444</v>
      </c>
      <c r="U1158" t="b">
        <f t="shared" si="186"/>
        <v>0</v>
      </c>
      <c r="V1158" t="b">
        <f t="shared" si="187"/>
        <v>0</v>
      </c>
      <c r="W1158" t="b">
        <f t="shared" si="188"/>
        <v>0</v>
      </c>
      <c r="X1158">
        <f t="shared" si="189"/>
        <v>0</v>
      </c>
    </row>
    <row r="1159" spans="1:24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8283</v>
      </c>
      <c r="O1159">
        <f t="shared" si="180"/>
        <v>2</v>
      </c>
      <c r="P1159" s="7">
        <f t="shared" si="181"/>
        <v>50.333333333333336</v>
      </c>
      <c r="Q1159" t="str">
        <f t="shared" si="182"/>
        <v>food</v>
      </c>
      <c r="R1159" t="str">
        <f t="shared" si="183"/>
        <v>food trucks</v>
      </c>
      <c r="S1159" s="11">
        <f t="shared" si="184"/>
        <v>41918.628240740742</v>
      </c>
      <c r="T1159" s="11">
        <f t="shared" si="185"/>
        <v>41978.669907407413</v>
      </c>
      <c r="U1159" t="b">
        <f t="shared" si="186"/>
        <v>0</v>
      </c>
      <c r="V1159" t="b">
        <f t="shared" si="187"/>
        <v>0</v>
      </c>
      <c r="W1159" t="b">
        <f t="shared" si="188"/>
        <v>0</v>
      </c>
      <c r="X1159">
        <f t="shared" si="189"/>
        <v>3</v>
      </c>
    </row>
    <row r="1160" spans="1:24" ht="47.25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8283</v>
      </c>
      <c r="O1160">
        <f t="shared" si="180"/>
        <v>0</v>
      </c>
      <c r="P1160" s="7">
        <f t="shared" si="181"/>
        <v>11.666666666666666</v>
      </c>
      <c r="Q1160" t="str">
        <f t="shared" si="182"/>
        <v>food</v>
      </c>
      <c r="R1160" t="str">
        <f t="shared" si="183"/>
        <v>food trucks</v>
      </c>
      <c r="S1160" s="11">
        <f t="shared" si="184"/>
        <v>41952.09175925926</v>
      </c>
      <c r="T1160" s="11">
        <f t="shared" si="185"/>
        <v>41982.09175925926</v>
      </c>
      <c r="U1160" t="b">
        <f t="shared" si="186"/>
        <v>0</v>
      </c>
      <c r="V1160" t="b">
        <f t="shared" si="187"/>
        <v>0</v>
      </c>
      <c r="W1160" t="b">
        <f t="shared" si="188"/>
        <v>0</v>
      </c>
      <c r="X1160">
        <f t="shared" si="189"/>
        <v>3</v>
      </c>
    </row>
    <row r="1161" spans="1:24" ht="47.25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8283</v>
      </c>
      <c r="O1161">
        <f t="shared" si="180"/>
        <v>0</v>
      </c>
      <c r="P1161" s="7" t="str">
        <f t="shared" si="181"/>
        <v>N/A</v>
      </c>
      <c r="Q1161" t="str">
        <f t="shared" si="182"/>
        <v>food</v>
      </c>
      <c r="R1161" t="str">
        <f t="shared" si="183"/>
        <v>food trucks</v>
      </c>
      <c r="S1161" s="11">
        <f t="shared" si="184"/>
        <v>42154.726446759261</v>
      </c>
      <c r="T1161" s="11">
        <f t="shared" si="185"/>
        <v>42185.65625</v>
      </c>
      <c r="U1161" t="b">
        <f t="shared" si="186"/>
        <v>0</v>
      </c>
      <c r="V1161" t="b">
        <f t="shared" si="187"/>
        <v>0</v>
      </c>
      <c r="W1161" t="b">
        <f t="shared" si="188"/>
        <v>0</v>
      </c>
      <c r="X1161">
        <f t="shared" si="189"/>
        <v>0</v>
      </c>
    </row>
    <row r="1162" spans="1:24" ht="47.2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8283</v>
      </c>
      <c r="O1162">
        <f t="shared" si="180"/>
        <v>4</v>
      </c>
      <c r="P1162" s="7">
        <f t="shared" si="181"/>
        <v>60.789473684210527</v>
      </c>
      <c r="Q1162" t="str">
        <f t="shared" si="182"/>
        <v>food</v>
      </c>
      <c r="R1162" t="str">
        <f t="shared" si="183"/>
        <v>food trucks</v>
      </c>
      <c r="S1162" s="11">
        <f t="shared" si="184"/>
        <v>42061.154930555553</v>
      </c>
      <c r="T1162" s="11">
        <f t="shared" si="185"/>
        <v>42091.113263888896</v>
      </c>
      <c r="U1162" t="b">
        <f t="shared" si="186"/>
        <v>0</v>
      </c>
      <c r="V1162" t="b">
        <f t="shared" si="187"/>
        <v>0</v>
      </c>
      <c r="W1162" t="b">
        <f t="shared" si="188"/>
        <v>0</v>
      </c>
      <c r="X1162">
        <f t="shared" si="189"/>
        <v>19</v>
      </c>
    </row>
    <row r="1163" spans="1:24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8283</v>
      </c>
      <c r="O1163">
        <f t="shared" si="180"/>
        <v>0</v>
      </c>
      <c r="P1163" s="7" t="str">
        <f t="shared" si="181"/>
        <v>N/A</v>
      </c>
      <c r="Q1163" t="str">
        <f t="shared" si="182"/>
        <v>food</v>
      </c>
      <c r="R1163" t="str">
        <f t="shared" si="183"/>
        <v>food trucks</v>
      </c>
      <c r="S1163" s="11">
        <f t="shared" si="184"/>
        <v>42122.629502314812</v>
      </c>
      <c r="T1163" s="11">
        <f t="shared" si="185"/>
        <v>42143.629502314812</v>
      </c>
      <c r="U1163" t="b">
        <f t="shared" si="186"/>
        <v>0</v>
      </c>
      <c r="V1163" t="b">
        <f t="shared" si="187"/>
        <v>0</v>
      </c>
      <c r="W1163" t="b">
        <f t="shared" si="188"/>
        <v>0</v>
      </c>
      <c r="X1163">
        <f t="shared" si="189"/>
        <v>0</v>
      </c>
    </row>
    <row r="1164" spans="1:24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8283</v>
      </c>
      <c r="O1164">
        <f t="shared" si="180"/>
        <v>0</v>
      </c>
      <c r="P1164" s="7">
        <f t="shared" si="181"/>
        <v>17.5</v>
      </c>
      <c r="Q1164" t="str">
        <f t="shared" si="182"/>
        <v>food</v>
      </c>
      <c r="R1164" t="str">
        <f t="shared" si="183"/>
        <v>food trucks</v>
      </c>
      <c r="S1164" s="11">
        <f t="shared" si="184"/>
        <v>41876.683611111112</v>
      </c>
      <c r="T1164" s="11">
        <f t="shared" si="185"/>
        <v>41907.683611111112</v>
      </c>
      <c r="U1164" t="b">
        <f t="shared" si="186"/>
        <v>0</v>
      </c>
      <c r="V1164" t="b">
        <f t="shared" si="187"/>
        <v>0</v>
      </c>
      <c r="W1164" t="b">
        <f t="shared" si="188"/>
        <v>0</v>
      </c>
      <c r="X1164">
        <f t="shared" si="189"/>
        <v>2</v>
      </c>
    </row>
    <row r="1165" spans="1:24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8283</v>
      </c>
      <c r="O1165">
        <f t="shared" si="180"/>
        <v>0</v>
      </c>
      <c r="P1165" s="7" t="str">
        <f t="shared" si="181"/>
        <v>N/A</v>
      </c>
      <c r="Q1165" t="str">
        <f t="shared" si="182"/>
        <v>food</v>
      </c>
      <c r="R1165" t="str">
        <f t="shared" si="183"/>
        <v>food trucks</v>
      </c>
      <c r="S1165" s="11">
        <f t="shared" si="184"/>
        <v>41830.723611111112</v>
      </c>
      <c r="T1165" s="11">
        <f t="shared" si="185"/>
        <v>41860.723611111112</v>
      </c>
      <c r="U1165" t="b">
        <f t="shared" si="186"/>
        <v>0</v>
      </c>
      <c r="V1165" t="b">
        <f t="shared" si="187"/>
        <v>0</v>
      </c>
      <c r="W1165" t="b">
        <f t="shared" si="188"/>
        <v>0</v>
      </c>
      <c r="X1165">
        <f t="shared" si="189"/>
        <v>0</v>
      </c>
    </row>
    <row r="1166" spans="1:24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8283</v>
      </c>
      <c r="O1166">
        <f t="shared" si="180"/>
        <v>0</v>
      </c>
      <c r="P1166" s="7" t="str">
        <f t="shared" si="181"/>
        <v>N/A</v>
      </c>
      <c r="Q1166" t="str">
        <f t="shared" si="182"/>
        <v>food</v>
      </c>
      <c r="R1166" t="str">
        <f t="shared" si="183"/>
        <v>food trucks</v>
      </c>
      <c r="S1166" s="11">
        <f t="shared" si="184"/>
        <v>42509.724328703705</v>
      </c>
      <c r="T1166" s="11">
        <f t="shared" si="185"/>
        <v>42539.724328703705</v>
      </c>
      <c r="U1166" t="b">
        <f t="shared" si="186"/>
        <v>0</v>
      </c>
      <c r="V1166" t="b">
        <f t="shared" si="187"/>
        <v>0</v>
      </c>
      <c r="W1166" t="b">
        <f t="shared" si="188"/>
        <v>0</v>
      </c>
      <c r="X1166">
        <f t="shared" si="189"/>
        <v>0</v>
      </c>
    </row>
    <row r="1167" spans="1:24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8283</v>
      </c>
      <c r="O1167">
        <f t="shared" si="180"/>
        <v>21</v>
      </c>
      <c r="P1167" s="7">
        <f t="shared" si="181"/>
        <v>82.82</v>
      </c>
      <c r="Q1167" t="str">
        <f t="shared" si="182"/>
        <v>food</v>
      </c>
      <c r="R1167" t="str">
        <f t="shared" si="183"/>
        <v>food trucks</v>
      </c>
      <c r="S1167" s="11">
        <f t="shared" si="184"/>
        <v>41792.214467592588</v>
      </c>
      <c r="T1167" s="11">
        <f t="shared" si="185"/>
        <v>41826.214467592588</v>
      </c>
      <c r="U1167" t="b">
        <f t="shared" si="186"/>
        <v>0</v>
      </c>
      <c r="V1167" t="b">
        <f t="shared" si="187"/>
        <v>0</v>
      </c>
      <c r="W1167" t="b">
        <f t="shared" si="188"/>
        <v>0</v>
      </c>
      <c r="X1167">
        <f t="shared" si="189"/>
        <v>25</v>
      </c>
    </row>
    <row r="1168" spans="1:24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8283</v>
      </c>
      <c r="O1168">
        <f t="shared" si="180"/>
        <v>19</v>
      </c>
      <c r="P1168" s="7">
        <f t="shared" si="181"/>
        <v>358.875</v>
      </c>
      <c r="Q1168" t="str">
        <f t="shared" si="182"/>
        <v>food</v>
      </c>
      <c r="R1168" t="str">
        <f t="shared" si="183"/>
        <v>food trucks</v>
      </c>
      <c r="S1168" s="11">
        <f t="shared" si="184"/>
        <v>42150.485439814816</v>
      </c>
      <c r="T1168" s="11">
        <f t="shared" si="185"/>
        <v>42181.166666666672</v>
      </c>
      <c r="U1168" t="b">
        <f t="shared" si="186"/>
        <v>0</v>
      </c>
      <c r="V1168" t="b">
        <f t="shared" si="187"/>
        <v>0</v>
      </c>
      <c r="W1168" t="b">
        <f t="shared" si="188"/>
        <v>0</v>
      </c>
      <c r="X1168">
        <f t="shared" si="189"/>
        <v>8</v>
      </c>
    </row>
    <row r="1169" spans="1:24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8283</v>
      </c>
      <c r="O1169">
        <f t="shared" si="180"/>
        <v>2</v>
      </c>
      <c r="P1169" s="7">
        <f t="shared" si="181"/>
        <v>61.1875</v>
      </c>
      <c r="Q1169" t="str">
        <f t="shared" si="182"/>
        <v>food</v>
      </c>
      <c r="R1169" t="str">
        <f t="shared" si="183"/>
        <v>food trucks</v>
      </c>
      <c r="S1169" s="11">
        <f t="shared" si="184"/>
        <v>41863.734895833331</v>
      </c>
      <c r="T1169" s="11">
        <f t="shared" si="185"/>
        <v>41894.734895833331</v>
      </c>
      <c r="U1169" t="b">
        <f t="shared" si="186"/>
        <v>0</v>
      </c>
      <c r="V1169" t="b">
        <f t="shared" si="187"/>
        <v>0</v>
      </c>
      <c r="W1169" t="b">
        <f t="shared" si="188"/>
        <v>0</v>
      </c>
      <c r="X1169">
        <f t="shared" si="189"/>
        <v>16</v>
      </c>
    </row>
    <row r="1170" spans="1:24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8283</v>
      </c>
      <c r="O1170">
        <f t="shared" si="180"/>
        <v>6</v>
      </c>
      <c r="P1170" s="7">
        <f t="shared" si="181"/>
        <v>340</v>
      </c>
      <c r="Q1170" t="str">
        <f t="shared" si="182"/>
        <v>food</v>
      </c>
      <c r="R1170" t="str">
        <f t="shared" si="183"/>
        <v>food trucks</v>
      </c>
      <c r="S1170" s="11">
        <f t="shared" si="184"/>
        <v>42605.053993055553</v>
      </c>
      <c r="T1170" s="11">
        <f t="shared" si="185"/>
        <v>42635.053993055553</v>
      </c>
      <c r="U1170" t="b">
        <f t="shared" si="186"/>
        <v>0</v>
      </c>
      <c r="V1170" t="b">
        <f t="shared" si="187"/>
        <v>0</v>
      </c>
      <c r="W1170" t="b">
        <f t="shared" si="188"/>
        <v>0</v>
      </c>
      <c r="X1170">
        <f t="shared" si="189"/>
        <v>3</v>
      </c>
    </row>
    <row r="1171" spans="1:24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8283</v>
      </c>
      <c r="O1171">
        <f t="shared" si="180"/>
        <v>0</v>
      </c>
      <c r="P1171" s="7">
        <f t="shared" si="181"/>
        <v>5.666666666666667</v>
      </c>
      <c r="Q1171" t="str">
        <f t="shared" si="182"/>
        <v>food</v>
      </c>
      <c r="R1171" t="str">
        <f t="shared" si="183"/>
        <v>food trucks</v>
      </c>
      <c r="S1171" s="11">
        <f t="shared" si="184"/>
        <v>42027.353738425925</v>
      </c>
      <c r="T1171" s="11">
        <f t="shared" si="185"/>
        <v>42057.353738425925</v>
      </c>
      <c r="U1171" t="b">
        <f t="shared" si="186"/>
        <v>0</v>
      </c>
      <c r="V1171" t="b">
        <f t="shared" si="187"/>
        <v>0</v>
      </c>
      <c r="W1171" t="b">
        <f t="shared" si="188"/>
        <v>0</v>
      </c>
      <c r="X1171">
        <f t="shared" si="189"/>
        <v>3</v>
      </c>
    </row>
    <row r="1172" spans="1:24" ht="47.2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8283</v>
      </c>
      <c r="O1172">
        <f t="shared" si="180"/>
        <v>0</v>
      </c>
      <c r="P1172" s="7">
        <f t="shared" si="181"/>
        <v>50</v>
      </c>
      <c r="Q1172" t="str">
        <f t="shared" si="182"/>
        <v>food</v>
      </c>
      <c r="R1172" t="str">
        <f t="shared" si="183"/>
        <v>food trucks</v>
      </c>
      <c r="S1172" s="11">
        <f t="shared" si="184"/>
        <v>42124.893182870372</v>
      </c>
      <c r="T1172" s="11">
        <f t="shared" si="185"/>
        <v>42154.893182870372</v>
      </c>
      <c r="U1172" t="b">
        <f t="shared" si="186"/>
        <v>0</v>
      </c>
      <c r="V1172" t="b">
        <f t="shared" si="187"/>
        <v>0</v>
      </c>
      <c r="W1172" t="b">
        <f t="shared" si="188"/>
        <v>0</v>
      </c>
      <c r="X1172">
        <f t="shared" si="189"/>
        <v>2</v>
      </c>
    </row>
    <row r="1173" spans="1:24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8283</v>
      </c>
      <c r="O1173">
        <f t="shared" si="180"/>
        <v>0</v>
      </c>
      <c r="P1173" s="7">
        <f t="shared" si="181"/>
        <v>25</v>
      </c>
      <c r="Q1173" t="str">
        <f t="shared" si="182"/>
        <v>food</v>
      </c>
      <c r="R1173" t="str">
        <f t="shared" si="183"/>
        <v>food trucks</v>
      </c>
      <c r="S1173" s="11">
        <f t="shared" si="184"/>
        <v>41938.804710648146</v>
      </c>
      <c r="T1173" s="11">
        <f t="shared" si="185"/>
        <v>41956.846377314811</v>
      </c>
      <c r="U1173" t="b">
        <f t="shared" si="186"/>
        <v>0</v>
      </c>
      <c r="V1173" t="b">
        <f t="shared" si="187"/>
        <v>0</v>
      </c>
      <c r="W1173" t="b">
        <f t="shared" si="188"/>
        <v>0</v>
      </c>
      <c r="X1173">
        <f t="shared" si="189"/>
        <v>1</v>
      </c>
    </row>
    <row r="1174" spans="1:24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8283</v>
      </c>
      <c r="O1174">
        <f t="shared" si="180"/>
        <v>0</v>
      </c>
      <c r="P1174" s="7" t="str">
        <f t="shared" si="181"/>
        <v>N/A</v>
      </c>
      <c r="Q1174" t="str">
        <f t="shared" si="182"/>
        <v>food</v>
      </c>
      <c r="R1174" t="str">
        <f t="shared" si="183"/>
        <v>food trucks</v>
      </c>
      <c r="S1174" s="11">
        <f t="shared" si="184"/>
        <v>41841.682314814818</v>
      </c>
      <c r="T1174" s="11">
        <f t="shared" si="185"/>
        <v>41871.682314814818</v>
      </c>
      <c r="U1174" t="b">
        <f t="shared" si="186"/>
        <v>0</v>
      </c>
      <c r="V1174" t="b">
        <f t="shared" si="187"/>
        <v>0</v>
      </c>
      <c r="W1174" t="b">
        <f t="shared" si="188"/>
        <v>0</v>
      </c>
      <c r="X1174">
        <f t="shared" si="189"/>
        <v>0</v>
      </c>
    </row>
    <row r="1175" spans="1:24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8283</v>
      </c>
      <c r="O1175">
        <f t="shared" si="180"/>
        <v>0</v>
      </c>
      <c r="P1175" s="7">
        <f t="shared" si="181"/>
        <v>30</v>
      </c>
      <c r="Q1175" t="str">
        <f t="shared" si="182"/>
        <v>food</v>
      </c>
      <c r="R1175" t="str">
        <f t="shared" si="183"/>
        <v>food trucks</v>
      </c>
      <c r="S1175" s="11">
        <f t="shared" si="184"/>
        <v>42184.185844907406</v>
      </c>
      <c r="T1175" s="11">
        <f t="shared" si="185"/>
        <v>42219.185844907406</v>
      </c>
      <c r="U1175" t="b">
        <f t="shared" si="186"/>
        <v>0</v>
      </c>
      <c r="V1175" t="b">
        <f t="shared" si="187"/>
        <v>0</v>
      </c>
      <c r="W1175" t="b">
        <f t="shared" si="188"/>
        <v>0</v>
      </c>
      <c r="X1175">
        <f t="shared" si="189"/>
        <v>1</v>
      </c>
    </row>
    <row r="1176" spans="1:24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8283</v>
      </c>
      <c r="O1176">
        <f t="shared" si="180"/>
        <v>6</v>
      </c>
      <c r="P1176" s="7">
        <f t="shared" si="181"/>
        <v>46.631578947368418</v>
      </c>
      <c r="Q1176" t="str">
        <f t="shared" si="182"/>
        <v>food</v>
      </c>
      <c r="R1176" t="str">
        <f t="shared" si="183"/>
        <v>food trucks</v>
      </c>
      <c r="S1176" s="11">
        <f t="shared" si="184"/>
        <v>42468.84174768519</v>
      </c>
      <c r="T1176" s="11">
        <f t="shared" si="185"/>
        <v>42498.84174768519</v>
      </c>
      <c r="U1176" t="b">
        <f t="shared" si="186"/>
        <v>0</v>
      </c>
      <c r="V1176" t="b">
        <f t="shared" si="187"/>
        <v>0</v>
      </c>
      <c r="W1176" t="b">
        <f t="shared" si="188"/>
        <v>0</v>
      </c>
      <c r="X1176">
        <f t="shared" si="189"/>
        <v>19</v>
      </c>
    </row>
    <row r="1177" spans="1:24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8283</v>
      </c>
      <c r="O1177">
        <f t="shared" si="180"/>
        <v>3</v>
      </c>
      <c r="P1177" s="7">
        <f t="shared" si="181"/>
        <v>65</v>
      </c>
      <c r="Q1177" t="str">
        <f t="shared" si="182"/>
        <v>food</v>
      </c>
      <c r="R1177" t="str">
        <f t="shared" si="183"/>
        <v>food trucks</v>
      </c>
      <c r="S1177" s="11">
        <f t="shared" si="184"/>
        <v>42170.728460648148</v>
      </c>
      <c r="T1177" s="11">
        <f t="shared" si="185"/>
        <v>42200.728460648148</v>
      </c>
      <c r="U1177" t="b">
        <f t="shared" si="186"/>
        <v>0</v>
      </c>
      <c r="V1177" t="b">
        <f t="shared" si="187"/>
        <v>0</v>
      </c>
      <c r="W1177" t="b">
        <f t="shared" si="188"/>
        <v>0</v>
      </c>
      <c r="X1177">
        <f t="shared" si="189"/>
        <v>9</v>
      </c>
    </row>
    <row r="1178" spans="1:24" ht="63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8283</v>
      </c>
      <c r="O1178">
        <f t="shared" si="180"/>
        <v>0</v>
      </c>
      <c r="P1178" s="7">
        <f t="shared" si="181"/>
        <v>10</v>
      </c>
      <c r="Q1178" t="str">
        <f t="shared" si="182"/>
        <v>food</v>
      </c>
      <c r="R1178" t="str">
        <f t="shared" si="183"/>
        <v>food trucks</v>
      </c>
      <c r="S1178" s="11">
        <f t="shared" si="184"/>
        <v>42746.019652777773</v>
      </c>
      <c r="T1178" s="11">
        <f t="shared" si="185"/>
        <v>42800.541666666672</v>
      </c>
      <c r="U1178" t="b">
        <f t="shared" si="186"/>
        <v>0</v>
      </c>
      <c r="V1178" t="b">
        <f t="shared" si="187"/>
        <v>0</v>
      </c>
      <c r="W1178" t="b">
        <f t="shared" si="188"/>
        <v>0</v>
      </c>
      <c r="X1178">
        <f t="shared" si="189"/>
        <v>1</v>
      </c>
    </row>
    <row r="1179" spans="1:24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8283</v>
      </c>
      <c r="O1179">
        <f t="shared" si="180"/>
        <v>0</v>
      </c>
      <c r="P1179" s="7" t="str">
        <f t="shared" si="181"/>
        <v>N/A</v>
      </c>
      <c r="Q1179" t="str">
        <f t="shared" si="182"/>
        <v>food</v>
      </c>
      <c r="R1179" t="str">
        <f t="shared" si="183"/>
        <v>food trucks</v>
      </c>
      <c r="S1179" s="11">
        <f t="shared" si="184"/>
        <v>41897.660833333335</v>
      </c>
      <c r="T1179" s="11">
        <f t="shared" si="185"/>
        <v>41927.660833333335</v>
      </c>
      <c r="U1179" t="b">
        <f t="shared" si="186"/>
        <v>0</v>
      </c>
      <c r="V1179" t="b">
        <f t="shared" si="187"/>
        <v>0</v>
      </c>
      <c r="W1179" t="b">
        <f t="shared" si="188"/>
        <v>0</v>
      </c>
      <c r="X1179">
        <f t="shared" si="189"/>
        <v>0</v>
      </c>
    </row>
    <row r="1180" spans="1:24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8283</v>
      </c>
      <c r="O1180">
        <f t="shared" si="180"/>
        <v>0</v>
      </c>
      <c r="P1180" s="7">
        <f t="shared" si="181"/>
        <v>5</v>
      </c>
      <c r="Q1180" t="str">
        <f t="shared" si="182"/>
        <v>food</v>
      </c>
      <c r="R1180" t="str">
        <f t="shared" si="183"/>
        <v>food trucks</v>
      </c>
      <c r="S1180" s="11">
        <f t="shared" si="184"/>
        <v>41837.905694444446</v>
      </c>
      <c r="T1180" s="11">
        <f t="shared" si="185"/>
        <v>41867.905694444446</v>
      </c>
      <c r="U1180" t="b">
        <f t="shared" si="186"/>
        <v>0</v>
      </c>
      <c r="V1180" t="b">
        <f t="shared" si="187"/>
        <v>0</v>
      </c>
      <c r="W1180" t="b">
        <f t="shared" si="188"/>
        <v>0</v>
      </c>
      <c r="X1180">
        <f t="shared" si="189"/>
        <v>1</v>
      </c>
    </row>
    <row r="1181" spans="1:24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8283</v>
      </c>
      <c r="O1181">
        <f t="shared" si="180"/>
        <v>5</v>
      </c>
      <c r="P1181" s="7">
        <f t="shared" si="181"/>
        <v>640</v>
      </c>
      <c r="Q1181" t="str">
        <f t="shared" si="182"/>
        <v>food</v>
      </c>
      <c r="R1181" t="str">
        <f t="shared" si="183"/>
        <v>food trucks</v>
      </c>
      <c r="S1181" s="11">
        <f t="shared" si="184"/>
        <v>42275.720219907409</v>
      </c>
      <c r="T1181" s="11">
        <f t="shared" si="185"/>
        <v>42305.720219907409</v>
      </c>
      <c r="U1181" t="b">
        <f t="shared" si="186"/>
        <v>0</v>
      </c>
      <c r="V1181" t="b">
        <f t="shared" si="187"/>
        <v>0</v>
      </c>
      <c r="W1181" t="b">
        <f t="shared" si="188"/>
        <v>0</v>
      </c>
      <c r="X1181">
        <f t="shared" si="189"/>
        <v>5</v>
      </c>
    </row>
    <row r="1182" spans="1:24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8283</v>
      </c>
      <c r="O1182">
        <f t="shared" si="180"/>
        <v>12</v>
      </c>
      <c r="P1182" s="7">
        <f t="shared" si="181"/>
        <v>69.117647058823536</v>
      </c>
      <c r="Q1182" t="str">
        <f t="shared" si="182"/>
        <v>food</v>
      </c>
      <c r="R1182" t="str">
        <f t="shared" si="183"/>
        <v>food trucks</v>
      </c>
      <c r="S1182" s="11">
        <f t="shared" si="184"/>
        <v>41781.806875000002</v>
      </c>
      <c r="T1182" s="11">
        <f t="shared" si="185"/>
        <v>41818.806875000002</v>
      </c>
      <c r="U1182" t="b">
        <f t="shared" si="186"/>
        <v>0</v>
      </c>
      <c r="V1182" t="b">
        <f t="shared" si="187"/>
        <v>0</v>
      </c>
      <c r="W1182" t="b">
        <f t="shared" si="188"/>
        <v>0</v>
      </c>
      <c r="X1182">
        <f t="shared" si="189"/>
        <v>85</v>
      </c>
    </row>
    <row r="1183" spans="1:24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8283</v>
      </c>
      <c r="O1183">
        <f t="shared" si="180"/>
        <v>0</v>
      </c>
      <c r="P1183" s="7">
        <f t="shared" si="181"/>
        <v>1.3333333333333333</v>
      </c>
      <c r="Q1183" t="str">
        <f t="shared" si="182"/>
        <v>food</v>
      </c>
      <c r="R1183" t="str">
        <f t="shared" si="183"/>
        <v>food trucks</v>
      </c>
      <c r="S1183" s="11">
        <f t="shared" si="184"/>
        <v>42034.339363425926</v>
      </c>
      <c r="T1183" s="11">
        <f t="shared" si="185"/>
        <v>42064.339363425926</v>
      </c>
      <c r="U1183" t="b">
        <f t="shared" si="186"/>
        <v>0</v>
      </c>
      <c r="V1183" t="b">
        <f t="shared" si="187"/>
        <v>0</v>
      </c>
      <c r="W1183" t="b">
        <f t="shared" si="188"/>
        <v>0</v>
      </c>
      <c r="X1183">
        <f t="shared" si="189"/>
        <v>3</v>
      </c>
    </row>
    <row r="1184" spans="1:24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8283</v>
      </c>
      <c r="O1184">
        <f t="shared" si="180"/>
        <v>4</v>
      </c>
      <c r="P1184" s="7">
        <f t="shared" si="181"/>
        <v>10.5</v>
      </c>
      <c r="Q1184" t="str">
        <f t="shared" si="182"/>
        <v>food</v>
      </c>
      <c r="R1184" t="str">
        <f t="shared" si="183"/>
        <v>food trucks</v>
      </c>
      <c r="S1184" s="11">
        <f t="shared" si="184"/>
        <v>42728.827407407407</v>
      </c>
      <c r="T1184" s="11">
        <f t="shared" si="185"/>
        <v>42747.695833333331</v>
      </c>
      <c r="U1184" t="b">
        <f t="shared" si="186"/>
        <v>0</v>
      </c>
      <c r="V1184" t="b">
        <f t="shared" si="187"/>
        <v>0</v>
      </c>
      <c r="W1184" t="b">
        <f t="shared" si="188"/>
        <v>0</v>
      </c>
      <c r="X1184">
        <f t="shared" si="189"/>
        <v>4</v>
      </c>
    </row>
    <row r="1185" spans="1:24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8283</v>
      </c>
      <c r="O1185">
        <f t="shared" si="180"/>
        <v>4</v>
      </c>
      <c r="P1185" s="7">
        <f t="shared" si="181"/>
        <v>33.333333333333336</v>
      </c>
      <c r="Q1185" t="str">
        <f t="shared" si="182"/>
        <v>food</v>
      </c>
      <c r="R1185" t="str">
        <f t="shared" si="183"/>
        <v>food trucks</v>
      </c>
      <c r="S1185" s="11">
        <f t="shared" si="184"/>
        <v>42656.86137731481</v>
      </c>
      <c r="T1185" s="11">
        <f t="shared" si="185"/>
        <v>42676.165972222225</v>
      </c>
      <c r="U1185" t="b">
        <f t="shared" si="186"/>
        <v>0</v>
      </c>
      <c r="V1185" t="b">
        <f t="shared" si="187"/>
        <v>0</v>
      </c>
      <c r="W1185" t="b">
        <f t="shared" si="188"/>
        <v>0</v>
      </c>
      <c r="X1185">
        <f t="shared" si="189"/>
        <v>3</v>
      </c>
    </row>
    <row r="1186" spans="1:24" ht="47.25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8284</v>
      </c>
      <c r="O1186">
        <f t="shared" si="180"/>
        <v>105</v>
      </c>
      <c r="P1186" s="7">
        <f t="shared" si="181"/>
        <v>61.562666666666665</v>
      </c>
      <c r="Q1186" t="str">
        <f t="shared" si="182"/>
        <v>photography</v>
      </c>
      <c r="R1186" t="str">
        <f t="shared" si="183"/>
        <v>photobooks</v>
      </c>
      <c r="S1186" s="11">
        <f t="shared" si="184"/>
        <v>42741.599664351852</v>
      </c>
      <c r="T1186" s="11">
        <f t="shared" si="185"/>
        <v>42772.599664351852</v>
      </c>
      <c r="U1186">
        <f t="shared" si="186"/>
        <v>375</v>
      </c>
      <c r="V1186" t="b">
        <f t="shared" si="187"/>
        <v>0</v>
      </c>
      <c r="W1186">
        <f t="shared" si="188"/>
        <v>375</v>
      </c>
      <c r="X1186" t="b">
        <f t="shared" si="189"/>
        <v>0</v>
      </c>
    </row>
    <row r="1187" spans="1:24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8284</v>
      </c>
      <c r="O1187">
        <f t="shared" si="180"/>
        <v>105</v>
      </c>
      <c r="P1187" s="7">
        <f t="shared" si="181"/>
        <v>118.73873873873873</v>
      </c>
      <c r="Q1187" t="str">
        <f t="shared" si="182"/>
        <v>photography</v>
      </c>
      <c r="R1187" t="str">
        <f t="shared" si="183"/>
        <v>photobooks</v>
      </c>
      <c r="S1187" s="11">
        <f t="shared" si="184"/>
        <v>42130.865150462967</v>
      </c>
      <c r="T1187" s="11">
        <f t="shared" si="185"/>
        <v>42163.166666666672</v>
      </c>
      <c r="U1187">
        <f t="shared" si="186"/>
        <v>111</v>
      </c>
      <c r="V1187" t="b">
        <f t="shared" si="187"/>
        <v>0</v>
      </c>
      <c r="W1187">
        <f t="shared" si="188"/>
        <v>111</v>
      </c>
      <c r="X1187" t="b">
        <f t="shared" si="189"/>
        <v>0</v>
      </c>
    </row>
    <row r="1188" spans="1:24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8284</v>
      </c>
      <c r="O1188">
        <f t="shared" si="180"/>
        <v>107</v>
      </c>
      <c r="P1188" s="7">
        <f t="shared" si="181"/>
        <v>65.081300813008127</v>
      </c>
      <c r="Q1188" t="str">
        <f t="shared" si="182"/>
        <v>photography</v>
      </c>
      <c r="R1188" t="str">
        <f t="shared" si="183"/>
        <v>photobooks</v>
      </c>
      <c r="S1188" s="11">
        <f t="shared" si="184"/>
        <v>42123.86336805555</v>
      </c>
      <c r="T1188" s="11">
        <f t="shared" si="185"/>
        <v>42156.945833333331</v>
      </c>
      <c r="U1188">
        <f t="shared" si="186"/>
        <v>123</v>
      </c>
      <c r="V1188" t="b">
        <f t="shared" si="187"/>
        <v>0</v>
      </c>
      <c r="W1188">
        <f t="shared" si="188"/>
        <v>123</v>
      </c>
      <c r="X1188" t="b">
        <f t="shared" si="189"/>
        <v>0</v>
      </c>
    </row>
    <row r="1189" spans="1:24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8284</v>
      </c>
      <c r="O1189">
        <f t="shared" si="180"/>
        <v>104</v>
      </c>
      <c r="P1189" s="7">
        <f t="shared" si="181"/>
        <v>130.15714285714284</v>
      </c>
      <c r="Q1189" t="str">
        <f t="shared" si="182"/>
        <v>photography</v>
      </c>
      <c r="R1189" t="str">
        <f t="shared" si="183"/>
        <v>photobooks</v>
      </c>
      <c r="S1189" s="11">
        <f t="shared" si="184"/>
        <v>42109.894942129627</v>
      </c>
      <c r="T1189" s="11">
        <f t="shared" si="185"/>
        <v>42141.75</v>
      </c>
      <c r="U1189">
        <f t="shared" si="186"/>
        <v>70</v>
      </c>
      <c r="V1189" t="b">
        <f t="shared" si="187"/>
        <v>0</v>
      </c>
      <c r="W1189">
        <f t="shared" si="188"/>
        <v>70</v>
      </c>
      <c r="X1189" t="b">
        <f t="shared" si="189"/>
        <v>0</v>
      </c>
    </row>
    <row r="1190" spans="1:24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8284</v>
      </c>
      <c r="O1190">
        <f t="shared" si="180"/>
        <v>161</v>
      </c>
      <c r="P1190" s="7">
        <f t="shared" si="181"/>
        <v>37.776470588235291</v>
      </c>
      <c r="Q1190" t="str">
        <f t="shared" si="182"/>
        <v>photography</v>
      </c>
      <c r="R1190" t="str">
        <f t="shared" si="183"/>
        <v>photobooks</v>
      </c>
      <c r="S1190" s="11">
        <f t="shared" si="184"/>
        <v>42711.700694444444</v>
      </c>
      <c r="T1190" s="11">
        <f t="shared" si="185"/>
        <v>42732.700694444444</v>
      </c>
      <c r="U1190">
        <f t="shared" si="186"/>
        <v>85</v>
      </c>
      <c r="V1190" t="b">
        <f t="shared" si="187"/>
        <v>0</v>
      </c>
      <c r="W1190">
        <f t="shared" si="188"/>
        <v>85</v>
      </c>
      <c r="X1190" t="b">
        <f t="shared" si="189"/>
        <v>0</v>
      </c>
    </row>
    <row r="1191" spans="1:24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8284</v>
      </c>
      <c r="O1191">
        <f t="shared" si="180"/>
        <v>108</v>
      </c>
      <c r="P1191" s="7">
        <f t="shared" si="181"/>
        <v>112.79069767441861</v>
      </c>
      <c r="Q1191" t="str">
        <f t="shared" si="182"/>
        <v>photography</v>
      </c>
      <c r="R1191" t="str">
        <f t="shared" si="183"/>
        <v>photobooks</v>
      </c>
      <c r="S1191" s="11">
        <f t="shared" si="184"/>
        <v>42529.979108796295</v>
      </c>
      <c r="T1191" s="11">
        <f t="shared" si="185"/>
        <v>42550.979108796295</v>
      </c>
      <c r="U1191">
        <f t="shared" si="186"/>
        <v>86</v>
      </c>
      <c r="V1191" t="b">
        <f t="shared" si="187"/>
        <v>0</v>
      </c>
      <c r="W1191">
        <f t="shared" si="188"/>
        <v>86</v>
      </c>
      <c r="X1191" t="b">
        <f t="shared" si="189"/>
        <v>0</v>
      </c>
    </row>
    <row r="1192" spans="1:24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8284</v>
      </c>
      <c r="O1192">
        <f t="shared" si="180"/>
        <v>135</v>
      </c>
      <c r="P1192" s="7">
        <f t="shared" si="181"/>
        <v>51.92307692307692</v>
      </c>
      <c r="Q1192" t="str">
        <f t="shared" si="182"/>
        <v>photography</v>
      </c>
      <c r="R1192" t="str">
        <f t="shared" si="183"/>
        <v>photobooks</v>
      </c>
      <c r="S1192" s="11">
        <f t="shared" si="184"/>
        <v>41852.665798611109</v>
      </c>
      <c r="T1192" s="11">
        <f t="shared" si="185"/>
        <v>41882.665798611109</v>
      </c>
      <c r="U1192">
        <f t="shared" si="186"/>
        <v>13</v>
      </c>
      <c r="V1192" t="b">
        <f t="shared" si="187"/>
        <v>0</v>
      </c>
      <c r="W1192">
        <f t="shared" si="188"/>
        <v>13</v>
      </c>
      <c r="X1192" t="b">
        <f t="shared" si="189"/>
        <v>0</v>
      </c>
    </row>
    <row r="1193" spans="1:24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8284</v>
      </c>
      <c r="O1193">
        <f t="shared" si="180"/>
        <v>109</v>
      </c>
      <c r="P1193" s="7">
        <f t="shared" si="181"/>
        <v>89.242424242424249</v>
      </c>
      <c r="Q1193" t="str">
        <f t="shared" si="182"/>
        <v>photography</v>
      </c>
      <c r="R1193" t="str">
        <f t="shared" si="183"/>
        <v>photobooks</v>
      </c>
      <c r="S1193" s="11">
        <f t="shared" si="184"/>
        <v>42419.603703703702</v>
      </c>
      <c r="T1193" s="11">
        <f t="shared" si="185"/>
        <v>42449.562037037031</v>
      </c>
      <c r="U1193">
        <f t="shared" si="186"/>
        <v>33</v>
      </c>
      <c r="V1193" t="b">
        <f t="shared" si="187"/>
        <v>0</v>
      </c>
      <c r="W1193">
        <f t="shared" si="188"/>
        <v>33</v>
      </c>
      <c r="X1193" t="b">
        <f t="shared" si="189"/>
        <v>0</v>
      </c>
    </row>
    <row r="1194" spans="1:24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8284</v>
      </c>
      <c r="O1194">
        <f t="shared" si="180"/>
        <v>290</v>
      </c>
      <c r="P1194" s="7">
        <f t="shared" si="181"/>
        <v>19.333333333333332</v>
      </c>
      <c r="Q1194" t="str">
        <f t="shared" si="182"/>
        <v>photography</v>
      </c>
      <c r="R1194" t="str">
        <f t="shared" si="183"/>
        <v>photobooks</v>
      </c>
      <c r="S1194" s="11">
        <f t="shared" si="184"/>
        <v>42747.506689814814</v>
      </c>
      <c r="T1194" s="11">
        <f t="shared" si="185"/>
        <v>42777.506689814814</v>
      </c>
      <c r="U1194">
        <f t="shared" si="186"/>
        <v>15</v>
      </c>
      <c r="V1194" t="b">
        <f t="shared" si="187"/>
        <v>0</v>
      </c>
      <c r="W1194">
        <f t="shared" si="188"/>
        <v>15</v>
      </c>
      <c r="X1194" t="b">
        <f t="shared" si="189"/>
        <v>0</v>
      </c>
    </row>
    <row r="1195" spans="1:24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8284</v>
      </c>
      <c r="O1195">
        <f t="shared" si="180"/>
        <v>104</v>
      </c>
      <c r="P1195" s="7">
        <f t="shared" si="181"/>
        <v>79.967032967032964</v>
      </c>
      <c r="Q1195" t="str">
        <f t="shared" si="182"/>
        <v>photography</v>
      </c>
      <c r="R1195" t="str">
        <f t="shared" si="183"/>
        <v>photobooks</v>
      </c>
      <c r="S1195" s="11">
        <f t="shared" si="184"/>
        <v>42409.776076388895</v>
      </c>
      <c r="T1195" s="11">
        <f t="shared" si="185"/>
        <v>42469.734409722223</v>
      </c>
      <c r="U1195">
        <f t="shared" si="186"/>
        <v>273</v>
      </c>
      <c r="V1195" t="b">
        <f t="shared" si="187"/>
        <v>0</v>
      </c>
      <c r="W1195">
        <f t="shared" si="188"/>
        <v>273</v>
      </c>
      <c r="X1195" t="b">
        <f t="shared" si="189"/>
        <v>0</v>
      </c>
    </row>
    <row r="1196" spans="1:24" ht="47.25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8284</v>
      </c>
      <c r="O1196">
        <f t="shared" si="180"/>
        <v>322</v>
      </c>
      <c r="P1196" s="7">
        <f t="shared" si="181"/>
        <v>56.414565826330531</v>
      </c>
      <c r="Q1196" t="str">
        <f t="shared" si="182"/>
        <v>photography</v>
      </c>
      <c r="R1196" t="str">
        <f t="shared" si="183"/>
        <v>photobooks</v>
      </c>
      <c r="S1196" s="11">
        <f t="shared" si="184"/>
        <v>42072.488182870366</v>
      </c>
      <c r="T1196" s="11">
        <f t="shared" si="185"/>
        <v>42102.488182870366</v>
      </c>
      <c r="U1196">
        <f t="shared" si="186"/>
        <v>714</v>
      </c>
      <c r="V1196" t="b">
        <f t="shared" si="187"/>
        <v>0</v>
      </c>
      <c r="W1196">
        <f t="shared" si="188"/>
        <v>714</v>
      </c>
      <c r="X1196" t="b">
        <f t="shared" si="189"/>
        <v>0</v>
      </c>
    </row>
    <row r="1197" spans="1:24" ht="78.75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8284</v>
      </c>
      <c r="O1197">
        <f t="shared" si="180"/>
        <v>135</v>
      </c>
      <c r="P1197" s="7">
        <f t="shared" si="181"/>
        <v>79.411764705882348</v>
      </c>
      <c r="Q1197" t="str">
        <f t="shared" si="182"/>
        <v>photography</v>
      </c>
      <c r="R1197" t="str">
        <f t="shared" si="183"/>
        <v>photobooks</v>
      </c>
      <c r="S1197" s="11">
        <f t="shared" si="184"/>
        <v>42298.34783564815</v>
      </c>
      <c r="T1197" s="11">
        <f t="shared" si="185"/>
        <v>42358.375</v>
      </c>
      <c r="U1197">
        <f t="shared" si="186"/>
        <v>170</v>
      </c>
      <c r="V1197" t="b">
        <f t="shared" si="187"/>
        <v>0</v>
      </c>
      <c r="W1197">
        <f t="shared" si="188"/>
        <v>170</v>
      </c>
      <c r="X1197" t="b">
        <f t="shared" si="189"/>
        <v>0</v>
      </c>
    </row>
    <row r="1198" spans="1:24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8284</v>
      </c>
      <c r="O1198">
        <f t="shared" si="180"/>
        <v>270</v>
      </c>
      <c r="P1198" s="7">
        <f t="shared" si="181"/>
        <v>76.439453125</v>
      </c>
      <c r="Q1198" t="str">
        <f t="shared" si="182"/>
        <v>photography</v>
      </c>
      <c r="R1198" t="str">
        <f t="shared" si="183"/>
        <v>photobooks</v>
      </c>
      <c r="S1198" s="11">
        <f t="shared" si="184"/>
        <v>42326.818738425922</v>
      </c>
      <c r="T1198" s="11">
        <f t="shared" si="185"/>
        <v>42356.818738425922</v>
      </c>
      <c r="U1198">
        <f t="shared" si="186"/>
        <v>512</v>
      </c>
      <c r="V1198" t="b">
        <f t="shared" si="187"/>
        <v>0</v>
      </c>
      <c r="W1198">
        <f t="shared" si="188"/>
        <v>512</v>
      </c>
      <c r="X1198" t="b">
        <f t="shared" si="189"/>
        <v>0</v>
      </c>
    </row>
    <row r="1199" spans="1:24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8284</v>
      </c>
      <c r="O1199">
        <f t="shared" si="180"/>
        <v>253</v>
      </c>
      <c r="P1199" s="7">
        <f t="shared" si="181"/>
        <v>121</v>
      </c>
      <c r="Q1199" t="str">
        <f t="shared" si="182"/>
        <v>photography</v>
      </c>
      <c r="R1199" t="str">
        <f t="shared" si="183"/>
        <v>photobooks</v>
      </c>
      <c r="S1199" s="11">
        <f t="shared" si="184"/>
        <v>42503.66474537037</v>
      </c>
      <c r="T1199" s="11">
        <f t="shared" si="185"/>
        <v>42534.249305555553</v>
      </c>
      <c r="U1199">
        <f t="shared" si="186"/>
        <v>314</v>
      </c>
      <c r="V1199" t="b">
        <f t="shared" si="187"/>
        <v>0</v>
      </c>
      <c r="W1199">
        <f t="shared" si="188"/>
        <v>314</v>
      </c>
      <c r="X1199" t="b">
        <f t="shared" si="189"/>
        <v>0</v>
      </c>
    </row>
    <row r="1200" spans="1:24" ht="47.25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8284</v>
      </c>
      <c r="O1200">
        <f t="shared" si="180"/>
        <v>261</v>
      </c>
      <c r="P1200" s="7">
        <f t="shared" si="181"/>
        <v>54.616766467065865</v>
      </c>
      <c r="Q1200" t="str">
        <f t="shared" si="182"/>
        <v>photography</v>
      </c>
      <c r="R1200" t="str">
        <f t="shared" si="183"/>
        <v>photobooks</v>
      </c>
      <c r="S1200" s="11">
        <f t="shared" si="184"/>
        <v>42333.619050925925</v>
      </c>
      <c r="T1200" s="11">
        <f t="shared" si="185"/>
        <v>42369.125</v>
      </c>
      <c r="U1200">
        <f t="shared" si="186"/>
        <v>167</v>
      </c>
      <c r="V1200" t="b">
        <f t="shared" si="187"/>
        <v>0</v>
      </c>
      <c r="W1200">
        <f t="shared" si="188"/>
        <v>167</v>
      </c>
      <c r="X1200" t="b">
        <f t="shared" si="189"/>
        <v>0</v>
      </c>
    </row>
    <row r="1201" spans="1:24" ht="47.25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8284</v>
      </c>
      <c r="O1201">
        <f t="shared" si="180"/>
        <v>101</v>
      </c>
      <c r="P1201" s="7">
        <f t="shared" si="181"/>
        <v>299.22222222222223</v>
      </c>
      <c r="Q1201" t="str">
        <f t="shared" si="182"/>
        <v>photography</v>
      </c>
      <c r="R1201" t="str">
        <f t="shared" si="183"/>
        <v>photobooks</v>
      </c>
      <c r="S1201" s="11">
        <f t="shared" si="184"/>
        <v>42161.770833333328</v>
      </c>
      <c r="T1201" s="11">
        <f t="shared" si="185"/>
        <v>42193.770833333328</v>
      </c>
      <c r="U1201">
        <f t="shared" si="186"/>
        <v>9</v>
      </c>
      <c r="V1201" t="b">
        <f t="shared" si="187"/>
        <v>0</v>
      </c>
      <c r="W1201">
        <f t="shared" si="188"/>
        <v>9</v>
      </c>
      <c r="X1201" t="b">
        <f t="shared" si="189"/>
        <v>0</v>
      </c>
    </row>
    <row r="1202" spans="1:24" ht="47.25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8284</v>
      </c>
      <c r="O1202">
        <f t="shared" si="180"/>
        <v>126</v>
      </c>
      <c r="P1202" s="7">
        <f t="shared" si="181"/>
        <v>58.533980582524272</v>
      </c>
      <c r="Q1202" t="str">
        <f t="shared" si="182"/>
        <v>photography</v>
      </c>
      <c r="R1202" t="str">
        <f t="shared" si="183"/>
        <v>photobooks</v>
      </c>
      <c r="S1202" s="11">
        <f t="shared" si="184"/>
        <v>42089.477500000001</v>
      </c>
      <c r="T1202" s="11">
        <f t="shared" si="185"/>
        <v>42110.477500000001</v>
      </c>
      <c r="U1202">
        <f t="shared" si="186"/>
        <v>103</v>
      </c>
      <c r="V1202" t="b">
        <f t="shared" si="187"/>
        <v>0</v>
      </c>
      <c r="W1202">
        <f t="shared" si="188"/>
        <v>103</v>
      </c>
      <c r="X1202" t="b">
        <f t="shared" si="189"/>
        <v>0</v>
      </c>
    </row>
    <row r="1203" spans="1:24" ht="47.25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8284</v>
      </c>
      <c r="O1203">
        <f t="shared" si="180"/>
        <v>102</v>
      </c>
      <c r="P1203" s="7">
        <f t="shared" si="181"/>
        <v>55.371801801801809</v>
      </c>
      <c r="Q1203" t="str">
        <f t="shared" si="182"/>
        <v>photography</v>
      </c>
      <c r="R1203" t="str">
        <f t="shared" si="183"/>
        <v>photobooks</v>
      </c>
      <c r="S1203" s="11">
        <f t="shared" si="184"/>
        <v>42536.60701388889</v>
      </c>
      <c r="T1203" s="11">
        <f t="shared" si="185"/>
        <v>42566.60701388889</v>
      </c>
      <c r="U1203">
        <f t="shared" si="186"/>
        <v>111</v>
      </c>
      <c r="V1203" t="b">
        <f t="shared" si="187"/>
        <v>0</v>
      </c>
      <c r="W1203">
        <f t="shared" si="188"/>
        <v>111</v>
      </c>
      <c r="X1203" t="b">
        <f t="shared" si="189"/>
        <v>0</v>
      </c>
    </row>
    <row r="1204" spans="1:24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8284</v>
      </c>
      <c r="O1204">
        <f t="shared" si="180"/>
        <v>199</v>
      </c>
      <c r="P1204" s="7">
        <f t="shared" si="181"/>
        <v>183.80442804428046</v>
      </c>
      <c r="Q1204" t="str">
        <f t="shared" si="182"/>
        <v>photography</v>
      </c>
      <c r="R1204" t="str">
        <f t="shared" si="183"/>
        <v>photobooks</v>
      </c>
      <c r="S1204" s="11">
        <f t="shared" si="184"/>
        <v>42152.288819444439</v>
      </c>
      <c r="T1204" s="11">
        <f t="shared" si="185"/>
        <v>42182.288819444439</v>
      </c>
      <c r="U1204">
        <f t="shared" si="186"/>
        <v>271</v>
      </c>
      <c r="V1204" t="b">
        <f t="shared" si="187"/>
        <v>0</v>
      </c>
      <c r="W1204">
        <f t="shared" si="188"/>
        <v>271</v>
      </c>
      <c r="X1204" t="b">
        <f t="shared" si="189"/>
        <v>0</v>
      </c>
    </row>
    <row r="1205" spans="1:24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8284</v>
      </c>
      <c r="O1205">
        <f t="shared" si="180"/>
        <v>102</v>
      </c>
      <c r="P1205" s="7">
        <f t="shared" si="181"/>
        <v>165.34653465346534</v>
      </c>
      <c r="Q1205" t="str">
        <f t="shared" si="182"/>
        <v>photography</v>
      </c>
      <c r="R1205" t="str">
        <f t="shared" si="183"/>
        <v>photobooks</v>
      </c>
      <c r="S1205" s="11">
        <f t="shared" si="184"/>
        <v>42125.614895833336</v>
      </c>
      <c r="T1205" s="11">
        <f t="shared" si="185"/>
        <v>42155.614895833336</v>
      </c>
      <c r="U1205">
        <f t="shared" si="186"/>
        <v>101</v>
      </c>
      <c r="V1205" t="b">
        <f t="shared" si="187"/>
        <v>0</v>
      </c>
      <c r="W1205">
        <f t="shared" si="188"/>
        <v>101</v>
      </c>
      <c r="X1205" t="b">
        <f t="shared" si="189"/>
        <v>0</v>
      </c>
    </row>
    <row r="1206" spans="1:24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8284</v>
      </c>
      <c r="O1206">
        <f t="shared" si="180"/>
        <v>103</v>
      </c>
      <c r="P1206" s="7">
        <f t="shared" si="181"/>
        <v>234.78947368421052</v>
      </c>
      <c r="Q1206" t="str">
        <f t="shared" si="182"/>
        <v>photography</v>
      </c>
      <c r="R1206" t="str">
        <f t="shared" si="183"/>
        <v>photobooks</v>
      </c>
      <c r="S1206" s="11">
        <f t="shared" si="184"/>
        <v>42297.748067129629</v>
      </c>
      <c r="T1206" s="11">
        <f t="shared" si="185"/>
        <v>42342.208333333328</v>
      </c>
      <c r="U1206">
        <f t="shared" si="186"/>
        <v>57</v>
      </c>
      <c r="V1206" t="b">
        <f t="shared" si="187"/>
        <v>0</v>
      </c>
      <c r="W1206">
        <f t="shared" si="188"/>
        <v>57</v>
      </c>
      <c r="X1206" t="b">
        <f t="shared" si="189"/>
        <v>0</v>
      </c>
    </row>
    <row r="1207" spans="1:24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8284</v>
      </c>
      <c r="O1207">
        <f t="shared" si="180"/>
        <v>101</v>
      </c>
      <c r="P1207" s="7">
        <f t="shared" si="181"/>
        <v>211.48387096774192</v>
      </c>
      <c r="Q1207" t="str">
        <f t="shared" si="182"/>
        <v>photography</v>
      </c>
      <c r="R1207" t="str">
        <f t="shared" si="183"/>
        <v>photobooks</v>
      </c>
      <c r="S1207" s="11">
        <f t="shared" si="184"/>
        <v>42138.506377314814</v>
      </c>
      <c r="T1207" s="11">
        <f t="shared" si="185"/>
        <v>42168.506377314814</v>
      </c>
      <c r="U1207">
        <f t="shared" si="186"/>
        <v>62</v>
      </c>
      <c r="V1207" t="b">
        <f t="shared" si="187"/>
        <v>0</v>
      </c>
      <c r="W1207">
        <f t="shared" si="188"/>
        <v>62</v>
      </c>
      <c r="X1207" t="b">
        <f t="shared" si="189"/>
        <v>0</v>
      </c>
    </row>
    <row r="1208" spans="1:24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8284</v>
      </c>
      <c r="O1208">
        <f t="shared" si="180"/>
        <v>115</v>
      </c>
      <c r="P1208" s="7">
        <f t="shared" si="181"/>
        <v>32.34375</v>
      </c>
      <c r="Q1208" t="str">
        <f t="shared" si="182"/>
        <v>photography</v>
      </c>
      <c r="R1208" t="str">
        <f t="shared" si="183"/>
        <v>photobooks</v>
      </c>
      <c r="S1208" s="11">
        <f t="shared" si="184"/>
        <v>42772.776076388895</v>
      </c>
      <c r="T1208" s="11">
        <f t="shared" si="185"/>
        <v>42805.561805555553</v>
      </c>
      <c r="U1208">
        <f t="shared" si="186"/>
        <v>32</v>
      </c>
      <c r="V1208" t="b">
        <f t="shared" si="187"/>
        <v>0</v>
      </c>
      <c r="W1208">
        <f t="shared" si="188"/>
        <v>32</v>
      </c>
      <c r="X1208" t="b">
        <f t="shared" si="189"/>
        <v>0</v>
      </c>
    </row>
    <row r="1209" spans="1:24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8284</v>
      </c>
      <c r="O1209">
        <f t="shared" si="180"/>
        <v>104</v>
      </c>
      <c r="P1209" s="7">
        <f t="shared" si="181"/>
        <v>123.37588652482269</v>
      </c>
      <c r="Q1209" t="str">
        <f t="shared" si="182"/>
        <v>photography</v>
      </c>
      <c r="R1209" t="str">
        <f t="shared" si="183"/>
        <v>photobooks</v>
      </c>
      <c r="S1209" s="11">
        <f t="shared" si="184"/>
        <v>42430.430243055554</v>
      </c>
      <c r="T1209" s="11">
        <f t="shared" si="185"/>
        <v>42460.416666666672</v>
      </c>
      <c r="U1209">
        <f t="shared" si="186"/>
        <v>141</v>
      </c>
      <c r="V1209" t="b">
        <f t="shared" si="187"/>
        <v>0</v>
      </c>
      <c r="W1209">
        <f t="shared" si="188"/>
        <v>141</v>
      </c>
      <c r="X1209" t="b">
        <f t="shared" si="189"/>
        <v>0</v>
      </c>
    </row>
    <row r="1210" spans="1:24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8284</v>
      </c>
      <c r="O1210">
        <f t="shared" si="180"/>
        <v>155</v>
      </c>
      <c r="P1210" s="7">
        <f t="shared" si="181"/>
        <v>207.06666666666666</v>
      </c>
      <c r="Q1210" t="str">
        <f t="shared" si="182"/>
        <v>photography</v>
      </c>
      <c r="R1210" t="str">
        <f t="shared" si="183"/>
        <v>photobooks</v>
      </c>
      <c r="S1210" s="11">
        <f t="shared" si="184"/>
        <v>42423.709074074075</v>
      </c>
      <c r="T1210" s="11">
        <f t="shared" si="185"/>
        <v>42453.667407407411</v>
      </c>
      <c r="U1210">
        <f t="shared" si="186"/>
        <v>75</v>
      </c>
      <c r="V1210" t="b">
        <f t="shared" si="187"/>
        <v>0</v>
      </c>
      <c r="W1210">
        <f t="shared" si="188"/>
        <v>75</v>
      </c>
      <c r="X1210" t="b">
        <f t="shared" si="189"/>
        <v>0</v>
      </c>
    </row>
    <row r="1211" spans="1:24" ht="47.25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8284</v>
      </c>
      <c r="O1211">
        <f t="shared" si="180"/>
        <v>106</v>
      </c>
      <c r="P1211" s="7">
        <f t="shared" si="181"/>
        <v>138.2608695652174</v>
      </c>
      <c r="Q1211" t="str">
        <f t="shared" si="182"/>
        <v>photography</v>
      </c>
      <c r="R1211" t="str">
        <f t="shared" si="183"/>
        <v>photobooks</v>
      </c>
      <c r="S1211" s="11">
        <f t="shared" si="184"/>
        <v>42761.846122685187</v>
      </c>
      <c r="T1211" s="11">
        <f t="shared" si="185"/>
        <v>42791.846122685187</v>
      </c>
      <c r="U1211">
        <f t="shared" si="186"/>
        <v>46</v>
      </c>
      <c r="V1211" t="b">
        <f t="shared" si="187"/>
        <v>0</v>
      </c>
      <c r="W1211">
        <f t="shared" si="188"/>
        <v>46</v>
      </c>
      <c r="X1211" t="b">
        <f t="shared" si="189"/>
        <v>0</v>
      </c>
    </row>
    <row r="1212" spans="1:24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8284</v>
      </c>
      <c r="O1212">
        <f t="shared" si="180"/>
        <v>254</v>
      </c>
      <c r="P1212" s="7">
        <f t="shared" si="181"/>
        <v>493.81553398058253</v>
      </c>
      <c r="Q1212" t="str">
        <f t="shared" si="182"/>
        <v>photography</v>
      </c>
      <c r="R1212" t="str">
        <f t="shared" si="183"/>
        <v>photobooks</v>
      </c>
      <c r="S1212" s="11">
        <f t="shared" si="184"/>
        <v>42132.941805555558</v>
      </c>
      <c r="T1212" s="11">
        <f t="shared" si="185"/>
        <v>42155.875</v>
      </c>
      <c r="U1212">
        <f t="shared" si="186"/>
        <v>103</v>
      </c>
      <c r="V1212" t="b">
        <f t="shared" si="187"/>
        <v>0</v>
      </c>
      <c r="W1212">
        <f t="shared" si="188"/>
        <v>103</v>
      </c>
      <c r="X1212" t="b">
        <f t="shared" si="189"/>
        <v>0</v>
      </c>
    </row>
    <row r="1213" spans="1:24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8284</v>
      </c>
      <c r="O1213">
        <f t="shared" si="180"/>
        <v>101</v>
      </c>
      <c r="P1213" s="7">
        <f t="shared" si="181"/>
        <v>168.5</v>
      </c>
      <c r="Q1213" t="str">
        <f t="shared" si="182"/>
        <v>photography</v>
      </c>
      <c r="R1213" t="str">
        <f t="shared" si="183"/>
        <v>photobooks</v>
      </c>
      <c r="S1213" s="11">
        <f t="shared" si="184"/>
        <v>42515.866446759261</v>
      </c>
      <c r="T1213" s="11">
        <f t="shared" si="185"/>
        <v>42530.866446759261</v>
      </c>
      <c r="U1213">
        <f t="shared" si="186"/>
        <v>6</v>
      </c>
      <c r="V1213" t="b">
        <f t="shared" si="187"/>
        <v>0</v>
      </c>
      <c r="W1213">
        <f t="shared" si="188"/>
        <v>6</v>
      </c>
      <c r="X1213" t="b">
        <f t="shared" si="189"/>
        <v>0</v>
      </c>
    </row>
    <row r="1214" spans="1:24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8284</v>
      </c>
      <c r="O1214">
        <f t="shared" si="180"/>
        <v>129</v>
      </c>
      <c r="P1214" s="7">
        <f t="shared" si="181"/>
        <v>38.867469879518069</v>
      </c>
      <c r="Q1214" t="str">
        <f t="shared" si="182"/>
        <v>photography</v>
      </c>
      <c r="R1214" t="str">
        <f t="shared" si="183"/>
        <v>photobooks</v>
      </c>
      <c r="S1214" s="11">
        <f t="shared" si="184"/>
        <v>42318.950173611112</v>
      </c>
      <c r="T1214" s="11">
        <f t="shared" si="185"/>
        <v>42335.041666666672</v>
      </c>
      <c r="U1214">
        <f t="shared" si="186"/>
        <v>83</v>
      </c>
      <c r="V1214" t="b">
        <f t="shared" si="187"/>
        <v>0</v>
      </c>
      <c r="W1214">
        <f t="shared" si="188"/>
        <v>83</v>
      </c>
      <c r="X1214" t="b">
        <f t="shared" si="189"/>
        <v>0</v>
      </c>
    </row>
    <row r="1215" spans="1:24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8284</v>
      </c>
      <c r="O1215">
        <f t="shared" si="180"/>
        <v>102</v>
      </c>
      <c r="P1215" s="7">
        <f t="shared" si="181"/>
        <v>61.527777777777779</v>
      </c>
      <c r="Q1215" t="str">
        <f t="shared" si="182"/>
        <v>photography</v>
      </c>
      <c r="R1215" t="str">
        <f t="shared" si="183"/>
        <v>photobooks</v>
      </c>
      <c r="S1215" s="11">
        <f t="shared" si="184"/>
        <v>42731.755787037036</v>
      </c>
      <c r="T1215" s="11">
        <f t="shared" si="185"/>
        <v>42766.755787037036</v>
      </c>
      <c r="U1215">
        <f t="shared" si="186"/>
        <v>108</v>
      </c>
      <c r="V1215" t="b">
        <f t="shared" si="187"/>
        <v>0</v>
      </c>
      <c r="W1215">
        <f t="shared" si="188"/>
        <v>108</v>
      </c>
      <c r="X1215" t="b">
        <f t="shared" si="189"/>
        <v>0</v>
      </c>
    </row>
    <row r="1216" spans="1:24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8284</v>
      </c>
      <c r="O1216">
        <f t="shared" si="180"/>
        <v>132</v>
      </c>
      <c r="P1216" s="7">
        <f t="shared" si="181"/>
        <v>105.44</v>
      </c>
      <c r="Q1216" t="str">
        <f t="shared" si="182"/>
        <v>photography</v>
      </c>
      <c r="R1216" t="str">
        <f t="shared" si="183"/>
        <v>photobooks</v>
      </c>
      <c r="S1216" s="11">
        <f t="shared" si="184"/>
        <v>42104.840335648143</v>
      </c>
      <c r="T1216" s="11">
        <f t="shared" si="185"/>
        <v>42164.840335648143</v>
      </c>
      <c r="U1216">
        <f t="shared" si="186"/>
        <v>25</v>
      </c>
      <c r="V1216" t="b">
        <f t="shared" si="187"/>
        <v>0</v>
      </c>
      <c r="W1216">
        <f t="shared" si="188"/>
        <v>25</v>
      </c>
      <c r="X1216" t="b">
        <f t="shared" si="189"/>
        <v>0</v>
      </c>
    </row>
    <row r="1217" spans="1:24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8284</v>
      </c>
      <c r="O1217">
        <f t="shared" si="180"/>
        <v>786</v>
      </c>
      <c r="P1217" s="7">
        <f t="shared" si="181"/>
        <v>71.592003642987251</v>
      </c>
      <c r="Q1217" t="str">
        <f t="shared" si="182"/>
        <v>photography</v>
      </c>
      <c r="R1217" t="str">
        <f t="shared" si="183"/>
        <v>photobooks</v>
      </c>
      <c r="S1217" s="11">
        <f t="shared" si="184"/>
        <v>41759.923101851848</v>
      </c>
      <c r="T1217" s="11">
        <f t="shared" si="185"/>
        <v>41789.923101851848</v>
      </c>
      <c r="U1217">
        <f t="shared" si="186"/>
        <v>549</v>
      </c>
      <c r="V1217" t="b">
        <f t="shared" si="187"/>
        <v>0</v>
      </c>
      <c r="W1217">
        <f t="shared" si="188"/>
        <v>549</v>
      </c>
      <c r="X1217" t="b">
        <f t="shared" si="189"/>
        <v>0</v>
      </c>
    </row>
    <row r="1218" spans="1:24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8284</v>
      </c>
      <c r="O1218">
        <f t="shared" si="180"/>
        <v>146</v>
      </c>
      <c r="P1218" s="7">
        <f t="shared" si="181"/>
        <v>91.882882882882882</v>
      </c>
      <c r="Q1218" t="str">
        <f t="shared" si="182"/>
        <v>photography</v>
      </c>
      <c r="R1218" t="str">
        <f t="shared" si="183"/>
        <v>photobooks</v>
      </c>
      <c r="S1218" s="11">
        <f t="shared" si="184"/>
        <v>42247.616400462968</v>
      </c>
      <c r="T1218" s="11">
        <f t="shared" si="185"/>
        <v>42279.960416666669</v>
      </c>
      <c r="U1218">
        <f t="shared" si="186"/>
        <v>222</v>
      </c>
      <c r="V1218" t="b">
        <f t="shared" si="187"/>
        <v>0</v>
      </c>
      <c r="W1218">
        <f t="shared" si="188"/>
        <v>222</v>
      </c>
      <c r="X1218" t="b">
        <f t="shared" si="189"/>
        <v>0</v>
      </c>
    </row>
    <row r="1219" spans="1:24" ht="47.2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8284</v>
      </c>
      <c r="O1219">
        <f t="shared" ref="O1219:O1282" si="190">ROUND(((E1219/D1219)*100), 0)</f>
        <v>103</v>
      </c>
      <c r="P1219" s="7">
        <f t="shared" ref="P1219:P1282" si="191">IFERROR((E1219/L1219), "N/A")</f>
        <v>148.57377049180329</v>
      </c>
      <c r="Q1219" t="str">
        <f t="shared" ref="Q1219:Q1282" si="192">(LEFT(N1219,SEARCH("/",N1219,1)-1))</f>
        <v>photography</v>
      </c>
      <c r="R1219" t="str">
        <f t="shared" ref="R1219:R1282" si="193">RIGHT(N1219, LEN(N1219)-SEARCH("/",N1219))</f>
        <v>photobooks</v>
      </c>
      <c r="S1219" s="11">
        <f t="shared" ref="S1219:S1282" si="194">(((J1219/60)/60)/24)+DATE(1970,1,1)</f>
        <v>42535.809490740736</v>
      </c>
      <c r="T1219" s="11">
        <f t="shared" ref="T1219:T1282" si="195">(((I1219/60)/60)/24)+DATE(1970,1,1)</f>
        <v>42565.809490740736</v>
      </c>
      <c r="U1219">
        <f t="shared" ref="U1219:U1282" si="196">IF(OR(F1219="successful", F1219="live"), L1219)</f>
        <v>183</v>
      </c>
      <c r="V1219" t="b">
        <f t="shared" ref="V1219:V1282" si="197">IF(OR(F1219="unsuccessful", F1219="canceled"), L1219)</f>
        <v>0</v>
      </c>
      <c r="W1219">
        <f t="shared" ref="W1219:W1282" si="198">IF((O1219&gt;=30), L1219)</f>
        <v>183</v>
      </c>
      <c r="X1219" t="b">
        <f t="shared" ref="X1219:X1282" si="199">IF((O1219&lt;30), L1219)</f>
        <v>0</v>
      </c>
    </row>
    <row r="1220" spans="1:24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8284</v>
      </c>
      <c r="O1220">
        <f t="shared" si="190"/>
        <v>172</v>
      </c>
      <c r="P1220" s="7">
        <f t="shared" si="191"/>
        <v>174.2134831460674</v>
      </c>
      <c r="Q1220" t="str">
        <f t="shared" si="192"/>
        <v>photography</v>
      </c>
      <c r="R1220" t="str">
        <f t="shared" si="193"/>
        <v>photobooks</v>
      </c>
      <c r="S1220" s="11">
        <f t="shared" si="194"/>
        <v>42278.662037037036</v>
      </c>
      <c r="T1220" s="11">
        <f t="shared" si="195"/>
        <v>42309.125</v>
      </c>
      <c r="U1220">
        <f t="shared" si="196"/>
        <v>89</v>
      </c>
      <c r="V1220" t="b">
        <f t="shared" si="197"/>
        <v>0</v>
      </c>
      <c r="W1220">
        <f t="shared" si="198"/>
        <v>89</v>
      </c>
      <c r="X1220" t="b">
        <f t="shared" si="199"/>
        <v>0</v>
      </c>
    </row>
    <row r="1221" spans="1:24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8284</v>
      </c>
      <c r="O1221">
        <f t="shared" si="190"/>
        <v>159</v>
      </c>
      <c r="P1221" s="7">
        <f t="shared" si="191"/>
        <v>102.86166007905139</v>
      </c>
      <c r="Q1221" t="str">
        <f t="shared" si="192"/>
        <v>photography</v>
      </c>
      <c r="R1221" t="str">
        <f t="shared" si="193"/>
        <v>photobooks</v>
      </c>
      <c r="S1221" s="11">
        <f t="shared" si="194"/>
        <v>42633.461956018517</v>
      </c>
      <c r="T1221" s="11">
        <f t="shared" si="195"/>
        <v>42663.461956018517</v>
      </c>
      <c r="U1221">
        <f t="shared" si="196"/>
        <v>253</v>
      </c>
      <c r="V1221" t="b">
        <f t="shared" si="197"/>
        <v>0</v>
      </c>
      <c r="W1221">
        <f t="shared" si="198"/>
        <v>253</v>
      </c>
      <c r="X1221" t="b">
        <f t="shared" si="199"/>
        <v>0</v>
      </c>
    </row>
    <row r="1222" spans="1:24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8284</v>
      </c>
      <c r="O1222">
        <f t="shared" si="190"/>
        <v>104</v>
      </c>
      <c r="P1222" s="7">
        <f t="shared" si="191"/>
        <v>111.17857142857143</v>
      </c>
      <c r="Q1222" t="str">
        <f t="shared" si="192"/>
        <v>photography</v>
      </c>
      <c r="R1222" t="str">
        <f t="shared" si="193"/>
        <v>photobooks</v>
      </c>
      <c r="S1222" s="11">
        <f t="shared" si="194"/>
        <v>42211.628611111111</v>
      </c>
      <c r="T1222" s="11">
        <f t="shared" si="195"/>
        <v>42241.628611111111</v>
      </c>
      <c r="U1222">
        <f t="shared" si="196"/>
        <v>140</v>
      </c>
      <c r="V1222" t="b">
        <f t="shared" si="197"/>
        <v>0</v>
      </c>
      <c r="W1222">
        <f t="shared" si="198"/>
        <v>140</v>
      </c>
      <c r="X1222" t="b">
        <f t="shared" si="199"/>
        <v>0</v>
      </c>
    </row>
    <row r="1223" spans="1:24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8284</v>
      </c>
      <c r="O1223">
        <f t="shared" si="190"/>
        <v>111</v>
      </c>
      <c r="P1223" s="7">
        <f t="shared" si="191"/>
        <v>23.796213592233013</v>
      </c>
      <c r="Q1223" t="str">
        <f t="shared" si="192"/>
        <v>photography</v>
      </c>
      <c r="R1223" t="str">
        <f t="shared" si="193"/>
        <v>photobooks</v>
      </c>
      <c r="S1223" s="11">
        <f t="shared" si="194"/>
        <v>42680.47555555556</v>
      </c>
      <c r="T1223" s="11">
        <f t="shared" si="195"/>
        <v>42708</v>
      </c>
      <c r="U1223">
        <f t="shared" si="196"/>
        <v>103</v>
      </c>
      <c r="V1223" t="b">
        <f t="shared" si="197"/>
        <v>0</v>
      </c>
      <c r="W1223">
        <f t="shared" si="198"/>
        <v>103</v>
      </c>
      <c r="X1223" t="b">
        <f t="shared" si="199"/>
        <v>0</v>
      </c>
    </row>
    <row r="1224" spans="1:24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8284</v>
      </c>
      <c r="O1224">
        <f t="shared" si="190"/>
        <v>280</v>
      </c>
      <c r="P1224" s="7">
        <f t="shared" si="191"/>
        <v>81.268115942028984</v>
      </c>
      <c r="Q1224" t="str">
        <f t="shared" si="192"/>
        <v>photography</v>
      </c>
      <c r="R1224" t="str">
        <f t="shared" si="193"/>
        <v>photobooks</v>
      </c>
      <c r="S1224" s="11">
        <f t="shared" si="194"/>
        <v>42430.720451388886</v>
      </c>
      <c r="T1224" s="11">
        <f t="shared" si="195"/>
        <v>42461.166666666672</v>
      </c>
      <c r="U1224">
        <f t="shared" si="196"/>
        <v>138</v>
      </c>
      <c r="V1224" t="b">
        <f t="shared" si="197"/>
        <v>0</v>
      </c>
      <c r="W1224">
        <f t="shared" si="198"/>
        <v>138</v>
      </c>
      <c r="X1224" t="b">
        <f t="shared" si="199"/>
        <v>0</v>
      </c>
    </row>
    <row r="1225" spans="1:24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8284</v>
      </c>
      <c r="O1225">
        <f t="shared" si="190"/>
        <v>112</v>
      </c>
      <c r="P1225" s="7">
        <f t="shared" si="191"/>
        <v>116.21465968586388</v>
      </c>
      <c r="Q1225" t="str">
        <f t="shared" si="192"/>
        <v>photography</v>
      </c>
      <c r="R1225" t="str">
        <f t="shared" si="193"/>
        <v>photobooks</v>
      </c>
      <c r="S1225" s="11">
        <f t="shared" si="194"/>
        <v>42654.177187499998</v>
      </c>
      <c r="T1225" s="11">
        <f t="shared" si="195"/>
        <v>42684.218854166669</v>
      </c>
      <c r="U1225">
        <f t="shared" si="196"/>
        <v>191</v>
      </c>
      <c r="V1225" t="b">
        <f t="shared" si="197"/>
        <v>0</v>
      </c>
      <c r="W1225">
        <f t="shared" si="198"/>
        <v>191</v>
      </c>
      <c r="X1225" t="b">
        <f t="shared" si="199"/>
        <v>0</v>
      </c>
    </row>
    <row r="1226" spans="1:24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8285</v>
      </c>
      <c r="O1226">
        <f t="shared" si="190"/>
        <v>7</v>
      </c>
      <c r="P1226" s="7">
        <f t="shared" si="191"/>
        <v>58.888888888888886</v>
      </c>
      <c r="Q1226" t="str">
        <f t="shared" si="192"/>
        <v>music</v>
      </c>
      <c r="R1226" t="str">
        <f t="shared" si="193"/>
        <v>world music</v>
      </c>
      <c r="S1226" s="11">
        <f t="shared" si="194"/>
        <v>41736.549791666665</v>
      </c>
      <c r="T1226" s="11">
        <f t="shared" si="195"/>
        <v>41796.549791666665</v>
      </c>
      <c r="U1226" t="b">
        <f t="shared" si="196"/>
        <v>0</v>
      </c>
      <c r="V1226">
        <f t="shared" si="197"/>
        <v>18</v>
      </c>
      <c r="W1226" t="b">
        <f t="shared" si="198"/>
        <v>0</v>
      </c>
      <c r="X1226">
        <f t="shared" si="199"/>
        <v>18</v>
      </c>
    </row>
    <row r="1227" spans="1:24" ht="47.25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8285</v>
      </c>
      <c r="O1227">
        <f t="shared" si="190"/>
        <v>4</v>
      </c>
      <c r="P1227" s="7">
        <f t="shared" si="191"/>
        <v>44</v>
      </c>
      <c r="Q1227" t="str">
        <f t="shared" si="192"/>
        <v>music</v>
      </c>
      <c r="R1227" t="str">
        <f t="shared" si="193"/>
        <v>world music</v>
      </c>
      <c r="S1227" s="11">
        <f t="shared" si="194"/>
        <v>41509.905995370369</v>
      </c>
      <c r="T1227" s="11">
        <f t="shared" si="195"/>
        <v>41569.905995370369</v>
      </c>
      <c r="U1227" t="b">
        <f t="shared" si="196"/>
        <v>0</v>
      </c>
      <c r="V1227">
        <f t="shared" si="197"/>
        <v>3</v>
      </c>
      <c r="W1227" t="b">
        <f t="shared" si="198"/>
        <v>0</v>
      </c>
      <c r="X1227">
        <f t="shared" si="199"/>
        <v>3</v>
      </c>
    </row>
    <row r="1228" spans="1:24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8285</v>
      </c>
      <c r="O1228">
        <f t="shared" si="190"/>
        <v>4</v>
      </c>
      <c r="P1228" s="7">
        <f t="shared" si="191"/>
        <v>48.424999999999997</v>
      </c>
      <c r="Q1228" t="str">
        <f t="shared" si="192"/>
        <v>music</v>
      </c>
      <c r="R1228" t="str">
        <f t="shared" si="193"/>
        <v>world music</v>
      </c>
      <c r="S1228" s="11">
        <f t="shared" si="194"/>
        <v>41715.874780092592</v>
      </c>
      <c r="T1228" s="11">
        <f t="shared" si="195"/>
        <v>41750.041666666664</v>
      </c>
      <c r="U1228" t="b">
        <f t="shared" si="196"/>
        <v>0</v>
      </c>
      <c r="V1228">
        <f t="shared" si="197"/>
        <v>40</v>
      </c>
      <c r="W1228" t="b">
        <f t="shared" si="198"/>
        <v>0</v>
      </c>
      <c r="X1228">
        <f t="shared" si="199"/>
        <v>40</v>
      </c>
    </row>
    <row r="1229" spans="1:24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8285</v>
      </c>
      <c r="O1229">
        <f t="shared" si="190"/>
        <v>0</v>
      </c>
      <c r="P1229" s="7" t="str">
        <f t="shared" si="191"/>
        <v>N/A</v>
      </c>
      <c r="Q1229" t="str">
        <f t="shared" si="192"/>
        <v>music</v>
      </c>
      <c r="R1229" t="str">
        <f t="shared" si="193"/>
        <v>world music</v>
      </c>
      <c r="S1229" s="11">
        <f t="shared" si="194"/>
        <v>41827.919166666667</v>
      </c>
      <c r="T1229" s="11">
        <f t="shared" si="195"/>
        <v>41858.291666666664</v>
      </c>
      <c r="U1229" t="b">
        <f t="shared" si="196"/>
        <v>0</v>
      </c>
      <c r="V1229">
        <f t="shared" si="197"/>
        <v>0</v>
      </c>
      <c r="W1229" t="b">
        <f t="shared" si="198"/>
        <v>0</v>
      </c>
      <c r="X1229">
        <f t="shared" si="199"/>
        <v>0</v>
      </c>
    </row>
    <row r="1230" spans="1:24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8285</v>
      </c>
      <c r="O1230">
        <f t="shared" si="190"/>
        <v>29</v>
      </c>
      <c r="P1230" s="7">
        <f t="shared" si="191"/>
        <v>61.041666666666664</v>
      </c>
      <c r="Q1230" t="str">
        <f t="shared" si="192"/>
        <v>music</v>
      </c>
      <c r="R1230" t="str">
        <f t="shared" si="193"/>
        <v>world music</v>
      </c>
      <c r="S1230" s="11">
        <f t="shared" si="194"/>
        <v>40754.729259259257</v>
      </c>
      <c r="T1230" s="11">
        <f t="shared" si="195"/>
        <v>40814.729259259257</v>
      </c>
      <c r="U1230" t="b">
        <f t="shared" si="196"/>
        <v>0</v>
      </c>
      <c r="V1230">
        <f t="shared" si="197"/>
        <v>24</v>
      </c>
      <c r="W1230" t="b">
        <f t="shared" si="198"/>
        <v>0</v>
      </c>
      <c r="X1230">
        <f t="shared" si="199"/>
        <v>24</v>
      </c>
    </row>
    <row r="1231" spans="1:24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8285</v>
      </c>
      <c r="O1231">
        <f t="shared" si="190"/>
        <v>1</v>
      </c>
      <c r="P1231" s="7">
        <f t="shared" si="191"/>
        <v>25</v>
      </c>
      <c r="Q1231" t="str">
        <f t="shared" si="192"/>
        <v>music</v>
      </c>
      <c r="R1231" t="str">
        <f t="shared" si="193"/>
        <v>world music</v>
      </c>
      <c r="S1231" s="11">
        <f t="shared" si="194"/>
        <v>40985.459803240738</v>
      </c>
      <c r="T1231" s="11">
        <f t="shared" si="195"/>
        <v>41015.666666666664</v>
      </c>
      <c r="U1231" t="b">
        <f t="shared" si="196"/>
        <v>0</v>
      </c>
      <c r="V1231">
        <f t="shared" si="197"/>
        <v>1</v>
      </c>
      <c r="W1231" t="b">
        <f t="shared" si="198"/>
        <v>0</v>
      </c>
      <c r="X1231">
        <f t="shared" si="199"/>
        <v>1</v>
      </c>
    </row>
    <row r="1232" spans="1:24" ht="47.2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8285</v>
      </c>
      <c r="O1232">
        <f t="shared" si="190"/>
        <v>0</v>
      </c>
      <c r="P1232" s="7" t="str">
        <f t="shared" si="191"/>
        <v>N/A</v>
      </c>
      <c r="Q1232" t="str">
        <f t="shared" si="192"/>
        <v>music</v>
      </c>
      <c r="R1232" t="str">
        <f t="shared" si="193"/>
        <v>world music</v>
      </c>
      <c r="S1232" s="11">
        <f t="shared" si="194"/>
        <v>40568.972569444442</v>
      </c>
      <c r="T1232" s="11">
        <f t="shared" si="195"/>
        <v>40598.972569444442</v>
      </c>
      <c r="U1232" t="b">
        <f t="shared" si="196"/>
        <v>0</v>
      </c>
      <c r="V1232">
        <f t="shared" si="197"/>
        <v>0</v>
      </c>
      <c r="W1232" t="b">
        <f t="shared" si="198"/>
        <v>0</v>
      </c>
      <c r="X1232">
        <f t="shared" si="199"/>
        <v>0</v>
      </c>
    </row>
    <row r="1233" spans="1:24" ht="47.2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8285</v>
      </c>
      <c r="O1233">
        <f t="shared" si="190"/>
        <v>0</v>
      </c>
      <c r="P1233" s="7" t="str">
        <f t="shared" si="191"/>
        <v>N/A</v>
      </c>
      <c r="Q1233" t="str">
        <f t="shared" si="192"/>
        <v>music</v>
      </c>
      <c r="R1233" t="str">
        <f t="shared" si="193"/>
        <v>world music</v>
      </c>
      <c r="S1233" s="11">
        <f t="shared" si="194"/>
        <v>42193.941759259258</v>
      </c>
      <c r="T1233" s="11">
        <f t="shared" si="195"/>
        <v>42244.041666666672</v>
      </c>
      <c r="U1233" t="b">
        <f t="shared" si="196"/>
        <v>0</v>
      </c>
      <c r="V1233">
        <f t="shared" si="197"/>
        <v>0</v>
      </c>
      <c r="W1233" t="b">
        <f t="shared" si="198"/>
        <v>0</v>
      </c>
      <c r="X1233">
        <f t="shared" si="199"/>
        <v>0</v>
      </c>
    </row>
    <row r="1234" spans="1:24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8285</v>
      </c>
      <c r="O1234">
        <f t="shared" si="190"/>
        <v>1</v>
      </c>
      <c r="P1234" s="7">
        <f t="shared" si="191"/>
        <v>40</v>
      </c>
      <c r="Q1234" t="str">
        <f t="shared" si="192"/>
        <v>music</v>
      </c>
      <c r="R1234" t="str">
        <f t="shared" si="193"/>
        <v>world music</v>
      </c>
      <c r="S1234" s="11">
        <f t="shared" si="194"/>
        <v>41506.848032407412</v>
      </c>
      <c r="T1234" s="11">
        <f t="shared" si="195"/>
        <v>41553.848032407412</v>
      </c>
      <c r="U1234" t="b">
        <f t="shared" si="196"/>
        <v>0</v>
      </c>
      <c r="V1234">
        <f t="shared" si="197"/>
        <v>1</v>
      </c>
      <c r="W1234" t="b">
        <f t="shared" si="198"/>
        <v>0</v>
      </c>
      <c r="X1234">
        <f t="shared" si="199"/>
        <v>1</v>
      </c>
    </row>
    <row r="1235" spans="1:24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8285</v>
      </c>
      <c r="O1235">
        <f t="shared" si="190"/>
        <v>12</v>
      </c>
      <c r="P1235" s="7">
        <f t="shared" si="191"/>
        <v>19.333333333333332</v>
      </c>
      <c r="Q1235" t="str">
        <f t="shared" si="192"/>
        <v>music</v>
      </c>
      <c r="R1235" t="str">
        <f t="shared" si="193"/>
        <v>world music</v>
      </c>
      <c r="S1235" s="11">
        <f t="shared" si="194"/>
        <v>40939.948773148149</v>
      </c>
      <c r="T1235" s="11">
        <f t="shared" si="195"/>
        <v>40960.948773148149</v>
      </c>
      <c r="U1235" t="b">
        <f t="shared" si="196"/>
        <v>0</v>
      </c>
      <c r="V1235">
        <f t="shared" si="197"/>
        <v>6</v>
      </c>
      <c r="W1235" t="b">
        <f t="shared" si="198"/>
        <v>0</v>
      </c>
      <c r="X1235">
        <f t="shared" si="199"/>
        <v>6</v>
      </c>
    </row>
    <row r="1236" spans="1:24" ht="47.2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8285</v>
      </c>
      <c r="O1236">
        <f t="shared" si="190"/>
        <v>0</v>
      </c>
      <c r="P1236" s="7" t="str">
        <f t="shared" si="191"/>
        <v>N/A</v>
      </c>
      <c r="Q1236" t="str">
        <f t="shared" si="192"/>
        <v>music</v>
      </c>
      <c r="R1236" t="str">
        <f t="shared" si="193"/>
        <v>world music</v>
      </c>
      <c r="S1236" s="11">
        <f t="shared" si="194"/>
        <v>42007.788680555561</v>
      </c>
      <c r="T1236" s="11">
        <f t="shared" si="195"/>
        <v>42037.788680555561</v>
      </c>
      <c r="U1236" t="b">
        <f t="shared" si="196"/>
        <v>0</v>
      </c>
      <c r="V1236">
        <f t="shared" si="197"/>
        <v>0</v>
      </c>
      <c r="W1236" t="b">
        <f t="shared" si="198"/>
        <v>0</v>
      </c>
      <c r="X1236">
        <f t="shared" si="199"/>
        <v>0</v>
      </c>
    </row>
    <row r="1237" spans="1:24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8285</v>
      </c>
      <c r="O1237">
        <f t="shared" si="190"/>
        <v>3</v>
      </c>
      <c r="P1237" s="7">
        <f t="shared" si="191"/>
        <v>35</v>
      </c>
      <c r="Q1237" t="str">
        <f t="shared" si="192"/>
        <v>music</v>
      </c>
      <c r="R1237" t="str">
        <f t="shared" si="193"/>
        <v>world music</v>
      </c>
      <c r="S1237" s="11">
        <f t="shared" si="194"/>
        <v>41583.135405092595</v>
      </c>
      <c r="T1237" s="11">
        <f t="shared" si="195"/>
        <v>41623.135405092595</v>
      </c>
      <c r="U1237" t="b">
        <f t="shared" si="196"/>
        <v>0</v>
      </c>
      <c r="V1237">
        <f t="shared" si="197"/>
        <v>6</v>
      </c>
      <c r="W1237" t="b">
        <f t="shared" si="198"/>
        <v>0</v>
      </c>
      <c r="X1237">
        <f t="shared" si="199"/>
        <v>6</v>
      </c>
    </row>
    <row r="1238" spans="1:24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8285</v>
      </c>
      <c r="O1238">
        <f t="shared" si="190"/>
        <v>0</v>
      </c>
      <c r="P1238" s="7" t="str">
        <f t="shared" si="191"/>
        <v>N/A</v>
      </c>
      <c r="Q1238" t="str">
        <f t="shared" si="192"/>
        <v>music</v>
      </c>
      <c r="R1238" t="str">
        <f t="shared" si="193"/>
        <v>world music</v>
      </c>
      <c r="S1238" s="11">
        <f t="shared" si="194"/>
        <v>41110.680138888885</v>
      </c>
      <c r="T1238" s="11">
        <f t="shared" si="195"/>
        <v>41118.666666666664</v>
      </c>
      <c r="U1238" t="b">
        <f t="shared" si="196"/>
        <v>0</v>
      </c>
      <c r="V1238">
        <f t="shared" si="197"/>
        <v>0</v>
      </c>
      <c r="W1238" t="b">
        <f t="shared" si="198"/>
        <v>0</v>
      </c>
      <c r="X1238">
        <f t="shared" si="199"/>
        <v>0</v>
      </c>
    </row>
    <row r="1239" spans="1:24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8285</v>
      </c>
      <c r="O1239">
        <f t="shared" si="190"/>
        <v>0</v>
      </c>
      <c r="P1239" s="7" t="str">
        <f t="shared" si="191"/>
        <v>N/A</v>
      </c>
      <c r="Q1239" t="str">
        <f t="shared" si="192"/>
        <v>music</v>
      </c>
      <c r="R1239" t="str">
        <f t="shared" si="193"/>
        <v>world music</v>
      </c>
      <c r="S1239" s="11">
        <f t="shared" si="194"/>
        <v>41125.283159722225</v>
      </c>
      <c r="T1239" s="11">
        <f t="shared" si="195"/>
        <v>41145.283159722225</v>
      </c>
      <c r="U1239" t="b">
        <f t="shared" si="196"/>
        <v>0</v>
      </c>
      <c r="V1239">
        <f t="shared" si="197"/>
        <v>0</v>
      </c>
      <c r="W1239" t="b">
        <f t="shared" si="198"/>
        <v>0</v>
      </c>
      <c r="X1239">
        <f t="shared" si="199"/>
        <v>0</v>
      </c>
    </row>
    <row r="1240" spans="1:24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8285</v>
      </c>
      <c r="O1240">
        <f t="shared" si="190"/>
        <v>18</v>
      </c>
      <c r="P1240" s="7">
        <f t="shared" si="191"/>
        <v>59.333333333333336</v>
      </c>
      <c r="Q1240" t="str">
        <f t="shared" si="192"/>
        <v>music</v>
      </c>
      <c r="R1240" t="str">
        <f t="shared" si="193"/>
        <v>world music</v>
      </c>
      <c r="S1240" s="11">
        <f t="shared" si="194"/>
        <v>40731.61037037037</v>
      </c>
      <c r="T1240" s="11">
        <f t="shared" si="195"/>
        <v>40761.61037037037</v>
      </c>
      <c r="U1240" t="b">
        <f t="shared" si="196"/>
        <v>0</v>
      </c>
      <c r="V1240">
        <f t="shared" si="197"/>
        <v>3</v>
      </c>
      <c r="W1240" t="b">
        <f t="shared" si="198"/>
        <v>0</v>
      </c>
      <c r="X1240">
        <f t="shared" si="199"/>
        <v>3</v>
      </c>
    </row>
    <row r="1241" spans="1:24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8285</v>
      </c>
      <c r="O1241">
        <f t="shared" si="190"/>
        <v>0</v>
      </c>
      <c r="P1241" s="7" t="str">
        <f t="shared" si="191"/>
        <v>N/A</v>
      </c>
      <c r="Q1241" t="str">
        <f t="shared" si="192"/>
        <v>music</v>
      </c>
      <c r="R1241" t="str">
        <f t="shared" si="193"/>
        <v>world music</v>
      </c>
      <c r="S1241" s="11">
        <f t="shared" si="194"/>
        <v>40883.962581018517</v>
      </c>
      <c r="T1241" s="11">
        <f t="shared" si="195"/>
        <v>40913.962581018517</v>
      </c>
      <c r="U1241" t="b">
        <f t="shared" si="196"/>
        <v>0</v>
      </c>
      <c r="V1241">
        <f t="shared" si="197"/>
        <v>0</v>
      </c>
      <c r="W1241" t="b">
        <f t="shared" si="198"/>
        <v>0</v>
      </c>
      <c r="X1241">
        <f t="shared" si="199"/>
        <v>0</v>
      </c>
    </row>
    <row r="1242" spans="1:24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8285</v>
      </c>
      <c r="O1242">
        <f t="shared" si="190"/>
        <v>3</v>
      </c>
      <c r="P1242" s="7">
        <f t="shared" si="191"/>
        <v>30.125</v>
      </c>
      <c r="Q1242" t="str">
        <f t="shared" si="192"/>
        <v>music</v>
      </c>
      <c r="R1242" t="str">
        <f t="shared" si="193"/>
        <v>world music</v>
      </c>
      <c r="S1242" s="11">
        <f t="shared" si="194"/>
        <v>41409.040011574078</v>
      </c>
      <c r="T1242" s="11">
        <f t="shared" si="195"/>
        <v>41467.910416666666</v>
      </c>
      <c r="U1242" t="b">
        <f t="shared" si="196"/>
        <v>0</v>
      </c>
      <c r="V1242">
        <f t="shared" si="197"/>
        <v>8</v>
      </c>
      <c r="W1242" t="b">
        <f t="shared" si="198"/>
        <v>0</v>
      </c>
      <c r="X1242">
        <f t="shared" si="199"/>
        <v>8</v>
      </c>
    </row>
    <row r="1243" spans="1:24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8285</v>
      </c>
      <c r="O1243">
        <f t="shared" si="190"/>
        <v>51</v>
      </c>
      <c r="P1243" s="7">
        <f t="shared" si="191"/>
        <v>74.617647058823536</v>
      </c>
      <c r="Q1243" t="str">
        <f t="shared" si="192"/>
        <v>music</v>
      </c>
      <c r="R1243" t="str">
        <f t="shared" si="193"/>
        <v>world music</v>
      </c>
      <c r="S1243" s="11">
        <f t="shared" si="194"/>
        <v>41923.837731481479</v>
      </c>
      <c r="T1243" s="11">
        <f t="shared" si="195"/>
        <v>41946.249305555553</v>
      </c>
      <c r="U1243" t="b">
        <f t="shared" si="196"/>
        <v>0</v>
      </c>
      <c r="V1243">
        <f t="shared" si="197"/>
        <v>34</v>
      </c>
      <c r="W1243">
        <f t="shared" si="198"/>
        <v>34</v>
      </c>
      <c r="X1243" t="b">
        <f t="shared" si="199"/>
        <v>0</v>
      </c>
    </row>
    <row r="1244" spans="1:24" ht="47.25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8285</v>
      </c>
      <c r="O1244">
        <f t="shared" si="190"/>
        <v>1</v>
      </c>
      <c r="P1244" s="7">
        <f t="shared" si="191"/>
        <v>5</v>
      </c>
      <c r="Q1244" t="str">
        <f t="shared" si="192"/>
        <v>music</v>
      </c>
      <c r="R1244" t="str">
        <f t="shared" si="193"/>
        <v>world music</v>
      </c>
      <c r="S1244" s="11">
        <f t="shared" si="194"/>
        <v>40782.165532407409</v>
      </c>
      <c r="T1244" s="11">
        <f t="shared" si="195"/>
        <v>40797.554166666669</v>
      </c>
      <c r="U1244" t="b">
        <f t="shared" si="196"/>
        <v>0</v>
      </c>
      <c r="V1244">
        <f t="shared" si="197"/>
        <v>1</v>
      </c>
      <c r="W1244" t="b">
        <f t="shared" si="198"/>
        <v>0</v>
      </c>
      <c r="X1244">
        <f t="shared" si="199"/>
        <v>1</v>
      </c>
    </row>
    <row r="1245" spans="1:24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8285</v>
      </c>
      <c r="O1245">
        <f t="shared" si="190"/>
        <v>14</v>
      </c>
      <c r="P1245" s="7">
        <f t="shared" si="191"/>
        <v>44.5</v>
      </c>
      <c r="Q1245" t="str">
        <f t="shared" si="192"/>
        <v>music</v>
      </c>
      <c r="R1245" t="str">
        <f t="shared" si="193"/>
        <v>world music</v>
      </c>
      <c r="S1245" s="11">
        <f t="shared" si="194"/>
        <v>40671.879293981481</v>
      </c>
      <c r="T1245" s="11">
        <f t="shared" si="195"/>
        <v>40732.875</v>
      </c>
      <c r="U1245" t="b">
        <f t="shared" si="196"/>
        <v>0</v>
      </c>
      <c r="V1245">
        <f t="shared" si="197"/>
        <v>38</v>
      </c>
      <c r="W1245" t="b">
        <f t="shared" si="198"/>
        <v>0</v>
      </c>
      <c r="X1245">
        <f t="shared" si="199"/>
        <v>38</v>
      </c>
    </row>
    <row r="1246" spans="1:24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8275</v>
      </c>
      <c r="O1246">
        <f t="shared" si="190"/>
        <v>104</v>
      </c>
      <c r="P1246" s="7">
        <f t="shared" si="191"/>
        <v>46.133333333333333</v>
      </c>
      <c r="Q1246" t="str">
        <f t="shared" si="192"/>
        <v>music</v>
      </c>
      <c r="R1246" t="str">
        <f t="shared" si="193"/>
        <v>rock</v>
      </c>
      <c r="S1246" s="11">
        <f t="shared" si="194"/>
        <v>41355.825497685182</v>
      </c>
      <c r="T1246" s="11">
        <f t="shared" si="195"/>
        <v>41386.875</v>
      </c>
      <c r="U1246">
        <f t="shared" si="196"/>
        <v>45</v>
      </c>
      <c r="V1246" t="b">
        <f t="shared" si="197"/>
        <v>0</v>
      </c>
      <c r="W1246">
        <f t="shared" si="198"/>
        <v>45</v>
      </c>
      <c r="X1246" t="b">
        <f t="shared" si="199"/>
        <v>0</v>
      </c>
    </row>
    <row r="1247" spans="1:24" ht="47.2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8275</v>
      </c>
      <c r="O1247">
        <f t="shared" si="190"/>
        <v>120</v>
      </c>
      <c r="P1247" s="7">
        <f t="shared" si="191"/>
        <v>141.47058823529412</v>
      </c>
      <c r="Q1247" t="str">
        <f t="shared" si="192"/>
        <v>music</v>
      </c>
      <c r="R1247" t="str">
        <f t="shared" si="193"/>
        <v>rock</v>
      </c>
      <c r="S1247" s="11">
        <f t="shared" si="194"/>
        <v>41774.599930555552</v>
      </c>
      <c r="T1247" s="11">
        <f t="shared" si="195"/>
        <v>41804.599930555552</v>
      </c>
      <c r="U1247">
        <f t="shared" si="196"/>
        <v>17</v>
      </c>
      <c r="V1247" t="b">
        <f t="shared" si="197"/>
        <v>0</v>
      </c>
      <c r="W1247">
        <f t="shared" si="198"/>
        <v>17</v>
      </c>
      <c r="X1247" t="b">
        <f t="shared" si="199"/>
        <v>0</v>
      </c>
    </row>
    <row r="1248" spans="1:24" ht="47.25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8275</v>
      </c>
      <c r="O1248">
        <f t="shared" si="190"/>
        <v>117</v>
      </c>
      <c r="P1248" s="7">
        <f t="shared" si="191"/>
        <v>75.483870967741936</v>
      </c>
      <c r="Q1248" t="str">
        <f t="shared" si="192"/>
        <v>music</v>
      </c>
      <c r="R1248" t="str">
        <f t="shared" si="193"/>
        <v>rock</v>
      </c>
      <c r="S1248" s="11">
        <f t="shared" si="194"/>
        <v>40838.043391203704</v>
      </c>
      <c r="T1248" s="11">
        <f t="shared" si="195"/>
        <v>40883.085057870368</v>
      </c>
      <c r="U1248">
        <f t="shared" si="196"/>
        <v>31</v>
      </c>
      <c r="V1248" t="b">
        <f t="shared" si="197"/>
        <v>0</v>
      </c>
      <c r="W1248">
        <f t="shared" si="198"/>
        <v>31</v>
      </c>
      <c r="X1248" t="b">
        <f t="shared" si="199"/>
        <v>0</v>
      </c>
    </row>
    <row r="1249" spans="1:24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8275</v>
      </c>
      <c r="O1249">
        <f t="shared" si="190"/>
        <v>122</v>
      </c>
      <c r="P1249" s="7">
        <f t="shared" si="191"/>
        <v>85.5</v>
      </c>
      <c r="Q1249" t="str">
        <f t="shared" si="192"/>
        <v>music</v>
      </c>
      <c r="R1249" t="str">
        <f t="shared" si="193"/>
        <v>rock</v>
      </c>
      <c r="S1249" s="11">
        <f t="shared" si="194"/>
        <v>41370.292303240742</v>
      </c>
      <c r="T1249" s="11">
        <f t="shared" si="195"/>
        <v>41400.292303240742</v>
      </c>
      <c r="U1249">
        <f t="shared" si="196"/>
        <v>50</v>
      </c>
      <c r="V1249" t="b">
        <f t="shared" si="197"/>
        <v>0</v>
      </c>
      <c r="W1249">
        <f t="shared" si="198"/>
        <v>50</v>
      </c>
      <c r="X1249" t="b">
        <f t="shared" si="199"/>
        <v>0</v>
      </c>
    </row>
    <row r="1250" spans="1:24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8275</v>
      </c>
      <c r="O1250">
        <f t="shared" si="190"/>
        <v>152</v>
      </c>
      <c r="P1250" s="7">
        <f t="shared" si="191"/>
        <v>64.254237288135599</v>
      </c>
      <c r="Q1250" t="str">
        <f t="shared" si="192"/>
        <v>music</v>
      </c>
      <c r="R1250" t="str">
        <f t="shared" si="193"/>
        <v>rock</v>
      </c>
      <c r="S1250" s="11">
        <f t="shared" si="194"/>
        <v>41767.656863425924</v>
      </c>
      <c r="T1250" s="11">
        <f t="shared" si="195"/>
        <v>41803.290972222225</v>
      </c>
      <c r="U1250">
        <f t="shared" si="196"/>
        <v>59</v>
      </c>
      <c r="V1250" t="b">
        <f t="shared" si="197"/>
        <v>0</v>
      </c>
      <c r="W1250">
        <f t="shared" si="198"/>
        <v>59</v>
      </c>
      <c r="X1250" t="b">
        <f t="shared" si="199"/>
        <v>0</v>
      </c>
    </row>
    <row r="1251" spans="1:24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8275</v>
      </c>
      <c r="O1251">
        <f t="shared" si="190"/>
        <v>104</v>
      </c>
      <c r="P1251" s="7">
        <f t="shared" si="191"/>
        <v>64.46913580246914</v>
      </c>
      <c r="Q1251" t="str">
        <f t="shared" si="192"/>
        <v>music</v>
      </c>
      <c r="R1251" t="str">
        <f t="shared" si="193"/>
        <v>rock</v>
      </c>
      <c r="S1251" s="11">
        <f t="shared" si="194"/>
        <v>41067.74086805556</v>
      </c>
      <c r="T1251" s="11">
        <f t="shared" si="195"/>
        <v>41097.74086805556</v>
      </c>
      <c r="U1251">
        <f t="shared" si="196"/>
        <v>81</v>
      </c>
      <c r="V1251" t="b">
        <f t="shared" si="197"/>
        <v>0</v>
      </c>
      <c r="W1251">
        <f t="shared" si="198"/>
        <v>81</v>
      </c>
      <c r="X1251" t="b">
        <f t="shared" si="199"/>
        <v>0</v>
      </c>
    </row>
    <row r="1252" spans="1:24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8275</v>
      </c>
      <c r="O1252">
        <f t="shared" si="190"/>
        <v>200</v>
      </c>
      <c r="P1252" s="7">
        <f t="shared" si="191"/>
        <v>118.2007874015748</v>
      </c>
      <c r="Q1252" t="str">
        <f t="shared" si="192"/>
        <v>music</v>
      </c>
      <c r="R1252" t="str">
        <f t="shared" si="193"/>
        <v>rock</v>
      </c>
      <c r="S1252" s="11">
        <f t="shared" si="194"/>
        <v>41843.64271990741</v>
      </c>
      <c r="T1252" s="11">
        <f t="shared" si="195"/>
        <v>41888.64271990741</v>
      </c>
      <c r="U1252">
        <f t="shared" si="196"/>
        <v>508</v>
      </c>
      <c r="V1252" t="b">
        <f t="shared" si="197"/>
        <v>0</v>
      </c>
      <c r="W1252">
        <f t="shared" si="198"/>
        <v>508</v>
      </c>
      <c r="X1252" t="b">
        <f t="shared" si="199"/>
        <v>0</v>
      </c>
    </row>
    <row r="1253" spans="1:24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8275</v>
      </c>
      <c r="O1253">
        <f t="shared" si="190"/>
        <v>102</v>
      </c>
      <c r="P1253" s="7">
        <f t="shared" si="191"/>
        <v>82.540540540540547</v>
      </c>
      <c r="Q1253" t="str">
        <f t="shared" si="192"/>
        <v>music</v>
      </c>
      <c r="R1253" t="str">
        <f t="shared" si="193"/>
        <v>rock</v>
      </c>
      <c r="S1253" s="11">
        <f t="shared" si="194"/>
        <v>40751.814432870371</v>
      </c>
      <c r="T1253" s="11">
        <f t="shared" si="195"/>
        <v>40811.814432870371</v>
      </c>
      <c r="U1253">
        <f t="shared" si="196"/>
        <v>74</v>
      </c>
      <c r="V1253" t="b">
        <f t="shared" si="197"/>
        <v>0</v>
      </c>
      <c r="W1253">
        <f t="shared" si="198"/>
        <v>74</v>
      </c>
      <c r="X1253" t="b">
        <f t="shared" si="199"/>
        <v>0</v>
      </c>
    </row>
    <row r="1254" spans="1:24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8275</v>
      </c>
      <c r="O1254">
        <f t="shared" si="190"/>
        <v>138</v>
      </c>
      <c r="P1254" s="7">
        <f t="shared" si="191"/>
        <v>34.170212765957444</v>
      </c>
      <c r="Q1254" t="str">
        <f t="shared" si="192"/>
        <v>music</v>
      </c>
      <c r="R1254" t="str">
        <f t="shared" si="193"/>
        <v>rock</v>
      </c>
      <c r="S1254" s="11">
        <f t="shared" si="194"/>
        <v>41543.988067129627</v>
      </c>
      <c r="T1254" s="11">
        <f t="shared" si="195"/>
        <v>41571.988067129627</v>
      </c>
      <c r="U1254">
        <f t="shared" si="196"/>
        <v>141</v>
      </c>
      <c r="V1254" t="b">
        <f t="shared" si="197"/>
        <v>0</v>
      </c>
      <c r="W1254">
        <f t="shared" si="198"/>
        <v>141</v>
      </c>
      <c r="X1254" t="b">
        <f t="shared" si="199"/>
        <v>0</v>
      </c>
    </row>
    <row r="1255" spans="1:24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8275</v>
      </c>
      <c r="O1255">
        <f t="shared" si="190"/>
        <v>303833</v>
      </c>
      <c r="P1255" s="7">
        <f t="shared" si="191"/>
        <v>42.73322081575246</v>
      </c>
      <c r="Q1255" t="str">
        <f t="shared" si="192"/>
        <v>music</v>
      </c>
      <c r="R1255" t="str">
        <f t="shared" si="193"/>
        <v>rock</v>
      </c>
      <c r="S1255" s="11">
        <f t="shared" si="194"/>
        <v>41855.783645833333</v>
      </c>
      <c r="T1255" s="11">
        <f t="shared" si="195"/>
        <v>41885.783645833333</v>
      </c>
      <c r="U1255">
        <f t="shared" si="196"/>
        <v>711</v>
      </c>
      <c r="V1255" t="b">
        <f t="shared" si="197"/>
        <v>0</v>
      </c>
      <c r="W1255">
        <f t="shared" si="198"/>
        <v>711</v>
      </c>
      <c r="X1255" t="b">
        <f t="shared" si="199"/>
        <v>0</v>
      </c>
    </row>
    <row r="1256" spans="1:24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8275</v>
      </c>
      <c r="O1256">
        <f t="shared" si="190"/>
        <v>199</v>
      </c>
      <c r="P1256" s="7">
        <f t="shared" si="191"/>
        <v>94.489361702127653</v>
      </c>
      <c r="Q1256" t="str">
        <f t="shared" si="192"/>
        <v>music</v>
      </c>
      <c r="R1256" t="str">
        <f t="shared" si="193"/>
        <v>rock</v>
      </c>
      <c r="S1256" s="11">
        <f t="shared" si="194"/>
        <v>40487.621365740742</v>
      </c>
      <c r="T1256" s="11">
        <f t="shared" si="195"/>
        <v>40544.207638888889</v>
      </c>
      <c r="U1256">
        <f t="shared" si="196"/>
        <v>141</v>
      </c>
      <c r="V1256" t="b">
        <f t="shared" si="197"/>
        <v>0</v>
      </c>
      <c r="W1256">
        <f t="shared" si="198"/>
        <v>141</v>
      </c>
      <c r="X1256" t="b">
        <f t="shared" si="199"/>
        <v>0</v>
      </c>
    </row>
    <row r="1257" spans="1:24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8275</v>
      </c>
      <c r="O1257">
        <f t="shared" si="190"/>
        <v>202</v>
      </c>
      <c r="P1257" s="7">
        <f t="shared" si="191"/>
        <v>55.697247706422019</v>
      </c>
      <c r="Q1257" t="str">
        <f t="shared" si="192"/>
        <v>music</v>
      </c>
      <c r="R1257" t="str">
        <f t="shared" si="193"/>
        <v>rock</v>
      </c>
      <c r="S1257" s="11">
        <f t="shared" si="194"/>
        <v>41579.845509259263</v>
      </c>
      <c r="T1257" s="11">
        <f t="shared" si="195"/>
        <v>41609.887175925927</v>
      </c>
      <c r="U1257">
        <f t="shared" si="196"/>
        <v>109</v>
      </c>
      <c r="V1257" t="b">
        <f t="shared" si="197"/>
        <v>0</v>
      </c>
      <c r="W1257">
        <f t="shared" si="198"/>
        <v>109</v>
      </c>
      <c r="X1257" t="b">
        <f t="shared" si="199"/>
        <v>0</v>
      </c>
    </row>
    <row r="1258" spans="1:24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8275</v>
      </c>
      <c r="O1258">
        <f t="shared" si="190"/>
        <v>118</v>
      </c>
      <c r="P1258" s="7">
        <f t="shared" si="191"/>
        <v>98.030831024930734</v>
      </c>
      <c r="Q1258" t="str">
        <f t="shared" si="192"/>
        <v>music</v>
      </c>
      <c r="R1258" t="str">
        <f t="shared" si="193"/>
        <v>rock</v>
      </c>
      <c r="S1258" s="11">
        <f t="shared" si="194"/>
        <v>40921.919340277782</v>
      </c>
      <c r="T1258" s="11">
        <f t="shared" si="195"/>
        <v>40951.919340277782</v>
      </c>
      <c r="U1258">
        <f t="shared" si="196"/>
        <v>361</v>
      </c>
      <c r="V1258" t="b">
        <f t="shared" si="197"/>
        <v>0</v>
      </c>
      <c r="W1258">
        <f t="shared" si="198"/>
        <v>361</v>
      </c>
      <c r="X1258" t="b">
        <f t="shared" si="199"/>
        <v>0</v>
      </c>
    </row>
    <row r="1259" spans="1:24" ht="47.25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8275</v>
      </c>
      <c r="O1259">
        <f t="shared" si="190"/>
        <v>295</v>
      </c>
      <c r="P1259" s="7">
        <f t="shared" si="191"/>
        <v>92.102272727272734</v>
      </c>
      <c r="Q1259" t="str">
        <f t="shared" si="192"/>
        <v>music</v>
      </c>
      <c r="R1259" t="str">
        <f t="shared" si="193"/>
        <v>rock</v>
      </c>
      <c r="S1259" s="11">
        <f t="shared" si="194"/>
        <v>40587.085532407407</v>
      </c>
      <c r="T1259" s="11">
        <f t="shared" si="195"/>
        <v>40636.043865740743</v>
      </c>
      <c r="U1259">
        <f t="shared" si="196"/>
        <v>176</v>
      </c>
      <c r="V1259" t="b">
        <f t="shared" si="197"/>
        <v>0</v>
      </c>
      <c r="W1259">
        <f t="shared" si="198"/>
        <v>176</v>
      </c>
      <c r="X1259" t="b">
        <f t="shared" si="199"/>
        <v>0</v>
      </c>
    </row>
    <row r="1260" spans="1:24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8275</v>
      </c>
      <c r="O1260">
        <f t="shared" si="190"/>
        <v>213</v>
      </c>
      <c r="P1260" s="7">
        <f t="shared" si="191"/>
        <v>38.175462686567165</v>
      </c>
      <c r="Q1260" t="str">
        <f t="shared" si="192"/>
        <v>music</v>
      </c>
      <c r="R1260" t="str">
        <f t="shared" si="193"/>
        <v>rock</v>
      </c>
      <c r="S1260" s="11">
        <f t="shared" si="194"/>
        <v>41487.611250000002</v>
      </c>
      <c r="T1260" s="11">
        <f t="shared" si="195"/>
        <v>41517.611250000002</v>
      </c>
      <c r="U1260">
        <f t="shared" si="196"/>
        <v>670</v>
      </c>
      <c r="V1260" t="b">
        <f t="shared" si="197"/>
        <v>0</v>
      </c>
      <c r="W1260">
        <f t="shared" si="198"/>
        <v>670</v>
      </c>
      <c r="X1260" t="b">
        <f t="shared" si="199"/>
        <v>0</v>
      </c>
    </row>
    <row r="1261" spans="1:24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8275</v>
      </c>
      <c r="O1261">
        <f t="shared" si="190"/>
        <v>104</v>
      </c>
      <c r="P1261" s="7">
        <f t="shared" si="191"/>
        <v>27.145833333333332</v>
      </c>
      <c r="Q1261" t="str">
        <f t="shared" si="192"/>
        <v>music</v>
      </c>
      <c r="R1261" t="str">
        <f t="shared" si="193"/>
        <v>rock</v>
      </c>
      <c r="S1261" s="11">
        <f t="shared" si="194"/>
        <v>41766.970648148148</v>
      </c>
      <c r="T1261" s="11">
        <f t="shared" si="195"/>
        <v>41799.165972222225</v>
      </c>
      <c r="U1261">
        <f t="shared" si="196"/>
        <v>96</v>
      </c>
      <c r="V1261" t="b">
        <f t="shared" si="197"/>
        <v>0</v>
      </c>
      <c r="W1261">
        <f t="shared" si="198"/>
        <v>96</v>
      </c>
      <c r="X1261" t="b">
        <f t="shared" si="199"/>
        <v>0</v>
      </c>
    </row>
    <row r="1262" spans="1:24" ht="47.2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8275</v>
      </c>
      <c r="O1262">
        <f t="shared" si="190"/>
        <v>114</v>
      </c>
      <c r="P1262" s="7">
        <f t="shared" si="191"/>
        <v>50.689189189189186</v>
      </c>
      <c r="Q1262" t="str">
        <f t="shared" si="192"/>
        <v>music</v>
      </c>
      <c r="R1262" t="str">
        <f t="shared" si="193"/>
        <v>rock</v>
      </c>
      <c r="S1262" s="11">
        <f t="shared" si="194"/>
        <v>41666.842824074076</v>
      </c>
      <c r="T1262" s="11">
        <f t="shared" si="195"/>
        <v>41696.842824074076</v>
      </c>
      <c r="U1262">
        <f t="shared" si="196"/>
        <v>74</v>
      </c>
      <c r="V1262" t="b">
        <f t="shared" si="197"/>
        <v>0</v>
      </c>
      <c r="W1262">
        <f t="shared" si="198"/>
        <v>74</v>
      </c>
      <c r="X1262" t="b">
        <f t="shared" si="199"/>
        <v>0</v>
      </c>
    </row>
    <row r="1263" spans="1:24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8275</v>
      </c>
      <c r="O1263">
        <f t="shared" si="190"/>
        <v>101</v>
      </c>
      <c r="P1263" s="7">
        <f t="shared" si="191"/>
        <v>38.942307692307693</v>
      </c>
      <c r="Q1263" t="str">
        <f t="shared" si="192"/>
        <v>music</v>
      </c>
      <c r="R1263" t="str">
        <f t="shared" si="193"/>
        <v>rock</v>
      </c>
      <c r="S1263" s="11">
        <f t="shared" si="194"/>
        <v>41638.342905092592</v>
      </c>
      <c r="T1263" s="11">
        <f t="shared" si="195"/>
        <v>41668.342905092592</v>
      </c>
      <c r="U1263">
        <f t="shared" si="196"/>
        <v>52</v>
      </c>
      <c r="V1263" t="b">
        <f t="shared" si="197"/>
        <v>0</v>
      </c>
      <c r="W1263">
        <f t="shared" si="198"/>
        <v>52</v>
      </c>
      <c r="X1263" t="b">
        <f t="shared" si="199"/>
        <v>0</v>
      </c>
    </row>
    <row r="1264" spans="1:24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8275</v>
      </c>
      <c r="O1264">
        <f t="shared" si="190"/>
        <v>125</v>
      </c>
      <c r="P1264" s="7">
        <f t="shared" si="191"/>
        <v>77.638095238095232</v>
      </c>
      <c r="Q1264" t="str">
        <f t="shared" si="192"/>
        <v>music</v>
      </c>
      <c r="R1264" t="str">
        <f t="shared" si="193"/>
        <v>rock</v>
      </c>
      <c r="S1264" s="11">
        <f t="shared" si="194"/>
        <v>41656.762638888889</v>
      </c>
      <c r="T1264" s="11">
        <f t="shared" si="195"/>
        <v>41686.762638888889</v>
      </c>
      <c r="U1264">
        <f t="shared" si="196"/>
        <v>105</v>
      </c>
      <c r="V1264" t="b">
        <f t="shared" si="197"/>
        <v>0</v>
      </c>
      <c r="W1264">
        <f t="shared" si="198"/>
        <v>105</v>
      </c>
      <c r="X1264" t="b">
        <f t="shared" si="199"/>
        <v>0</v>
      </c>
    </row>
    <row r="1265" spans="1:24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8275</v>
      </c>
      <c r="O1265">
        <f t="shared" si="190"/>
        <v>119</v>
      </c>
      <c r="P1265" s="7">
        <f t="shared" si="191"/>
        <v>43.536585365853661</v>
      </c>
      <c r="Q1265" t="str">
        <f t="shared" si="192"/>
        <v>music</v>
      </c>
      <c r="R1265" t="str">
        <f t="shared" si="193"/>
        <v>rock</v>
      </c>
      <c r="S1265" s="11">
        <f t="shared" si="194"/>
        <v>41692.084143518521</v>
      </c>
      <c r="T1265" s="11">
        <f t="shared" si="195"/>
        <v>41727.041666666664</v>
      </c>
      <c r="U1265">
        <f t="shared" si="196"/>
        <v>41</v>
      </c>
      <c r="V1265" t="b">
        <f t="shared" si="197"/>
        <v>0</v>
      </c>
      <c r="W1265">
        <f t="shared" si="198"/>
        <v>41</v>
      </c>
      <c r="X1265" t="b">
        <f t="shared" si="199"/>
        <v>0</v>
      </c>
    </row>
    <row r="1266" spans="1:24" ht="47.25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8275</v>
      </c>
      <c r="O1266">
        <f t="shared" si="190"/>
        <v>166</v>
      </c>
      <c r="P1266" s="7">
        <f t="shared" si="191"/>
        <v>31.823529411764707</v>
      </c>
      <c r="Q1266" t="str">
        <f t="shared" si="192"/>
        <v>music</v>
      </c>
      <c r="R1266" t="str">
        <f t="shared" si="193"/>
        <v>rock</v>
      </c>
      <c r="S1266" s="11">
        <f t="shared" si="194"/>
        <v>41547.662997685184</v>
      </c>
      <c r="T1266" s="11">
        <f t="shared" si="195"/>
        <v>41576.662997685184</v>
      </c>
      <c r="U1266">
        <f t="shared" si="196"/>
        <v>34</v>
      </c>
      <c r="V1266" t="b">
        <f t="shared" si="197"/>
        <v>0</v>
      </c>
      <c r="W1266">
        <f t="shared" si="198"/>
        <v>34</v>
      </c>
      <c r="X1266" t="b">
        <f t="shared" si="199"/>
        <v>0</v>
      </c>
    </row>
    <row r="1267" spans="1:24" ht="63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8275</v>
      </c>
      <c r="O1267">
        <f t="shared" si="190"/>
        <v>119</v>
      </c>
      <c r="P1267" s="7">
        <f t="shared" si="191"/>
        <v>63.184393939393942</v>
      </c>
      <c r="Q1267" t="str">
        <f t="shared" si="192"/>
        <v>music</v>
      </c>
      <c r="R1267" t="str">
        <f t="shared" si="193"/>
        <v>rock</v>
      </c>
      <c r="S1267" s="11">
        <f t="shared" si="194"/>
        <v>40465.655266203699</v>
      </c>
      <c r="T1267" s="11">
        <f t="shared" si="195"/>
        <v>40512.655266203699</v>
      </c>
      <c r="U1267">
        <f t="shared" si="196"/>
        <v>66</v>
      </c>
      <c r="V1267" t="b">
        <f t="shared" si="197"/>
        <v>0</v>
      </c>
      <c r="W1267">
        <f t="shared" si="198"/>
        <v>66</v>
      </c>
      <c r="X1267" t="b">
        <f t="shared" si="199"/>
        <v>0</v>
      </c>
    </row>
    <row r="1268" spans="1:24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8275</v>
      </c>
      <c r="O1268">
        <f t="shared" si="190"/>
        <v>100</v>
      </c>
      <c r="P1268" s="7">
        <f t="shared" si="191"/>
        <v>190.9</v>
      </c>
      <c r="Q1268" t="str">
        <f t="shared" si="192"/>
        <v>music</v>
      </c>
      <c r="R1268" t="str">
        <f t="shared" si="193"/>
        <v>rock</v>
      </c>
      <c r="S1268" s="11">
        <f t="shared" si="194"/>
        <v>41620.87667824074</v>
      </c>
      <c r="T1268" s="11">
        <f t="shared" si="195"/>
        <v>41650.87667824074</v>
      </c>
      <c r="U1268">
        <f t="shared" si="196"/>
        <v>50</v>
      </c>
      <c r="V1268" t="b">
        <f t="shared" si="197"/>
        <v>0</v>
      </c>
      <c r="W1268">
        <f t="shared" si="198"/>
        <v>50</v>
      </c>
      <c r="X1268" t="b">
        <f t="shared" si="199"/>
        <v>0</v>
      </c>
    </row>
    <row r="1269" spans="1:24" ht="47.25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8275</v>
      </c>
      <c r="O1269">
        <f t="shared" si="190"/>
        <v>102</v>
      </c>
      <c r="P1269" s="7">
        <f t="shared" si="191"/>
        <v>140.85534591194968</v>
      </c>
      <c r="Q1269" t="str">
        <f t="shared" si="192"/>
        <v>music</v>
      </c>
      <c r="R1269" t="str">
        <f t="shared" si="193"/>
        <v>rock</v>
      </c>
      <c r="S1269" s="11">
        <f t="shared" si="194"/>
        <v>41449.585162037038</v>
      </c>
      <c r="T1269" s="11">
        <f t="shared" si="195"/>
        <v>41479.585162037038</v>
      </c>
      <c r="U1269">
        <f t="shared" si="196"/>
        <v>159</v>
      </c>
      <c r="V1269" t="b">
        <f t="shared" si="197"/>
        <v>0</v>
      </c>
      <c r="W1269">
        <f t="shared" si="198"/>
        <v>159</v>
      </c>
      <c r="X1269" t="b">
        <f t="shared" si="199"/>
        <v>0</v>
      </c>
    </row>
    <row r="1270" spans="1:24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8275</v>
      </c>
      <c r="O1270">
        <f t="shared" si="190"/>
        <v>117</v>
      </c>
      <c r="P1270" s="7">
        <f t="shared" si="191"/>
        <v>76.92307692307692</v>
      </c>
      <c r="Q1270" t="str">
        <f t="shared" si="192"/>
        <v>music</v>
      </c>
      <c r="R1270" t="str">
        <f t="shared" si="193"/>
        <v>rock</v>
      </c>
      <c r="S1270" s="11">
        <f t="shared" si="194"/>
        <v>41507.845451388886</v>
      </c>
      <c r="T1270" s="11">
        <f t="shared" si="195"/>
        <v>41537.845451388886</v>
      </c>
      <c r="U1270">
        <f t="shared" si="196"/>
        <v>182</v>
      </c>
      <c r="V1270" t="b">
        <f t="shared" si="197"/>
        <v>0</v>
      </c>
      <c r="W1270">
        <f t="shared" si="198"/>
        <v>182</v>
      </c>
      <c r="X1270" t="b">
        <f t="shared" si="199"/>
        <v>0</v>
      </c>
    </row>
    <row r="1271" spans="1:24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8275</v>
      </c>
      <c r="O1271">
        <f t="shared" si="190"/>
        <v>109</v>
      </c>
      <c r="P1271" s="7">
        <f t="shared" si="191"/>
        <v>99.15533980582525</v>
      </c>
      <c r="Q1271" t="str">
        <f t="shared" si="192"/>
        <v>music</v>
      </c>
      <c r="R1271" t="str">
        <f t="shared" si="193"/>
        <v>rock</v>
      </c>
      <c r="S1271" s="11">
        <f t="shared" si="194"/>
        <v>42445.823055555549</v>
      </c>
      <c r="T1271" s="11">
        <f t="shared" si="195"/>
        <v>42476</v>
      </c>
      <c r="U1271">
        <f t="shared" si="196"/>
        <v>206</v>
      </c>
      <c r="V1271" t="b">
        <f t="shared" si="197"/>
        <v>0</v>
      </c>
      <c r="W1271">
        <f t="shared" si="198"/>
        <v>206</v>
      </c>
      <c r="X1271" t="b">
        <f t="shared" si="199"/>
        <v>0</v>
      </c>
    </row>
    <row r="1272" spans="1:24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8275</v>
      </c>
      <c r="O1272">
        <f t="shared" si="190"/>
        <v>115</v>
      </c>
      <c r="P1272" s="7">
        <f t="shared" si="191"/>
        <v>67.881656804733723</v>
      </c>
      <c r="Q1272" t="str">
        <f t="shared" si="192"/>
        <v>music</v>
      </c>
      <c r="R1272" t="str">
        <f t="shared" si="193"/>
        <v>rock</v>
      </c>
      <c r="S1272" s="11">
        <f t="shared" si="194"/>
        <v>40933.856967592597</v>
      </c>
      <c r="T1272" s="11">
        <f t="shared" si="195"/>
        <v>40993.815300925926</v>
      </c>
      <c r="U1272">
        <f t="shared" si="196"/>
        <v>169</v>
      </c>
      <c r="V1272" t="b">
        <f t="shared" si="197"/>
        <v>0</v>
      </c>
      <c r="W1272">
        <f t="shared" si="198"/>
        <v>169</v>
      </c>
      <c r="X1272" t="b">
        <f t="shared" si="199"/>
        <v>0</v>
      </c>
    </row>
    <row r="1273" spans="1:24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8275</v>
      </c>
      <c r="O1273">
        <f t="shared" si="190"/>
        <v>102</v>
      </c>
      <c r="P1273" s="7">
        <f t="shared" si="191"/>
        <v>246.29032258064515</v>
      </c>
      <c r="Q1273" t="str">
        <f t="shared" si="192"/>
        <v>music</v>
      </c>
      <c r="R1273" t="str">
        <f t="shared" si="193"/>
        <v>rock</v>
      </c>
      <c r="S1273" s="11">
        <f t="shared" si="194"/>
        <v>41561.683553240742</v>
      </c>
      <c r="T1273" s="11">
        <f t="shared" si="195"/>
        <v>41591.725219907406</v>
      </c>
      <c r="U1273">
        <f t="shared" si="196"/>
        <v>31</v>
      </c>
      <c r="V1273" t="b">
        <f t="shared" si="197"/>
        <v>0</v>
      </c>
      <c r="W1273">
        <f t="shared" si="198"/>
        <v>31</v>
      </c>
      <c r="X1273" t="b">
        <f t="shared" si="199"/>
        <v>0</v>
      </c>
    </row>
    <row r="1274" spans="1:24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8275</v>
      </c>
      <c r="O1274">
        <f t="shared" si="190"/>
        <v>106</v>
      </c>
      <c r="P1274" s="7">
        <f t="shared" si="191"/>
        <v>189.28571428571428</v>
      </c>
      <c r="Q1274" t="str">
        <f t="shared" si="192"/>
        <v>music</v>
      </c>
      <c r="R1274" t="str">
        <f t="shared" si="193"/>
        <v>rock</v>
      </c>
      <c r="S1274" s="11">
        <f t="shared" si="194"/>
        <v>40274.745127314818</v>
      </c>
      <c r="T1274" s="11">
        <f t="shared" si="195"/>
        <v>40344.166666666664</v>
      </c>
      <c r="U1274">
        <f t="shared" si="196"/>
        <v>28</v>
      </c>
      <c r="V1274" t="b">
        <f t="shared" si="197"/>
        <v>0</v>
      </c>
      <c r="W1274">
        <f t="shared" si="198"/>
        <v>28</v>
      </c>
      <c r="X1274" t="b">
        <f t="shared" si="199"/>
        <v>0</v>
      </c>
    </row>
    <row r="1275" spans="1:24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8275</v>
      </c>
      <c r="O1275">
        <f t="shared" si="190"/>
        <v>104</v>
      </c>
      <c r="P1275" s="7">
        <f t="shared" si="191"/>
        <v>76.666666666666671</v>
      </c>
      <c r="Q1275" t="str">
        <f t="shared" si="192"/>
        <v>music</v>
      </c>
      <c r="R1275" t="str">
        <f t="shared" si="193"/>
        <v>rock</v>
      </c>
      <c r="S1275" s="11">
        <f t="shared" si="194"/>
        <v>41852.730219907404</v>
      </c>
      <c r="T1275" s="11">
        <f t="shared" si="195"/>
        <v>41882.730219907404</v>
      </c>
      <c r="U1275">
        <f t="shared" si="196"/>
        <v>54</v>
      </c>
      <c r="V1275" t="b">
        <f t="shared" si="197"/>
        <v>0</v>
      </c>
      <c r="W1275">
        <f t="shared" si="198"/>
        <v>54</v>
      </c>
      <c r="X1275" t="b">
        <f t="shared" si="199"/>
        <v>0</v>
      </c>
    </row>
    <row r="1276" spans="1:24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8275</v>
      </c>
      <c r="O1276">
        <f t="shared" si="190"/>
        <v>155</v>
      </c>
      <c r="P1276" s="7">
        <f t="shared" si="191"/>
        <v>82.963254817987149</v>
      </c>
      <c r="Q1276" t="str">
        <f t="shared" si="192"/>
        <v>music</v>
      </c>
      <c r="R1276" t="str">
        <f t="shared" si="193"/>
        <v>rock</v>
      </c>
      <c r="S1276" s="11">
        <f t="shared" si="194"/>
        <v>41116.690104166664</v>
      </c>
      <c r="T1276" s="11">
        <f t="shared" si="195"/>
        <v>41151.690104166664</v>
      </c>
      <c r="U1276">
        <f t="shared" si="196"/>
        <v>467</v>
      </c>
      <c r="V1276" t="b">
        <f t="shared" si="197"/>
        <v>0</v>
      </c>
      <c r="W1276">
        <f t="shared" si="198"/>
        <v>467</v>
      </c>
      <c r="X1276" t="b">
        <f t="shared" si="199"/>
        <v>0</v>
      </c>
    </row>
    <row r="1277" spans="1:24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8275</v>
      </c>
      <c r="O1277">
        <f t="shared" si="190"/>
        <v>162</v>
      </c>
      <c r="P1277" s="7">
        <f t="shared" si="191"/>
        <v>62.522107969151669</v>
      </c>
      <c r="Q1277" t="str">
        <f t="shared" si="192"/>
        <v>music</v>
      </c>
      <c r="R1277" t="str">
        <f t="shared" si="193"/>
        <v>rock</v>
      </c>
      <c r="S1277" s="11">
        <f t="shared" si="194"/>
        <v>41458.867905092593</v>
      </c>
      <c r="T1277" s="11">
        <f t="shared" si="195"/>
        <v>41493.867905092593</v>
      </c>
      <c r="U1277">
        <f t="shared" si="196"/>
        <v>389</v>
      </c>
      <c r="V1277" t="b">
        <f t="shared" si="197"/>
        <v>0</v>
      </c>
      <c r="W1277">
        <f t="shared" si="198"/>
        <v>389</v>
      </c>
      <c r="X1277" t="b">
        <f t="shared" si="199"/>
        <v>0</v>
      </c>
    </row>
    <row r="1278" spans="1:24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8275</v>
      </c>
      <c r="O1278">
        <f t="shared" si="190"/>
        <v>104</v>
      </c>
      <c r="P1278" s="7">
        <f t="shared" si="191"/>
        <v>46.06808823529412</v>
      </c>
      <c r="Q1278" t="str">
        <f t="shared" si="192"/>
        <v>music</v>
      </c>
      <c r="R1278" t="str">
        <f t="shared" si="193"/>
        <v>rock</v>
      </c>
      <c r="S1278" s="11">
        <f t="shared" si="194"/>
        <v>40007.704247685186</v>
      </c>
      <c r="T1278" s="11">
        <f t="shared" si="195"/>
        <v>40057.166666666664</v>
      </c>
      <c r="U1278">
        <f t="shared" si="196"/>
        <v>68</v>
      </c>
      <c r="V1278" t="b">
        <f t="shared" si="197"/>
        <v>0</v>
      </c>
      <c r="W1278">
        <f t="shared" si="198"/>
        <v>68</v>
      </c>
      <c r="X1278" t="b">
        <f t="shared" si="199"/>
        <v>0</v>
      </c>
    </row>
    <row r="1279" spans="1:24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8275</v>
      </c>
      <c r="O1279">
        <f t="shared" si="190"/>
        <v>106</v>
      </c>
      <c r="P1279" s="7">
        <f t="shared" si="191"/>
        <v>38.543946731234868</v>
      </c>
      <c r="Q1279" t="str">
        <f t="shared" si="192"/>
        <v>music</v>
      </c>
      <c r="R1279" t="str">
        <f t="shared" si="193"/>
        <v>rock</v>
      </c>
      <c r="S1279" s="11">
        <f t="shared" si="194"/>
        <v>41121.561886574076</v>
      </c>
      <c r="T1279" s="11">
        <f t="shared" si="195"/>
        <v>41156.561886574076</v>
      </c>
      <c r="U1279">
        <f t="shared" si="196"/>
        <v>413</v>
      </c>
      <c r="V1279" t="b">
        <f t="shared" si="197"/>
        <v>0</v>
      </c>
      <c r="W1279">
        <f t="shared" si="198"/>
        <v>413</v>
      </c>
      <c r="X1279" t="b">
        <f t="shared" si="199"/>
        <v>0</v>
      </c>
    </row>
    <row r="1280" spans="1:24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8275</v>
      </c>
      <c r="O1280">
        <f t="shared" si="190"/>
        <v>155</v>
      </c>
      <c r="P1280" s="7">
        <f t="shared" si="191"/>
        <v>53.005263157894738</v>
      </c>
      <c r="Q1280" t="str">
        <f t="shared" si="192"/>
        <v>music</v>
      </c>
      <c r="R1280" t="str">
        <f t="shared" si="193"/>
        <v>rock</v>
      </c>
      <c r="S1280" s="11">
        <f t="shared" si="194"/>
        <v>41786.555162037039</v>
      </c>
      <c r="T1280" s="11">
        <f t="shared" si="195"/>
        <v>41815.083333333336</v>
      </c>
      <c r="U1280">
        <f t="shared" si="196"/>
        <v>190</v>
      </c>
      <c r="V1280" t="b">
        <f t="shared" si="197"/>
        <v>0</v>
      </c>
      <c r="W1280">
        <f t="shared" si="198"/>
        <v>190</v>
      </c>
      <c r="X1280" t="b">
        <f t="shared" si="199"/>
        <v>0</v>
      </c>
    </row>
    <row r="1281" spans="1:24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8275</v>
      </c>
      <c r="O1281">
        <f t="shared" si="190"/>
        <v>111</v>
      </c>
      <c r="P1281" s="7">
        <f t="shared" si="191"/>
        <v>73.355396825396824</v>
      </c>
      <c r="Q1281" t="str">
        <f t="shared" si="192"/>
        <v>music</v>
      </c>
      <c r="R1281" t="str">
        <f t="shared" si="193"/>
        <v>rock</v>
      </c>
      <c r="S1281" s="11">
        <f t="shared" si="194"/>
        <v>41682.099189814813</v>
      </c>
      <c r="T1281" s="11">
        <f t="shared" si="195"/>
        <v>41722.057523148149</v>
      </c>
      <c r="U1281">
        <f t="shared" si="196"/>
        <v>189</v>
      </c>
      <c r="V1281" t="b">
        <f t="shared" si="197"/>
        <v>0</v>
      </c>
      <c r="W1281">
        <f t="shared" si="198"/>
        <v>189</v>
      </c>
      <c r="X1281" t="b">
        <f t="shared" si="199"/>
        <v>0</v>
      </c>
    </row>
    <row r="1282" spans="1:24" ht="47.2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8275</v>
      </c>
      <c r="O1282">
        <f t="shared" si="190"/>
        <v>111</v>
      </c>
      <c r="P1282" s="7">
        <f t="shared" si="191"/>
        <v>127.97523076923076</v>
      </c>
      <c r="Q1282" t="str">
        <f t="shared" si="192"/>
        <v>music</v>
      </c>
      <c r="R1282" t="str">
        <f t="shared" si="193"/>
        <v>rock</v>
      </c>
      <c r="S1282" s="11">
        <f t="shared" si="194"/>
        <v>40513.757569444446</v>
      </c>
      <c r="T1282" s="11">
        <f t="shared" si="195"/>
        <v>40603.757569444446</v>
      </c>
      <c r="U1282">
        <f t="shared" si="196"/>
        <v>130</v>
      </c>
      <c r="V1282" t="b">
        <f t="shared" si="197"/>
        <v>0</v>
      </c>
      <c r="W1282">
        <f t="shared" si="198"/>
        <v>130</v>
      </c>
      <c r="X1282" t="b">
        <f t="shared" si="199"/>
        <v>0</v>
      </c>
    </row>
    <row r="1283" spans="1:24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8275</v>
      </c>
      <c r="O1283">
        <f t="shared" ref="O1283:O1346" si="200">ROUND(((E1283/D1283)*100), 0)</f>
        <v>111</v>
      </c>
      <c r="P1283" s="7">
        <f t="shared" ref="P1283:P1346" si="201">IFERROR((E1283/L1283), "N/A")</f>
        <v>104.72972972972973</v>
      </c>
      <c r="Q1283" t="str">
        <f t="shared" ref="Q1283:Q1346" si="202">(LEFT(N1283,SEARCH("/",N1283,1)-1))</f>
        <v>music</v>
      </c>
      <c r="R1283" t="str">
        <f t="shared" ref="R1283:R1346" si="203">RIGHT(N1283, LEN(N1283)-SEARCH("/",N1283))</f>
        <v>rock</v>
      </c>
      <c r="S1283" s="11">
        <f t="shared" ref="S1283:S1346" si="204">(((J1283/60)/60)/24)+DATE(1970,1,1)</f>
        <v>41463.743472222224</v>
      </c>
      <c r="T1283" s="11">
        <f t="shared" ref="T1283:T1346" si="205">(((I1283/60)/60)/24)+DATE(1970,1,1)</f>
        <v>41483.743472222224</v>
      </c>
      <c r="U1283">
        <f t="shared" ref="U1283:U1346" si="206">IF(OR(F1283="successful", F1283="live"), L1283)</f>
        <v>74</v>
      </c>
      <c r="V1283" t="b">
        <f t="shared" ref="V1283:V1346" si="207">IF(OR(F1283="unsuccessful", F1283="canceled"), L1283)</f>
        <v>0</v>
      </c>
      <c r="W1283">
        <f t="shared" ref="W1283:W1346" si="208">IF((O1283&gt;=30), L1283)</f>
        <v>74</v>
      </c>
      <c r="X1283" t="b">
        <f t="shared" ref="X1283:X1346" si="209">IF((O1283&lt;30), L1283)</f>
        <v>0</v>
      </c>
    </row>
    <row r="1284" spans="1:24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8275</v>
      </c>
      <c r="O1284">
        <f t="shared" si="200"/>
        <v>124</v>
      </c>
      <c r="P1284" s="7">
        <f t="shared" si="201"/>
        <v>67.671532846715323</v>
      </c>
      <c r="Q1284" t="str">
        <f t="shared" si="202"/>
        <v>music</v>
      </c>
      <c r="R1284" t="str">
        <f t="shared" si="203"/>
        <v>rock</v>
      </c>
      <c r="S1284" s="11">
        <f t="shared" si="204"/>
        <v>41586.475173611114</v>
      </c>
      <c r="T1284" s="11">
        <f t="shared" si="205"/>
        <v>41617.207638888889</v>
      </c>
      <c r="U1284">
        <f t="shared" si="206"/>
        <v>274</v>
      </c>
      <c r="V1284" t="b">
        <f t="shared" si="207"/>
        <v>0</v>
      </c>
      <c r="W1284">
        <f t="shared" si="208"/>
        <v>274</v>
      </c>
      <c r="X1284" t="b">
        <f t="shared" si="209"/>
        <v>0</v>
      </c>
    </row>
    <row r="1285" spans="1:24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8275</v>
      </c>
      <c r="O1285">
        <f t="shared" si="200"/>
        <v>211</v>
      </c>
      <c r="P1285" s="7">
        <f t="shared" si="201"/>
        <v>95.931818181818187</v>
      </c>
      <c r="Q1285" t="str">
        <f t="shared" si="202"/>
        <v>music</v>
      </c>
      <c r="R1285" t="str">
        <f t="shared" si="203"/>
        <v>rock</v>
      </c>
      <c r="S1285" s="11">
        <f t="shared" si="204"/>
        <v>41320.717465277776</v>
      </c>
      <c r="T1285" s="11">
        <f t="shared" si="205"/>
        <v>41344.166666666664</v>
      </c>
      <c r="U1285">
        <f t="shared" si="206"/>
        <v>22</v>
      </c>
      <c r="V1285" t="b">
        <f t="shared" si="207"/>
        <v>0</v>
      </c>
      <c r="W1285">
        <f t="shared" si="208"/>
        <v>22</v>
      </c>
      <c r="X1285" t="b">
        <f t="shared" si="209"/>
        <v>0</v>
      </c>
    </row>
    <row r="1286" spans="1:24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8270</v>
      </c>
      <c r="O1286">
        <f t="shared" si="200"/>
        <v>101</v>
      </c>
      <c r="P1286" s="7">
        <f t="shared" si="201"/>
        <v>65.161290322580641</v>
      </c>
      <c r="Q1286" t="str">
        <f t="shared" si="202"/>
        <v>theater</v>
      </c>
      <c r="R1286" t="str">
        <f t="shared" si="203"/>
        <v>plays</v>
      </c>
      <c r="S1286" s="11">
        <f t="shared" si="204"/>
        <v>42712.23474537037</v>
      </c>
      <c r="T1286" s="11">
        <f t="shared" si="205"/>
        <v>42735.707638888889</v>
      </c>
      <c r="U1286">
        <f t="shared" si="206"/>
        <v>31</v>
      </c>
      <c r="V1286" t="b">
        <f t="shared" si="207"/>
        <v>0</v>
      </c>
      <c r="W1286">
        <f t="shared" si="208"/>
        <v>31</v>
      </c>
      <c r="X1286" t="b">
        <f t="shared" si="209"/>
        <v>0</v>
      </c>
    </row>
    <row r="1287" spans="1:24" ht="47.25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8270</v>
      </c>
      <c r="O1287">
        <f t="shared" si="200"/>
        <v>102</v>
      </c>
      <c r="P1287" s="7">
        <f t="shared" si="201"/>
        <v>32.269841269841272</v>
      </c>
      <c r="Q1287" t="str">
        <f t="shared" si="202"/>
        <v>theater</v>
      </c>
      <c r="R1287" t="str">
        <f t="shared" si="203"/>
        <v>plays</v>
      </c>
      <c r="S1287" s="11">
        <f t="shared" si="204"/>
        <v>42160.583043981482</v>
      </c>
      <c r="T1287" s="11">
        <f t="shared" si="205"/>
        <v>42175.583043981482</v>
      </c>
      <c r="U1287">
        <f t="shared" si="206"/>
        <v>63</v>
      </c>
      <c r="V1287" t="b">
        <f t="shared" si="207"/>
        <v>0</v>
      </c>
      <c r="W1287">
        <f t="shared" si="208"/>
        <v>63</v>
      </c>
      <c r="X1287" t="b">
        <f t="shared" si="209"/>
        <v>0</v>
      </c>
    </row>
    <row r="1288" spans="1:24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8270</v>
      </c>
      <c r="O1288">
        <f t="shared" si="200"/>
        <v>108</v>
      </c>
      <c r="P1288" s="7">
        <f t="shared" si="201"/>
        <v>81.25</v>
      </c>
      <c r="Q1288" t="str">
        <f t="shared" si="202"/>
        <v>theater</v>
      </c>
      <c r="R1288" t="str">
        <f t="shared" si="203"/>
        <v>plays</v>
      </c>
      <c r="S1288" s="11">
        <f t="shared" si="204"/>
        <v>42039.384571759263</v>
      </c>
      <c r="T1288" s="11">
        <f t="shared" si="205"/>
        <v>42052.583333333328</v>
      </c>
      <c r="U1288">
        <f t="shared" si="206"/>
        <v>20</v>
      </c>
      <c r="V1288" t="b">
        <f t="shared" si="207"/>
        <v>0</v>
      </c>
      <c r="W1288">
        <f t="shared" si="208"/>
        <v>20</v>
      </c>
      <c r="X1288" t="b">
        <f t="shared" si="209"/>
        <v>0</v>
      </c>
    </row>
    <row r="1289" spans="1:24" ht="78.7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8270</v>
      </c>
      <c r="O1289">
        <f t="shared" si="200"/>
        <v>242</v>
      </c>
      <c r="P1289" s="7">
        <f t="shared" si="201"/>
        <v>24.2</v>
      </c>
      <c r="Q1289" t="str">
        <f t="shared" si="202"/>
        <v>theater</v>
      </c>
      <c r="R1289" t="str">
        <f t="shared" si="203"/>
        <v>plays</v>
      </c>
      <c r="S1289" s="11">
        <f t="shared" si="204"/>
        <v>42107.621018518519</v>
      </c>
      <c r="T1289" s="11">
        <f t="shared" si="205"/>
        <v>42167.621018518519</v>
      </c>
      <c r="U1289">
        <f t="shared" si="206"/>
        <v>25</v>
      </c>
      <c r="V1289" t="b">
        <f t="shared" si="207"/>
        <v>0</v>
      </c>
      <c r="W1289">
        <f t="shared" si="208"/>
        <v>25</v>
      </c>
      <c r="X1289" t="b">
        <f t="shared" si="209"/>
        <v>0</v>
      </c>
    </row>
    <row r="1290" spans="1:24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8270</v>
      </c>
      <c r="O1290">
        <f t="shared" si="200"/>
        <v>100</v>
      </c>
      <c r="P1290" s="7">
        <f t="shared" si="201"/>
        <v>65.868852459016395</v>
      </c>
      <c r="Q1290" t="str">
        <f t="shared" si="202"/>
        <v>theater</v>
      </c>
      <c r="R1290" t="str">
        <f t="shared" si="203"/>
        <v>plays</v>
      </c>
      <c r="S1290" s="11">
        <f t="shared" si="204"/>
        <v>42561.154664351852</v>
      </c>
      <c r="T1290" s="11">
        <f t="shared" si="205"/>
        <v>42592.166666666672</v>
      </c>
      <c r="U1290">
        <f t="shared" si="206"/>
        <v>61</v>
      </c>
      <c r="V1290" t="b">
        <f t="shared" si="207"/>
        <v>0</v>
      </c>
      <c r="W1290">
        <f t="shared" si="208"/>
        <v>61</v>
      </c>
      <c r="X1290" t="b">
        <f t="shared" si="209"/>
        <v>0</v>
      </c>
    </row>
    <row r="1291" spans="1:24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8270</v>
      </c>
      <c r="O1291">
        <f t="shared" si="200"/>
        <v>125</v>
      </c>
      <c r="P1291" s="7">
        <f t="shared" si="201"/>
        <v>36.07692307692308</v>
      </c>
      <c r="Q1291" t="str">
        <f t="shared" si="202"/>
        <v>theater</v>
      </c>
      <c r="R1291" t="str">
        <f t="shared" si="203"/>
        <v>plays</v>
      </c>
      <c r="S1291" s="11">
        <f t="shared" si="204"/>
        <v>42709.134780092587</v>
      </c>
      <c r="T1291" s="11">
        <f t="shared" si="205"/>
        <v>42739.134780092587</v>
      </c>
      <c r="U1291">
        <f t="shared" si="206"/>
        <v>52</v>
      </c>
      <c r="V1291" t="b">
        <f t="shared" si="207"/>
        <v>0</v>
      </c>
      <c r="W1291">
        <f t="shared" si="208"/>
        <v>52</v>
      </c>
      <c r="X1291" t="b">
        <f t="shared" si="209"/>
        <v>0</v>
      </c>
    </row>
    <row r="1292" spans="1:24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8270</v>
      </c>
      <c r="O1292">
        <f t="shared" si="200"/>
        <v>109</v>
      </c>
      <c r="P1292" s="7">
        <f t="shared" si="201"/>
        <v>44.186046511627907</v>
      </c>
      <c r="Q1292" t="str">
        <f t="shared" si="202"/>
        <v>theater</v>
      </c>
      <c r="R1292" t="str">
        <f t="shared" si="203"/>
        <v>plays</v>
      </c>
      <c r="S1292" s="11">
        <f t="shared" si="204"/>
        <v>42086.614942129629</v>
      </c>
      <c r="T1292" s="11">
        <f t="shared" si="205"/>
        <v>42117.290972222225</v>
      </c>
      <c r="U1292">
        <f t="shared" si="206"/>
        <v>86</v>
      </c>
      <c r="V1292" t="b">
        <f t="shared" si="207"/>
        <v>0</v>
      </c>
      <c r="W1292">
        <f t="shared" si="208"/>
        <v>86</v>
      </c>
      <c r="X1292" t="b">
        <f t="shared" si="209"/>
        <v>0</v>
      </c>
    </row>
    <row r="1293" spans="1:24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8270</v>
      </c>
      <c r="O1293">
        <f t="shared" si="200"/>
        <v>146</v>
      </c>
      <c r="P1293" s="7">
        <f t="shared" si="201"/>
        <v>104.07142857142857</v>
      </c>
      <c r="Q1293" t="str">
        <f t="shared" si="202"/>
        <v>theater</v>
      </c>
      <c r="R1293" t="str">
        <f t="shared" si="203"/>
        <v>plays</v>
      </c>
      <c r="S1293" s="11">
        <f t="shared" si="204"/>
        <v>42064.652673611112</v>
      </c>
      <c r="T1293" s="11">
        <f t="shared" si="205"/>
        <v>42101.291666666672</v>
      </c>
      <c r="U1293">
        <f t="shared" si="206"/>
        <v>42</v>
      </c>
      <c r="V1293" t="b">
        <f t="shared" si="207"/>
        <v>0</v>
      </c>
      <c r="W1293">
        <f t="shared" si="208"/>
        <v>42</v>
      </c>
      <c r="X1293" t="b">
        <f t="shared" si="209"/>
        <v>0</v>
      </c>
    </row>
    <row r="1294" spans="1:24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8270</v>
      </c>
      <c r="O1294">
        <f t="shared" si="200"/>
        <v>110</v>
      </c>
      <c r="P1294" s="7">
        <f t="shared" si="201"/>
        <v>35.96153846153846</v>
      </c>
      <c r="Q1294" t="str">
        <f t="shared" si="202"/>
        <v>theater</v>
      </c>
      <c r="R1294" t="str">
        <f t="shared" si="203"/>
        <v>plays</v>
      </c>
      <c r="S1294" s="11">
        <f t="shared" si="204"/>
        <v>42256.764212962968</v>
      </c>
      <c r="T1294" s="11">
        <f t="shared" si="205"/>
        <v>42283.957638888889</v>
      </c>
      <c r="U1294">
        <f t="shared" si="206"/>
        <v>52</v>
      </c>
      <c r="V1294" t="b">
        <f t="shared" si="207"/>
        <v>0</v>
      </c>
      <c r="W1294">
        <f t="shared" si="208"/>
        <v>52</v>
      </c>
      <c r="X1294" t="b">
        <f t="shared" si="209"/>
        <v>0</v>
      </c>
    </row>
    <row r="1295" spans="1:24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8270</v>
      </c>
      <c r="O1295">
        <f t="shared" si="200"/>
        <v>102</v>
      </c>
      <c r="P1295" s="7">
        <f t="shared" si="201"/>
        <v>127.79166666666667</v>
      </c>
      <c r="Q1295" t="str">
        <f t="shared" si="202"/>
        <v>theater</v>
      </c>
      <c r="R1295" t="str">
        <f t="shared" si="203"/>
        <v>plays</v>
      </c>
      <c r="S1295" s="11">
        <f t="shared" si="204"/>
        <v>42292.701053240744</v>
      </c>
      <c r="T1295" s="11">
        <f t="shared" si="205"/>
        <v>42322.742719907401</v>
      </c>
      <c r="U1295">
        <f t="shared" si="206"/>
        <v>120</v>
      </c>
      <c r="V1295" t="b">
        <f t="shared" si="207"/>
        <v>0</v>
      </c>
      <c r="W1295">
        <f t="shared" si="208"/>
        <v>120</v>
      </c>
      <c r="X1295" t="b">
        <f t="shared" si="209"/>
        <v>0</v>
      </c>
    </row>
    <row r="1296" spans="1:24" ht="47.25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8270</v>
      </c>
      <c r="O1296">
        <f t="shared" si="200"/>
        <v>122</v>
      </c>
      <c r="P1296" s="7">
        <f t="shared" si="201"/>
        <v>27.727272727272727</v>
      </c>
      <c r="Q1296" t="str">
        <f t="shared" si="202"/>
        <v>theater</v>
      </c>
      <c r="R1296" t="str">
        <f t="shared" si="203"/>
        <v>plays</v>
      </c>
      <c r="S1296" s="11">
        <f t="shared" si="204"/>
        <v>42278.453668981485</v>
      </c>
      <c r="T1296" s="11">
        <f t="shared" si="205"/>
        <v>42296.458333333328</v>
      </c>
      <c r="U1296">
        <f t="shared" si="206"/>
        <v>22</v>
      </c>
      <c r="V1296" t="b">
        <f t="shared" si="207"/>
        <v>0</v>
      </c>
      <c r="W1296">
        <f t="shared" si="208"/>
        <v>22</v>
      </c>
      <c r="X1296" t="b">
        <f t="shared" si="209"/>
        <v>0</v>
      </c>
    </row>
    <row r="1297" spans="1:24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8270</v>
      </c>
      <c r="O1297">
        <f t="shared" si="200"/>
        <v>102</v>
      </c>
      <c r="P1297" s="7">
        <f t="shared" si="201"/>
        <v>39.828125</v>
      </c>
      <c r="Q1297" t="str">
        <f t="shared" si="202"/>
        <v>theater</v>
      </c>
      <c r="R1297" t="str">
        <f t="shared" si="203"/>
        <v>plays</v>
      </c>
      <c r="S1297" s="11">
        <f t="shared" si="204"/>
        <v>42184.572881944448</v>
      </c>
      <c r="T1297" s="11">
        <f t="shared" si="205"/>
        <v>42214.708333333328</v>
      </c>
      <c r="U1297">
        <f t="shared" si="206"/>
        <v>64</v>
      </c>
      <c r="V1297" t="b">
        <f t="shared" si="207"/>
        <v>0</v>
      </c>
      <c r="W1297">
        <f t="shared" si="208"/>
        <v>64</v>
      </c>
      <c r="X1297" t="b">
        <f t="shared" si="209"/>
        <v>0</v>
      </c>
    </row>
    <row r="1298" spans="1:24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8270</v>
      </c>
      <c r="O1298">
        <f t="shared" si="200"/>
        <v>141</v>
      </c>
      <c r="P1298" s="7">
        <f t="shared" si="201"/>
        <v>52.173913043478258</v>
      </c>
      <c r="Q1298" t="str">
        <f t="shared" si="202"/>
        <v>theater</v>
      </c>
      <c r="R1298" t="str">
        <f t="shared" si="203"/>
        <v>plays</v>
      </c>
      <c r="S1298" s="11">
        <f t="shared" si="204"/>
        <v>42423.050613425927</v>
      </c>
      <c r="T1298" s="11">
        <f t="shared" si="205"/>
        <v>42443.008946759262</v>
      </c>
      <c r="U1298">
        <f t="shared" si="206"/>
        <v>23</v>
      </c>
      <c r="V1298" t="b">
        <f t="shared" si="207"/>
        <v>0</v>
      </c>
      <c r="W1298">
        <f t="shared" si="208"/>
        <v>23</v>
      </c>
      <c r="X1298" t="b">
        <f t="shared" si="209"/>
        <v>0</v>
      </c>
    </row>
    <row r="1299" spans="1:24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8270</v>
      </c>
      <c r="O1299">
        <f t="shared" si="200"/>
        <v>110</v>
      </c>
      <c r="P1299" s="7">
        <f t="shared" si="201"/>
        <v>92.037815126050418</v>
      </c>
      <c r="Q1299" t="str">
        <f t="shared" si="202"/>
        <v>theater</v>
      </c>
      <c r="R1299" t="str">
        <f t="shared" si="203"/>
        <v>plays</v>
      </c>
      <c r="S1299" s="11">
        <f t="shared" si="204"/>
        <v>42461.747199074074</v>
      </c>
      <c r="T1299" s="11">
        <f t="shared" si="205"/>
        <v>42491.747199074074</v>
      </c>
      <c r="U1299">
        <f t="shared" si="206"/>
        <v>238</v>
      </c>
      <c r="V1299" t="b">
        <f t="shared" si="207"/>
        <v>0</v>
      </c>
      <c r="W1299">
        <f t="shared" si="208"/>
        <v>238</v>
      </c>
      <c r="X1299" t="b">
        <f t="shared" si="209"/>
        <v>0</v>
      </c>
    </row>
    <row r="1300" spans="1:24" ht="47.25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8270</v>
      </c>
      <c r="O1300">
        <f t="shared" si="200"/>
        <v>105</v>
      </c>
      <c r="P1300" s="7">
        <f t="shared" si="201"/>
        <v>63.424242424242422</v>
      </c>
      <c r="Q1300" t="str">
        <f t="shared" si="202"/>
        <v>theater</v>
      </c>
      <c r="R1300" t="str">
        <f t="shared" si="203"/>
        <v>plays</v>
      </c>
      <c r="S1300" s="11">
        <f t="shared" si="204"/>
        <v>42458.680925925932</v>
      </c>
      <c r="T1300" s="11">
        <f t="shared" si="205"/>
        <v>42488.680925925932</v>
      </c>
      <c r="U1300">
        <f t="shared" si="206"/>
        <v>33</v>
      </c>
      <c r="V1300" t="b">
        <f t="shared" si="207"/>
        <v>0</v>
      </c>
      <c r="W1300">
        <f t="shared" si="208"/>
        <v>33</v>
      </c>
      <c r="X1300" t="b">
        <f t="shared" si="209"/>
        <v>0</v>
      </c>
    </row>
    <row r="1301" spans="1:24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8270</v>
      </c>
      <c r="O1301">
        <f t="shared" si="200"/>
        <v>124</v>
      </c>
      <c r="P1301" s="7">
        <f t="shared" si="201"/>
        <v>135.625</v>
      </c>
      <c r="Q1301" t="str">
        <f t="shared" si="202"/>
        <v>theater</v>
      </c>
      <c r="R1301" t="str">
        <f t="shared" si="203"/>
        <v>plays</v>
      </c>
      <c r="S1301" s="11">
        <f t="shared" si="204"/>
        <v>42169.814340277779</v>
      </c>
      <c r="T1301" s="11">
        <f t="shared" si="205"/>
        <v>42199.814340277779</v>
      </c>
      <c r="U1301">
        <f t="shared" si="206"/>
        <v>32</v>
      </c>
      <c r="V1301" t="b">
        <f t="shared" si="207"/>
        <v>0</v>
      </c>
      <c r="W1301">
        <f t="shared" si="208"/>
        <v>32</v>
      </c>
      <c r="X1301" t="b">
        <f t="shared" si="209"/>
        <v>0</v>
      </c>
    </row>
    <row r="1302" spans="1:24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8270</v>
      </c>
      <c r="O1302">
        <f t="shared" si="200"/>
        <v>135</v>
      </c>
      <c r="P1302" s="7">
        <f t="shared" si="201"/>
        <v>168.75</v>
      </c>
      <c r="Q1302" t="str">
        <f t="shared" si="202"/>
        <v>theater</v>
      </c>
      <c r="R1302" t="str">
        <f t="shared" si="203"/>
        <v>plays</v>
      </c>
      <c r="S1302" s="11">
        <f t="shared" si="204"/>
        <v>42483.675208333334</v>
      </c>
      <c r="T1302" s="11">
        <f t="shared" si="205"/>
        <v>42522.789583333331</v>
      </c>
      <c r="U1302">
        <f t="shared" si="206"/>
        <v>24</v>
      </c>
      <c r="V1302" t="b">
        <f t="shared" si="207"/>
        <v>0</v>
      </c>
      <c r="W1302">
        <f t="shared" si="208"/>
        <v>24</v>
      </c>
      <c r="X1302" t="b">
        <f t="shared" si="209"/>
        <v>0</v>
      </c>
    </row>
    <row r="1303" spans="1:24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8270</v>
      </c>
      <c r="O1303">
        <f t="shared" si="200"/>
        <v>103</v>
      </c>
      <c r="P1303" s="7">
        <f t="shared" si="201"/>
        <v>70.862068965517238</v>
      </c>
      <c r="Q1303" t="str">
        <f t="shared" si="202"/>
        <v>theater</v>
      </c>
      <c r="R1303" t="str">
        <f t="shared" si="203"/>
        <v>plays</v>
      </c>
      <c r="S1303" s="11">
        <f t="shared" si="204"/>
        <v>42195.749745370369</v>
      </c>
      <c r="T1303" s="11">
        <f t="shared" si="205"/>
        <v>42206.125</v>
      </c>
      <c r="U1303">
        <f t="shared" si="206"/>
        <v>29</v>
      </c>
      <c r="V1303" t="b">
        <f t="shared" si="207"/>
        <v>0</v>
      </c>
      <c r="W1303">
        <f t="shared" si="208"/>
        <v>29</v>
      </c>
      <c r="X1303" t="b">
        <f t="shared" si="209"/>
        <v>0</v>
      </c>
    </row>
    <row r="1304" spans="1:24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8270</v>
      </c>
      <c r="O1304">
        <f t="shared" si="200"/>
        <v>100</v>
      </c>
      <c r="P1304" s="7">
        <f t="shared" si="201"/>
        <v>50</v>
      </c>
      <c r="Q1304" t="str">
        <f t="shared" si="202"/>
        <v>theater</v>
      </c>
      <c r="R1304" t="str">
        <f t="shared" si="203"/>
        <v>plays</v>
      </c>
      <c r="S1304" s="11">
        <f t="shared" si="204"/>
        <v>42675.057997685188</v>
      </c>
      <c r="T1304" s="11">
        <f t="shared" si="205"/>
        <v>42705.099664351852</v>
      </c>
      <c r="U1304">
        <f t="shared" si="206"/>
        <v>50</v>
      </c>
      <c r="V1304" t="b">
        <f t="shared" si="207"/>
        <v>0</v>
      </c>
      <c r="W1304">
        <f t="shared" si="208"/>
        <v>50</v>
      </c>
      <c r="X1304" t="b">
        <f t="shared" si="209"/>
        <v>0</v>
      </c>
    </row>
    <row r="1305" spans="1:24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8270</v>
      </c>
      <c r="O1305">
        <f t="shared" si="200"/>
        <v>130</v>
      </c>
      <c r="P1305" s="7">
        <f t="shared" si="201"/>
        <v>42.214166666666671</v>
      </c>
      <c r="Q1305" t="str">
        <f t="shared" si="202"/>
        <v>theater</v>
      </c>
      <c r="R1305" t="str">
        <f t="shared" si="203"/>
        <v>plays</v>
      </c>
      <c r="S1305" s="11">
        <f t="shared" si="204"/>
        <v>42566.441203703704</v>
      </c>
      <c r="T1305" s="11">
        <f t="shared" si="205"/>
        <v>42582.458333333328</v>
      </c>
      <c r="U1305">
        <f t="shared" si="206"/>
        <v>108</v>
      </c>
      <c r="V1305" t="b">
        <f t="shared" si="207"/>
        <v>0</v>
      </c>
      <c r="W1305">
        <f t="shared" si="208"/>
        <v>108</v>
      </c>
      <c r="X1305" t="b">
        <f t="shared" si="209"/>
        <v>0</v>
      </c>
    </row>
    <row r="1306" spans="1:24" ht="47.2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8272</v>
      </c>
      <c r="O1306">
        <f t="shared" si="200"/>
        <v>40</v>
      </c>
      <c r="P1306" s="7">
        <f t="shared" si="201"/>
        <v>152.41346153846155</v>
      </c>
      <c r="Q1306" t="str">
        <f t="shared" si="202"/>
        <v>technology</v>
      </c>
      <c r="R1306" t="str">
        <f t="shared" si="203"/>
        <v>wearables</v>
      </c>
      <c r="S1306" s="11">
        <f t="shared" si="204"/>
        <v>42747.194502314815</v>
      </c>
      <c r="T1306" s="11">
        <f t="shared" si="205"/>
        <v>42807.152835648143</v>
      </c>
      <c r="U1306" t="b">
        <f t="shared" si="206"/>
        <v>0</v>
      </c>
      <c r="V1306">
        <f t="shared" si="207"/>
        <v>104</v>
      </c>
      <c r="W1306">
        <f t="shared" si="208"/>
        <v>104</v>
      </c>
      <c r="X1306" t="b">
        <f t="shared" si="209"/>
        <v>0</v>
      </c>
    </row>
    <row r="1307" spans="1:24" ht="47.25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8272</v>
      </c>
      <c r="O1307">
        <f t="shared" si="200"/>
        <v>26</v>
      </c>
      <c r="P1307" s="7">
        <f t="shared" si="201"/>
        <v>90.616279069767444</v>
      </c>
      <c r="Q1307" t="str">
        <f t="shared" si="202"/>
        <v>technology</v>
      </c>
      <c r="R1307" t="str">
        <f t="shared" si="203"/>
        <v>wearables</v>
      </c>
      <c r="S1307" s="11">
        <f t="shared" si="204"/>
        <v>42543.665601851855</v>
      </c>
      <c r="T1307" s="11">
        <f t="shared" si="205"/>
        <v>42572.729166666672</v>
      </c>
      <c r="U1307" t="b">
        <f t="shared" si="206"/>
        <v>0</v>
      </c>
      <c r="V1307">
        <f t="shared" si="207"/>
        <v>86</v>
      </c>
      <c r="W1307" t="b">
        <f t="shared" si="208"/>
        <v>0</v>
      </c>
      <c r="X1307">
        <f t="shared" si="209"/>
        <v>86</v>
      </c>
    </row>
    <row r="1308" spans="1:24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8272</v>
      </c>
      <c r="O1308">
        <f t="shared" si="200"/>
        <v>65</v>
      </c>
      <c r="P1308" s="7">
        <f t="shared" si="201"/>
        <v>201.60393258426967</v>
      </c>
      <c r="Q1308" t="str">
        <f t="shared" si="202"/>
        <v>technology</v>
      </c>
      <c r="R1308" t="str">
        <f t="shared" si="203"/>
        <v>wearables</v>
      </c>
      <c r="S1308" s="11">
        <f t="shared" si="204"/>
        <v>41947.457569444443</v>
      </c>
      <c r="T1308" s="11">
        <f t="shared" si="205"/>
        <v>41977.457569444443</v>
      </c>
      <c r="U1308" t="b">
        <f t="shared" si="206"/>
        <v>0</v>
      </c>
      <c r="V1308">
        <f t="shared" si="207"/>
        <v>356</v>
      </c>
      <c r="W1308">
        <f t="shared" si="208"/>
        <v>356</v>
      </c>
      <c r="X1308" t="b">
        <f t="shared" si="209"/>
        <v>0</v>
      </c>
    </row>
    <row r="1309" spans="1:24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8272</v>
      </c>
      <c r="O1309">
        <f t="shared" si="200"/>
        <v>12</v>
      </c>
      <c r="P1309" s="7">
        <f t="shared" si="201"/>
        <v>127.93333333333334</v>
      </c>
      <c r="Q1309" t="str">
        <f t="shared" si="202"/>
        <v>technology</v>
      </c>
      <c r="R1309" t="str">
        <f t="shared" si="203"/>
        <v>wearables</v>
      </c>
      <c r="S1309" s="11">
        <f t="shared" si="204"/>
        <v>42387.503229166665</v>
      </c>
      <c r="T1309" s="11">
        <f t="shared" si="205"/>
        <v>42417.503229166665</v>
      </c>
      <c r="U1309" t="b">
        <f t="shared" si="206"/>
        <v>0</v>
      </c>
      <c r="V1309">
        <f t="shared" si="207"/>
        <v>45</v>
      </c>
      <c r="W1309" t="b">
        <f t="shared" si="208"/>
        <v>0</v>
      </c>
      <c r="X1309">
        <f t="shared" si="209"/>
        <v>45</v>
      </c>
    </row>
    <row r="1310" spans="1:24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8272</v>
      </c>
      <c r="O1310">
        <f t="shared" si="200"/>
        <v>11</v>
      </c>
      <c r="P1310" s="7">
        <f t="shared" si="201"/>
        <v>29.894736842105264</v>
      </c>
      <c r="Q1310" t="str">
        <f t="shared" si="202"/>
        <v>technology</v>
      </c>
      <c r="R1310" t="str">
        <f t="shared" si="203"/>
        <v>wearables</v>
      </c>
      <c r="S1310" s="11">
        <f t="shared" si="204"/>
        <v>42611.613564814819</v>
      </c>
      <c r="T1310" s="11">
        <f t="shared" si="205"/>
        <v>42651.613564814819</v>
      </c>
      <c r="U1310" t="b">
        <f t="shared" si="206"/>
        <v>0</v>
      </c>
      <c r="V1310">
        <f t="shared" si="207"/>
        <v>38</v>
      </c>
      <c r="W1310" t="b">
        <f t="shared" si="208"/>
        <v>0</v>
      </c>
      <c r="X1310">
        <f t="shared" si="209"/>
        <v>38</v>
      </c>
    </row>
    <row r="1311" spans="1:24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8272</v>
      </c>
      <c r="O1311">
        <f t="shared" si="200"/>
        <v>112</v>
      </c>
      <c r="P1311" s="7">
        <f t="shared" si="201"/>
        <v>367.97142857142859</v>
      </c>
      <c r="Q1311" t="str">
        <f t="shared" si="202"/>
        <v>technology</v>
      </c>
      <c r="R1311" t="str">
        <f t="shared" si="203"/>
        <v>wearables</v>
      </c>
      <c r="S1311" s="11">
        <f t="shared" si="204"/>
        <v>42257.882731481484</v>
      </c>
      <c r="T1311" s="11">
        <f t="shared" si="205"/>
        <v>42292.882731481484</v>
      </c>
      <c r="U1311" t="b">
        <f t="shared" si="206"/>
        <v>0</v>
      </c>
      <c r="V1311">
        <f t="shared" si="207"/>
        <v>35</v>
      </c>
      <c r="W1311">
        <f t="shared" si="208"/>
        <v>35</v>
      </c>
      <c r="X1311" t="b">
        <f t="shared" si="209"/>
        <v>0</v>
      </c>
    </row>
    <row r="1312" spans="1:24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8272</v>
      </c>
      <c r="O1312">
        <f t="shared" si="200"/>
        <v>16</v>
      </c>
      <c r="P1312" s="7">
        <f t="shared" si="201"/>
        <v>129.16666666666666</v>
      </c>
      <c r="Q1312" t="str">
        <f t="shared" si="202"/>
        <v>technology</v>
      </c>
      <c r="R1312" t="str">
        <f t="shared" si="203"/>
        <v>wearables</v>
      </c>
      <c r="S1312" s="11">
        <f t="shared" si="204"/>
        <v>42556.667245370365</v>
      </c>
      <c r="T1312" s="11">
        <f t="shared" si="205"/>
        <v>42601.667245370365</v>
      </c>
      <c r="U1312" t="b">
        <f t="shared" si="206"/>
        <v>0</v>
      </c>
      <c r="V1312">
        <f t="shared" si="207"/>
        <v>24</v>
      </c>
      <c r="W1312" t="b">
        <f t="shared" si="208"/>
        <v>0</v>
      </c>
      <c r="X1312">
        <f t="shared" si="209"/>
        <v>24</v>
      </c>
    </row>
    <row r="1313" spans="1:24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8272</v>
      </c>
      <c r="O1313">
        <f t="shared" si="200"/>
        <v>32</v>
      </c>
      <c r="P1313" s="7">
        <f t="shared" si="201"/>
        <v>800.7</v>
      </c>
      <c r="Q1313" t="str">
        <f t="shared" si="202"/>
        <v>technology</v>
      </c>
      <c r="R1313" t="str">
        <f t="shared" si="203"/>
        <v>wearables</v>
      </c>
      <c r="S1313" s="11">
        <f t="shared" si="204"/>
        <v>42669.802303240736</v>
      </c>
      <c r="T1313" s="11">
        <f t="shared" si="205"/>
        <v>42704.843969907408</v>
      </c>
      <c r="U1313" t="b">
        <f t="shared" si="206"/>
        <v>0</v>
      </c>
      <c r="V1313">
        <f t="shared" si="207"/>
        <v>100</v>
      </c>
      <c r="W1313">
        <f t="shared" si="208"/>
        <v>100</v>
      </c>
      <c r="X1313" t="b">
        <f t="shared" si="209"/>
        <v>0</v>
      </c>
    </row>
    <row r="1314" spans="1:24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8272</v>
      </c>
      <c r="O1314">
        <f t="shared" si="200"/>
        <v>1</v>
      </c>
      <c r="P1314" s="7">
        <f t="shared" si="201"/>
        <v>28</v>
      </c>
      <c r="Q1314" t="str">
        <f t="shared" si="202"/>
        <v>technology</v>
      </c>
      <c r="R1314" t="str">
        <f t="shared" si="203"/>
        <v>wearables</v>
      </c>
      <c r="S1314" s="11">
        <f t="shared" si="204"/>
        <v>42082.702800925923</v>
      </c>
      <c r="T1314" s="11">
        <f t="shared" si="205"/>
        <v>42112.702800925923</v>
      </c>
      <c r="U1314" t="b">
        <f t="shared" si="206"/>
        <v>0</v>
      </c>
      <c r="V1314">
        <f t="shared" si="207"/>
        <v>1</v>
      </c>
      <c r="W1314" t="b">
        <f t="shared" si="208"/>
        <v>0</v>
      </c>
      <c r="X1314">
        <f t="shared" si="209"/>
        <v>1</v>
      </c>
    </row>
    <row r="1315" spans="1:24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8272</v>
      </c>
      <c r="O1315">
        <f t="shared" si="200"/>
        <v>31</v>
      </c>
      <c r="P1315" s="7">
        <f t="shared" si="201"/>
        <v>102.01639344262296</v>
      </c>
      <c r="Q1315" t="str">
        <f t="shared" si="202"/>
        <v>technology</v>
      </c>
      <c r="R1315" t="str">
        <f t="shared" si="203"/>
        <v>wearables</v>
      </c>
      <c r="S1315" s="11">
        <f t="shared" si="204"/>
        <v>42402.709652777776</v>
      </c>
      <c r="T1315" s="11">
        <f t="shared" si="205"/>
        <v>42432.709652777776</v>
      </c>
      <c r="U1315" t="b">
        <f t="shared" si="206"/>
        <v>0</v>
      </c>
      <c r="V1315">
        <f t="shared" si="207"/>
        <v>122</v>
      </c>
      <c r="W1315">
        <f t="shared" si="208"/>
        <v>122</v>
      </c>
      <c r="X1315" t="b">
        <f t="shared" si="209"/>
        <v>0</v>
      </c>
    </row>
    <row r="1316" spans="1:24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8272</v>
      </c>
      <c r="O1316">
        <f t="shared" si="200"/>
        <v>1</v>
      </c>
      <c r="P1316" s="7">
        <f t="shared" si="201"/>
        <v>184.36363636363637</v>
      </c>
      <c r="Q1316" t="str">
        <f t="shared" si="202"/>
        <v>technology</v>
      </c>
      <c r="R1316" t="str">
        <f t="shared" si="203"/>
        <v>wearables</v>
      </c>
      <c r="S1316" s="11">
        <f t="shared" si="204"/>
        <v>42604.669675925921</v>
      </c>
      <c r="T1316" s="11">
        <f t="shared" si="205"/>
        <v>42664.669675925921</v>
      </c>
      <c r="U1316" t="b">
        <f t="shared" si="206"/>
        <v>0</v>
      </c>
      <c r="V1316">
        <f t="shared" si="207"/>
        <v>11</v>
      </c>
      <c r="W1316" t="b">
        <f t="shared" si="208"/>
        <v>0</v>
      </c>
      <c r="X1316">
        <f t="shared" si="209"/>
        <v>11</v>
      </c>
    </row>
    <row r="1317" spans="1:24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8272</v>
      </c>
      <c r="O1317">
        <f t="shared" si="200"/>
        <v>40</v>
      </c>
      <c r="P1317" s="7">
        <f t="shared" si="201"/>
        <v>162.91935483870967</v>
      </c>
      <c r="Q1317" t="str">
        <f t="shared" si="202"/>
        <v>technology</v>
      </c>
      <c r="R1317" t="str">
        <f t="shared" si="203"/>
        <v>wearables</v>
      </c>
      <c r="S1317" s="11">
        <f t="shared" si="204"/>
        <v>42278.498240740737</v>
      </c>
      <c r="T1317" s="11">
        <f t="shared" si="205"/>
        <v>42314.041666666672</v>
      </c>
      <c r="U1317" t="b">
        <f t="shared" si="206"/>
        <v>0</v>
      </c>
      <c r="V1317">
        <f t="shared" si="207"/>
        <v>248</v>
      </c>
      <c r="W1317">
        <f t="shared" si="208"/>
        <v>248</v>
      </c>
      <c r="X1317" t="b">
        <f t="shared" si="209"/>
        <v>0</v>
      </c>
    </row>
    <row r="1318" spans="1:24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8272</v>
      </c>
      <c r="O1318">
        <f t="shared" si="200"/>
        <v>0</v>
      </c>
      <c r="P1318" s="7">
        <f t="shared" si="201"/>
        <v>1</v>
      </c>
      <c r="Q1318" t="str">
        <f t="shared" si="202"/>
        <v>technology</v>
      </c>
      <c r="R1318" t="str">
        <f t="shared" si="203"/>
        <v>wearables</v>
      </c>
      <c r="S1318" s="11">
        <f t="shared" si="204"/>
        <v>42393.961909722217</v>
      </c>
      <c r="T1318" s="11">
        <f t="shared" si="205"/>
        <v>42428.961909722217</v>
      </c>
      <c r="U1318" t="b">
        <f t="shared" si="206"/>
        <v>0</v>
      </c>
      <c r="V1318">
        <f t="shared" si="207"/>
        <v>1</v>
      </c>
      <c r="W1318" t="b">
        <f t="shared" si="208"/>
        <v>0</v>
      </c>
      <c r="X1318">
        <f t="shared" si="209"/>
        <v>1</v>
      </c>
    </row>
    <row r="1319" spans="1:24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8272</v>
      </c>
      <c r="O1319">
        <f t="shared" si="200"/>
        <v>6</v>
      </c>
      <c r="P1319" s="7">
        <f t="shared" si="201"/>
        <v>603.52631578947364</v>
      </c>
      <c r="Q1319" t="str">
        <f t="shared" si="202"/>
        <v>technology</v>
      </c>
      <c r="R1319" t="str">
        <f t="shared" si="203"/>
        <v>wearables</v>
      </c>
      <c r="S1319" s="11">
        <f t="shared" si="204"/>
        <v>42520.235486111109</v>
      </c>
      <c r="T1319" s="11">
        <f t="shared" si="205"/>
        <v>42572.583333333328</v>
      </c>
      <c r="U1319" t="b">
        <f t="shared" si="206"/>
        <v>0</v>
      </c>
      <c r="V1319">
        <f t="shared" si="207"/>
        <v>19</v>
      </c>
      <c r="W1319" t="b">
        <f t="shared" si="208"/>
        <v>0</v>
      </c>
      <c r="X1319">
        <f t="shared" si="209"/>
        <v>19</v>
      </c>
    </row>
    <row r="1320" spans="1:24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8272</v>
      </c>
      <c r="O1320">
        <f t="shared" si="200"/>
        <v>15</v>
      </c>
      <c r="P1320" s="7">
        <f t="shared" si="201"/>
        <v>45.407407407407405</v>
      </c>
      <c r="Q1320" t="str">
        <f t="shared" si="202"/>
        <v>technology</v>
      </c>
      <c r="R1320" t="str">
        <f t="shared" si="203"/>
        <v>wearables</v>
      </c>
      <c r="S1320" s="11">
        <f t="shared" si="204"/>
        <v>41985.043657407412</v>
      </c>
      <c r="T1320" s="11">
        <f t="shared" si="205"/>
        <v>42015.043657407412</v>
      </c>
      <c r="U1320" t="b">
        <f t="shared" si="206"/>
        <v>0</v>
      </c>
      <c r="V1320">
        <f t="shared" si="207"/>
        <v>135</v>
      </c>
      <c r="W1320" t="b">
        <f t="shared" si="208"/>
        <v>0</v>
      </c>
      <c r="X1320">
        <f t="shared" si="209"/>
        <v>135</v>
      </c>
    </row>
    <row r="1321" spans="1:24" ht="47.25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8272</v>
      </c>
      <c r="O1321">
        <f t="shared" si="200"/>
        <v>15</v>
      </c>
      <c r="P1321" s="7">
        <f t="shared" si="201"/>
        <v>97.333333333333329</v>
      </c>
      <c r="Q1321" t="str">
        <f t="shared" si="202"/>
        <v>technology</v>
      </c>
      <c r="R1321" t="str">
        <f t="shared" si="203"/>
        <v>wearables</v>
      </c>
      <c r="S1321" s="11">
        <f t="shared" si="204"/>
        <v>41816.812094907407</v>
      </c>
      <c r="T1321" s="11">
        <f t="shared" si="205"/>
        <v>41831.666666666664</v>
      </c>
      <c r="U1321" t="b">
        <f t="shared" si="206"/>
        <v>0</v>
      </c>
      <c r="V1321">
        <f t="shared" si="207"/>
        <v>9</v>
      </c>
      <c r="W1321" t="b">
        <f t="shared" si="208"/>
        <v>0</v>
      </c>
      <c r="X1321">
        <f t="shared" si="209"/>
        <v>9</v>
      </c>
    </row>
    <row r="1322" spans="1:24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8272</v>
      </c>
      <c r="O1322">
        <f t="shared" si="200"/>
        <v>1</v>
      </c>
      <c r="P1322" s="7">
        <f t="shared" si="201"/>
        <v>167.66666666666666</v>
      </c>
      <c r="Q1322" t="str">
        <f t="shared" si="202"/>
        <v>technology</v>
      </c>
      <c r="R1322" t="str">
        <f t="shared" si="203"/>
        <v>wearables</v>
      </c>
      <c r="S1322" s="11">
        <f t="shared" si="204"/>
        <v>42705.690347222218</v>
      </c>
      <c r="T1322" s="11">
        <f t="shared" si="205"/>
        <v>42734.958333333328</v>
      </c>
      <c r="U1322" t="b">
        <f t="shared" si="206"/>
        <v>0</v>
      </c>
      <c r="V1322">
        <f t="shared" si="207"/>
        <v>3</v>
      </c>
      <c r="W1322" t="b">
        <f t="shared" si="208"/>
        <v>0</v>
      </c>
      <c r="X1322">
        <f t="shared" si="209"/>
        <v>3</v>
      </c>
    </row>
    <row r="1323" spans="1:24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8272</v>
      </c>
      <c r="O1323">
        <f t="shared" si="200"/>
        <v>1</v>
      </c>
      <c r="P1323" s="7">
        <f t="shared" si="201"/>
        <v>859.85714285714289</v>
      </c>
      <c r="Q1323" t="str">
        <f t="shared" si="202"/>
        <v>technology</v>
      </c>
      <c r="R1323" t="str">
        <f t="shared" si="203"/>
        <v>wearables</v>
      </c>
      <c r="S1323" s="11">
        <f t="shared" si="204"/>
        <v>42697.74927083333</v>
      </c>
      <c r="T1323" s="11">
        <f t="shared" si="205"/>
        <v>42727.74927083333</v>
      </c>
      <c r="U1323" t="b">
        <f t="shared" si="206"/>
        <v>0</v>
      </c>
      <c r="V1323">
        <f t="shared" si="207"/>
        <v>7</v>
      </c>
      <c r="W1323" t="b">
        <f t="shared" si="208"/>
        <v>0</v>
      </c>
      <c r="X1323">
        <f t="shared" si="209"/>
        <v>7</v>
      </c>
    </row>
    <row r="1324" spans="1:24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8272</v>
      </c>
      <c r="O1324">
        <f t="shared" si="200"/>
        <v>0</v>
      </c>
      <c r="P1324" s="7">
        <f t="shared" si="201"/>
        <v>26.5</v>
      </c>
      <c r="Q1324" t="str">
        <f t="shared" si="202"/>
        <v>technology</v>
      </c>
      <c r="R1324" t="str">
        <f t="shared" si="203"/>
        <v>wearables</v>
      </c>
      <c r="S1324" s="11">
        <f t="shared" si="204"/>
        <v>42115.656539351854</v>
      </c>
      <c r="T1324" s="11">
        <f t="shared" si="205"/>
        <v>42145.656539351854</v>
      </c>
      <c r="U1324" t="b">
        <f t="shared" si="206"/>
        <v>0</v>
      </c>
      <c r="V1324">
        <f t="shared" si="207"/>
        <v>4</v>
      </c>
      <c r="W1324" t="b">
        <f t="shared" si="208"/>
        <v>0</v>
      </c>
      <c r="X1324">
        <f t="shared" si="209"/>
        <v>4</v>
      </c>
    </row>
    <row r="1325" spans="1:24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8272</v>
      </c>
      <c r="O1325">
        <f t="shared" si="200"/>
        <v>9</v>
      </c>
      <c r="P1325" s="7">
        <f t="shared" si="201"/>
        <v>30.272727272727273</v>
      </c>
      <c r="Q1325" t="str">
        <f t="shared" si="202"/>
        <v>technology</v>
      </c>
      <c r="R1325" t="str">
        <f t="shared" si="203"/>
        <v>wearables</v>
      </c>
      <c r="S1325" s="11">
        <f t="shared" si="204"/>
        <v>42451.698449074072</v>
      </c>
      <c r="T1325" s="11">
        <f t="shared" si="205"/>
        <v>42486.288194444445</v>
      </c>
      <c r="U1325" t="b">
        <f t="shared" si="206"/>
        <v>0</v>
      </c>
      <c r="V1325">
        <f t="shared" si="207"/>
        <v>44</v>
      </c>
      <c r="W1325" t="b">
        <f t="shared" si="208"/>
        <v>0</v>
      </c>
      <c r="X1325">
        <f t="shared" si="209"/>
        <v>44</v>
      </c>
    </row>
    <row r="1326" spans="1:24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8272</v>
      </c>
      <c r="O1326">
        <f t="shared" si="200"/>
        <v>10</v>
      </c>
      <c r="P1326" s="7">
        <f t="shared" si="201"/>
        <v>54.666666666666664</v>
      </c>
      <c r="Q1326" t="str">
        <f t="shared" si="202"/>
        <v>technology</v>
      </c>
      <c r="R1326" t="str">
        <f t="shared" si="203"/>
        <v>wearables</v>
      </c>
      <c r="S1326" s="11">
        <f t="shared" si="204"/>
        <v>42626.633703703701</v>
      </c>
      <c r="T1326" s="11">
        <f t="shared" si="205"/>
        <v>42656.633703703701</v>
      </c>
      <c r="U1326" t="b">
        <f t="shared" si="206"/>
        <v>0</v>
      </c>
      <c r="V1326">
        <f t="shared" si="207"/>
        <v>90</v>
      </c>
      <c r="W1326" t="b">
        <f t="shared" si="208"/>
        <v>0</v>
      </c>
      <c r="X1326">
        <f t="shared" si="209"/>
        <v>90</v>
      </c>
    </row>
    <row r="1327" spans="1:24" ht="47.25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8272</v>
      </c>
      <c r="O1327">
        <f t="shared" si="200"/>
        <v>2</v>
      </c>
      <c r="P1327" s="7">
        <f t="shared" si="201"/>
        <v>60.75</v>
      </c>
      <c r="Q1327" t="str">
        <f t="shared" si="202"/>
        <v>technology</v>
      </c>
      <c r="R1327" t="str">
        <f t="shared" si="203"/>
        <v>wearables</v>
      </c>
      <c r="S1327" s="11">
        <f t="shared" si="204"/>
        <v>42704.086053240739</v>
      </c>
      <c r="T1327" s="11">
        <f t="shared" si="205"/>
        <v>42734.086053240739</v>
      </c>
      <c r="U1327" t="b">
        <f t="shared" si="206"/>
        <v>0</v>
      </c>
      <c r="V1327">
        <f t="shared" si="207"/>
        <v>8</v>
      </c>
      <c r="W1327" t="b">
        <f t="shared" si="208"/>
        <v>0</v>
      </c>
      <c r="X1327">
        <f t="shared" si="209"/>
        <v>8</v>
      </c>
    </row>
    <row r="1328" spans="1:24" ht="47.25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8272</v>
      </c>
      <c r="O1328">
        <f t="shared" si="200"/>
        <v>1</v>
      </c>
      <c r="P1328" s="7">
        <f t="shared" si="201"/>
        <v>102.72727272727273</v>
      </c>
      <c r="Q1328" t="str">
        <f t="shared" si="202"/>
        <v>technology</v>
      </c>
      <c r="R1328" t="str">
        <f t="shared" si="203"/>
        <v>wearables</v>
      </c>
      <c r="S1328" s="11">
        <f t="shared" si="204"/>
        <v>41974.791990740734</v>
      </c>
      <c r="T1328" s="11">
        <f t="shared" si="205"/>
        <v>42019.791990740734</v>
      </c>
      <c r="U1328" t="b">
        <f t="shared" si="206"/>
        <v>0</v>
      </c>
      <c r="V1328">
        <f t="shared" si="207"/>
        <v>11</v>
      </c>
      <c r="W1328" t="b">
        <f t="shared" si="208"/>
        <v>0</v>
      </c>
      <c r="X1328">
        <f t="shared" si="209"/>
        <v>11</v>
      </c>
    </row>
    <row r="1329" spans="1:24" ht="47.2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8272</v>
      </c>
      <c r="O1329">
        <f t="shared" si="200"/>
        <v>4</v>
      </c>
      <c r="P1329" s="7">
        <f t="shared" si="201"/>
        <v>41.585365853658537</v>
      </c>
      <c r="Q1329" t="str">
        <f t="shared" si="202"/>
        <v>technology</v>
      </c>
      <c r="R1329" t="str">
        <f t="shared" si="203"/>
        <v>wearables</v>
      </c>
      <c r="S1329" s="11">
        <f t="shared" si="204"/>
        <v>42123.678645833337</v>
      </c>
      <c r="T1329" s="11">
        <f t="shared" si="205"/>
        <v>42153.678645833337</v>
      </c>
      <c r="U1329" t="b">
        <f t="shared" si="206"/>
        <v>0</v>
      </c>
      <c r="V1329">
        <f t="shared" si="207"/>
        <v>41</v>
      </c>
      <c r="W1329" t="b">
        <f t="shared" si="208"/>
        <v>0</v>
      </c>
      <c r="X1329">
        <f t="shared" si="209"/>
        <v>41</v>
      </c>
    </row>
    <row r="1330" spans="1:24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8272</v>
      </c>
      <c r="O1330">
        <f t="shared" si="200"/>
        <v>2</v>
      </c>
      <c r="P1330" s="7">
        <f t="shared" si="201"/>
        <v>116.53333333333333</v>
      </c>
      <c r="Q1330" t="str">
        <f t="shared" si="202"/>
        <v>technology</v>
      </c>
      <c r="R1330" t="str">
        <f t="shared" si="203"/>
        <v>wearables</v>
      </c>
      <c r="S1330" s="11">
        <f t="shared" si="204"/>
        <v>42612.642754629633</v>
      </c>
      <c r="T1330" s="11">
        <f t="shared" si="205"/>
        <v>42657.642754629633</v>
      </c>
      <c r="U1330" t="b">
        <f t="shared" si="206"/>
        <v>0</v>
      </c>
      <c r="V1330">
        <f t="shared" si="207"/>
        <v>15</v>
      </c>
      <c r="W1330" t="b">
        <f t="shared" si="208"/>
        <v>0</v>
      </c>
      <c r="X1330">
        <f t="shared" si="209"/>
        <v>15</v>
      </c>
    </row>
    <row r="1331" spans="1:24" ht="47.2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8272</v>
      </c>
      <c r="O1331">
        <f t="shared" si="200"/>
        <v>1</v>
      </c>
      <c r="P1331" s="7">
        <f t="shared" si="201"/>
        <v>45.333333333333336</v>
      </c>
      <c r="Q1331" t="str">
        <f t="shared" si="202"/>
        <v>technology</v>
      </c>
      <c r="R1331" t="str">
        <f t="shared" si="203"/>
        <v>wearables</v>
      </c>
      <c r="S1331" s="11">
        <f t="shared" si="204"/>
        <v>41935.221585648149</v>
      </c>
      <c r="T1331" s="11">
        <f t="shared" si="205"/>
        <v>41975.263252314813</v>
      </c>
      <c r="U1331" t="b">
        <f t="shared" si="206"/>
        <v>0</v>
      </c>
      <c r="V1331">
        <f t="shared" si="207"/>
        <v>9</v>
      </c>
      <c r="W1331" t="b">
        <f t="shared" si="208"/>
        <v>0</v>
      </c>
      <c r="X1331">
        <f t="shared" si="209"/>
        <v>9</v>
      </c>
    </row>
    <row r="1332" spans="1:24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8272</v>
      </c>
      <c r="O1332">
        <f t="shared" si="200"/>
        <v>22</v>
      </c>
      <c r="P1332" s="7">
        <f t="shared" si="201"/>
        <v>157.46</v>
      </c>
      <c r="Q1332" t="str">
        <f t="shared" si="202"/>
        <v>technology</v>
      </c>
      <c r="R1332" t="str">
        <f t="shared" si="203"/>
        <v>wearables</v>
      </c>
      <c r="S1332" s="11">
        <f t="shared" si="204"/>
        <v>42522.276724537034</v>
      </c>
      <c r="T1332" s="11">
        <f t="shared" si="205"/>
        <v>42553.166666666672</v>
      </c>
      <c r="U1332" t="b">
        <f t="shared" si="206"/>
        <v>0</v>
      </c>
      <c r="V1332">
        <f t="shared" si="207"/>
        <v>50</v>
      </c>
      <c r="W1332" t="b">
        <f t="shared" si="208"/>
        <v>0</v>
      </c>
      <c r="X1332">
        <f t="shared" si="209"/>
        <v>50</v>
      </c>
    </row>
    <row r="1333" spans="1:24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8272</v>
      </c>
      <c r="O1333">
        <f t="shared" si="200"/>
        <v>1</v>
      </c>
      <c r="P1333" s="7">
        <f t="shared" si="201"/>
        <v>100.5</v>
      </c>
      <c r="Q1333" t="str">
        <f t="shared" si="202"/>
        <v>technology</v>
      </c>
      <c r="R1333" t="str">
        <f t="shared" si="203"/>
        <v>wearables</v>
      </c>
      <c r="S1333" s="11">
        <f t="shared" si="204"/>
        <v>42569.50409722222</v>
      </c>
      <c r="T1333" s="11">
        <f t="shared" si="205"/>
        <v>42599.50409722222</v>
      </c>
      <c r="U1333" t="b">
        <f t="shared" si="206"/>
        <v>0</v>
      </c>
      <c r="V1333">
        <f t="shared" si="207"/>
        <v>34</v>
      </c>
      <c r="W1333" t="b">
        <f t="shared" si="208"/>
        <v>0</v>
      </c>
      <c r="X1333">
        <f t="shared" si="209"/>
        <v>34</v>
      </c>
    </row>
    <row r="1334" spans="1:24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8272</v>
      </c>
      <c r="O1334">
        <f t="shared" si="200"/>
        <v>0</v>
      </c>
      <c r="P1334" s="7" t="str">
        <f t="shared" si="201"/>
        <v>N/A</v>
      </c>
      <c r="Q1334" t="str">
        <f t="shared" si="202"/>
        <v>technology</v>
      </c>
      <c r="R1334" t="str">
        <f t="shared" si="203"/>
        <v>wearables</v>
      </c>
      <c r="S1334" s="11">
        <f t="shared" si="204"/>
        <v>42732.060277777782</v>
      </c>
      <c r="T1334" s="11">
        <f t="shared" si="205"/>
        <v>42762.060277777782</v>
      </c>
      <c r="U1334" t="b">
        <f t="shared" si="206"/>
        <v>0</v>
      </c>
      <c r="V1334">
        <f t="shared" si="207"/>
        <v>0</v>
      </c>
      <c r="W1334" t="b">
        <f t="shared" si="208"/>
        <v>0</v>
      </c>
      <c r="X1334">
        <f t="shared" si="209"/>
        <v>0</v>
      </c>
    </row>
    <row r="1335" spans="1:24" ht="47.25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8272</v>
      </c>
      <c r="O1335">
        <f t="shared" si="200"/>
        <v>0</v>
      </c>
      <c r="P1335" s="7" t="str">
        <f t="shared" si="201"/>
        <v>N/A</v>
      </c>
      <c r="Q1335" t="str">
        <f t="shared" si="202"/>
        <v>technology</v>
      </c>
      <c r="R1335" t="str">
        <f t="shared" si="203"/>
        <v>wearables</v>
      </c>
      <c r="S1335" s="11">
        <f t="shared" si="204"/>
        <v>41806.106770833336</v>
      </c>
      <c r="T1335" s="11">
        <f t="shared" si="205"/>
        <v>41836.106770833336</v>
      </c>
      <c r="U1335" t="b">
        <f t="shared" si="206"/>
        <v>0</v>
      </c>
      <c r="V1335">
        <f t="shared" si="207"/>
        <v>0</v>
      </c>
      <c r="W1335" t="b">
        <f t="shared" si="208"/>
        <v>0</v>
      </c>
      <c r="X1335">
        <f t="shared" si="209"/>
        <v>0</v>
      </c>
    </row>
    <row r="1336" spans="1:24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8272</v>
      </c>
      <c r="O1336">
        <f t="shared" si="200"/>
        <v>11</v>
      </c>
      <c r="P1336" s="7">
        <f t="shared" si="201"/>
        <v>51.822463768115945</v>
      </c>
      <c r="Q1336" t="str">
        <f t="shared" si="202"/>
        <v>technology</v>
      </c>
      <c r="R1336" t="str">
        <f t="shared" si="203"/>
        <v>wearables</v>
      </c>
      <c r="S1336" s="11">
        <f t="shared" si="204"/>
        <v>42410.774155092593</v>
      </c>
      <c r="T1336" s="11">
        <f t="shared" si="205"/>
        <v>42440.774155092593</v>
      </c>
      <c r="U1336" t="b">
        <f t="shared" si="206"/>
        <v>0</v>
      </c>
      <c r="V1336">
        <f t="shared" si="207"/>
        <v>276</v>
      </c>
      <c r="W1336" t="b">
        <f t="shared" si="208"/>
        <v>0</v>
      </c>
      <c r="X1336">
        <f t="shared" si="209"/>
        <v>276</v>
      </c>
    </row>
    <row r="1337" spans="1:24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8272</v>
      </c>
      <c r="O1337">
        <f t="shared" si="200"/>
        <v>20</v>
      </c>
      <c r="P1337" s="7">
        <f t="shared" si="201"/>
        <v>308.75</v>
      </c>
      <c r="Q1337" t="str">
        <f t="shared" si="202"/>
        <v>technology</v>
      </c>
      <c r="R1337" t="str">
        <f t="shared" si="203"/>
        <v>wearables</v>
      </c>
      <c r="S1337" s="11">
        <f t="shared" si="204"/>
        <v>42313.936365740738</v>
      </c>
      <c r="T1337" s="11">
        <f t="shared" si="205"/>
        <v>42343.936365740738</v>
      </c>
      <c r="U1337" t="b">
        <f t="shared" si="206"/>
        <v>0</v>
      </c>
      <c r="V1337">
        <f t="shared" si="207"/>
        <v>16</v>
      </c>
      <c r="W1337" t="b">
        <f t="shared" si="208"/>
        <v>0</v>
      </c>
      <c r="X1337">
        <f t="shared" si="209"/>
        <v>16</v>
      </c>
    </row>
    <row r="1338" spans="1:24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8272</v>
      </c>
      <c r="O1338">
        <f t="shared" si="200"/>
        <v>85</v>
      </c>
      <c r="P1338" s="7">
        <f t="shared" si="201"/>
        <v>379.22767857142856</v>
      </c>
      <c r="Q1338" t="str">
        <f t="shared" si="202"/>
        <v>technology</v>
      </c>
      <c r="R1338" t="str">
        <f t="shared" si="203"/>
        <v>wearables</v>
      </c>
      <c r="S1338" s="11">
        <f t="shared" si="204"/>
        <v>41955.863750000004</v>
      </c>
      <c r="T1338" s="11">
        <f t="shared" si="205"/>
        <v>41990.863750000004</v>
      </c>
      <c r="U1338" t="b">
        <f t="shared" si="206"/>
        <v>0</v>
      </c>
      <c r="V1338">
        <f t="shared" si="207"/>
        <v>224</v>
      </c>
      <c r="W1338">
        <f t="shared" si="208"/>
        <v>224</v>
      </c>
      <c r="X1338" t="b">
        <f t="shared" si="209"/>
        <v>0</v>
      </c>
    </row>
    <row r="1339" spans="1:24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8272</v>
      </c>
      <c r="O1339">
        <f t="shared" si="200"/>
        <v>49</v>
      </c>
      <c r="P1339" s="7">
        <f t="shared" si="201"/>
        <v>176.36428571428573</v>
      </c>
      <c r="Q1339" t="str">
        <f t="shared" si="202"/>
        <v>technology</v>
      </c>
      <c r="R1339" t="str">
        <f t="shared" si="203"/>
        <v>wearables</v>
      </c>
      <c r="S1339" s="11">
        <f t="shared" si="204"/>
        <v>42767.577303240745</v>
      </c>
      <c r="T1339" s="11">
        <f t="shared" si="205"/>
        <v>42797.577303240745</v>
      </c>
      <c r="U1339" t="b">
        <f t="shared" si="206"/>
        <v>0</v>
      </c>
      <c r="V1339">
        <f t="shared" si="207"/>
        <v>140</v>
      </c>
      <c r="W1339">
        <f t="shared" si="208"/>
        <v>140</v>
      </c>
      <c r="X1339" t="b">
        <f t="shared" si="209"/>
        <v>0</v>
      </c>
    </row>
    <row r="1340" spans="1:24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8272</v>
      </c>
      <c r="O1340">
        <f t="shared" si="200"/>
        <v>3</v>
      </c>
      <c r="P1340" s="7">
        <f t="shared" si="201"/>
        <v>66.066666666666663</v>
      </c>
      <c r="Q1340" t="str">
        <f t="shared" si="202"/>
        <v>technology</v>
      </c>
      <c r="R1340" t="str">
        <f t="shared" si="203"/>
        <v>wearables</v>
      </c>
      <c r="S1340" s="11">
        <f t="shared" si="204"/>
        <v>42188.803622685184</v>
      </c>
      <c r="T1340" s="11">
        <f t="shared" si="205"/>
        <v>42218.803622685184</v>
      </c>
      <c r="U1340" t="b">
        <f t="shared" si="206"/>
        <v>0</v>
      </c>
      <c r="V1340">
        <f t="shared" si="207"/>
        <v>15</v>
      </c>
      <c r="W1340" t="b">
        <f t="shared" si="208"/>
        <v>0</v>
      </c>
      <c r="X1340">
        <f t="shared" si="209"/>
        <v>15</v>
      </c>
    </row>
    <row r="1341" spans="1:24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8272</v>
      </c>
      <c r="O1341">
        <f t="shared" si="200"/>
        <v>7</v>
      </c>
      <c r="P1341" s="7">
        <f t="shared" si="201"/>
        <v>89.648648648648646</v>
      </c>
      <c r="Q1341" t="str">
        <f t="shared" si="202"/>
        <v>technology</v>
      </c>
      <c r="R1341" t="str">
        <f t="shared" si="203"/>
        <v>wearables</v>
      </c>
      <c r="S1341" s="11">
        <f t="shared" si="204"/>
        <v>41936.647164351853</v>
      </c>
      <c r="T1341" s="11">
        <f t="shared" si="205"/>
        <v>41981.688831018517</v>
      </c>
      <c r="U1341" t="b">
        <f t="shared" si="206"/>
        <v>0</v>
      </c>
      <c r="V1341">
        <f t="shared" si="207"/>
        <v>37</v>
      </c>
      <c r="W1341" t="b">
        <f t="shared" si="208"/>
        <v>0</v>
      </c>
      <c r="X1341">
        <f t="shared" si="209"/>
        <v>37</v>
      </c>
    </row>
    <row r="1342" spans="1:24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8272</v>
      </c>
      <c r="O1342">
        <f t="shared" si="200"/>
        <v>0</v>
      </c>
      <c r="P1342" s="7" t="str">
        <f t="shared" si="201"/>
        <v>N/A</v>
      </c>
      <c r="Q1342" t="str">
        <f t="shared" si="202"/>
        <v>technology</v>
      </c>
      <c r="R1342" t="str">
        <f t="shared" si="203"/>
        <v>wearables</v>
      </c>
      <c r="S1342" s="11">
        <f t="shared" si="204"/>
        <v>41836.595520833333</v>
      </c>
      <c r="T1342" s="11">
        <f t="shared" si="205"/>
        <v>41866.595520833333</v>
      </c>
      <c r="U1342" t="b">
        <f t="shared" si="206"/>
        <v>0</v>
      </c>
      <c r="V1342">
        <f t="shared" si="207"/>
        <v>0</v>
      </c>
      <c r="W1342" t="b">
        <f t="shared" si="208"/>
        <v>0</v>
      </c>
      <c r="X1342">
        <f t="shared" si="209"/>
        <v>0</v>
      </c>
    </row>
    <row r="1343" spans="1:24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8272</v>
      </c>
      <c r="O1343">
        <f t="shared" si="200"/>
        <v>70</v>
      </c>
      <c r="P1343" s="7">
        <f t="shared" si="201"/>
        <v>382.39130434782606</v>
      </c>
      <c r="Q1343" t="str">
        <f t="shared" si="202"/>
        <v>technology</v>
      </c>
      <c r="R1343" t="str">
        <f t="shared" si="203"/>
        <v>wearables</v>
      </c>
      <c r="S1343" s="11">
        <f t="shared" si="204"/>
        <v>42612.624039351853</v>
      </c>
      <c r="T1343" s="11">
        <f t="shared" si="205"/>
        <v>42644.624039351853</v>
      </c>
      <c r="U1343" t="b">
        <f t="shared" si="206"/>
        <v>0</v>
      </c>
      <c r="V1343">
        <f t="shared" si="207"/>
        <v>46</v>
      </c>
      <c r="W1343">
        <f t="shared" si="208"/>
        <v>46</v>
      </c>
      <c r="X1343" t="b">
        <f t="shared" si="209"/>
        <v>0</v>
      </c>
    </row>
    <row r="1344" spans="1:24" ht="47.25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8272</v>
      </c>
      <c r="O1344">
        <f t="shared" si="200"/>
        <v>0</v>
      </c>
      <c r="P1344" s="7">
        <f t="shared" si="201"/>
        <v>100</v>
      </c>
      <c r="Q1344" t="str">
        <f t="shared" si="202"/>
        <v>technology</v>
      </c>
      <c r="R1344" t="str">
        <f t="shared" si="203"/>
        <v>wearables</v>
      </c>
      <c r="S1344" s="11">
        <f t="shared" si="204"/>
        <v>42172.816423611104</v>
      </c>
      <c r="T1344" s="11">
        <f t="shared" si="205"/>
        <v>42202.816423611104</v>
      </c>
      <c r="U1344" t="b">
        <f t="shared" si="206"/>
        <v>0</v>
      </c>
      <c r="V1344">
        <f t="shared" si="207"/>
        <v>1</v>
      </c>
      <c r="W1344" t="b">
        <f t="shared" si="208"/>
        <v>0</v>
      </c>
      <c r="X1344">
        <f t="shared" si="209"/>
        <v>1</v>
      </c>
    </row>
    <row r="1345" spans="1:24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8272</v>
      </c>
      <c r="O1345">
        <f t="shared" si="200"/>
        <v>102</v>
      </c>
      <c r="P1345" s="7">
        <f t="shared" si="201"/>
        <v>158.35603715170279</v>
      </c>
      <c r="Q1345" t="str">
        <f t="shared" si="202"/>
        <v>technology</v>
      </c>
      <c r="R1345" t="str">
        <f t="shared" si="203"/>
        <v>wearables</v>
      </c>
      <c r="S1345" s="11">
        <f t="shared" si="204"/>
        <v>42542.526423611111</v>
      </c>
      <c r="T1345" s="11">
        <f t="shared" si="205"/>
        <v>42601.165972222225</v>
      </c>
      <c r="U1345" t="b">
        <f t="shared" si="206"/>
        <v>0</v>
      </c>
      <c r="V1345">
        <f t="shared" si="207"/>
        <v>323</v>
      </c>
      <c r="W1345">
        <f t="shared" si="208"/>
        <v>323</v>
      </c>
      <c r="X1345" t="b">
        <f t="shared" si="209"/>
        <v>0</v>
      </c>
    </row>
    <row r="1346" spans="1:24" ht="47.25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8273</v>
      </c>
      <c r="O1346">
        <f t="shared" si="200"/>
        <v>378</v>
      </c>
      <c r="P1346" s="7">
        <f t="shared" si="201"/>
        <v>40.762589928057551</v>
      </c>
      <c r="Q1346" t="str">
        <f t="shared" si="202"/>
        <v>publishing</v>
      </c>
      <c r="R1346" t="str">
        <f t="shared" si="203"/>
        <v>nonfiction</v>
      </c>
      <c r="S1346" s="11">
        <f t="shared" si="204"/>
        <v>42522.789803240739</v>
      </c>
      <c r="T1346" s="11">
        <f t="shared" si="205"/>
        <v>42551.789803240739</v>
      </c>
      <c r="U1346">
        <f t="shared" si="206"/>
        <v>139</v>
      </c>
      <c r="V1346" t="b">
        <f t="shared" si="207"/>
        <v>0</v>
      </c>
      <c r="W1346">
        <f t="shared" si="208"/>
        <v>139</v>
      </c>
      <c r="X1346" t="b">
        <f t="shared" si="209"/>
        <v>0</v>
      </c>
    </row>
    <row r="1347" spans="1:24" ht="47.2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8273</v>
      </c>
      <c r="O1347">
        <f t="shared" ref="O1347:O1410" si="210">ROUND(((E1347/D1347)*100), 0)</f>
        <v>125</v>
      </c>
      <c r="P1347" s="7">
        <f t="shared" ref="P1347:P1410" si="211">IFERROR((E1347/L1347), "N/A")</f>
        <v>53.571428571428569</v>
      </c>
      <c r="Q1347" t="str">
        <f t="shared" ref="Q1347:Q1410" si="212">(LEFT(N1347,SEARCH("/",N1347,1)-1))</f>
        <v>publishing</v>
      </c>
      <c r="R1347" t="str">
        <f t="shared" ref="R1347:R1410" si="213">RIGHT(N1347, LEN(N1347)-SEARCH("/",N1347))</f>
        <v>nonfiction</v>
      </c>
      <c r="S1347" s="11">
        <f t="shared" ref="S1347:S1410" si="214">(((J1347/60)/60)/24)+DATE(1970,1,1)</f>
        <v>41799.814340277779</v>
      </c>
      <c r="T1347" s="11">
        <f t="shared" ref="T1347:T1410" si="215">(((I1347/60)/60)/24)+DATE(1970,1,1)</f>
        <v>41834.814340277779</v>
      </c>
      <c r="U1347">
        <f t="shared" ref="U1347:U1410" si="216">IF(OR(F1347="successful", F1347="live"), L1347)</f>
        <v>7</v>
      </c>
      <c r="V1347" t="b">
        <f t="shared" ref="V1347:V1410" si="217">IF(OR(F1347="unsuccessful", F1347="canceled"), L1347)</f>
        <v>0</v>
      </c>
      <c r="W1347">
        <f t="shared" ref="W1347:W1410" si="218">IF((O1347&gt;=30), L1347)</f>
        <v>7</v>
      </c>
      <c r="X1347" t="b">
        <f t="shared" ref="X1347:X1410" si="219">IF((O1347&lt;30), L1347)</f>
        <v>0</v>
      </c>
    </row>
    <row r="1348" spans="1:24" ht="47.2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8273</v>
      </c>
      <c r="O1348">
        <f t="shared" si="210"/>
        <v>147</v>
      </c>
      <c r="P1348" s="7">
        <f t="shared" si="211"/>
        <v>48.449664429530202</v>
      </c>
      <c r="Q1348" t="str">
        <f t="shared" si="212"/>
        <v>publishing</v>
      </c>
      <c r="R1348" t="str">
        <f t="shared" si="213"/>
        <v>nonfiction</v>
      </c>
      <c r="S1348" s="11">
        <f t="shared" si="214"/>
        <v>41422.075821759259</v>
      </c>
      <c r="T1348" s="11">
        <f t="shared" si="215"/>
        <v>41452.075821759259</v>
      </c>
      <c r="U1348">
        <f t="shared" si="216"/>
        <v>149</v>
      </c>
      <c r="V1348" t="b">
        <f t="shared" si="217"/>
        <v>0</v>
      </c>
      <c r="W1348">
        <f t="shared" si="218"/>
        <v>149</v>
      </c>
      <c r="X1348" t="b">
        <f t="shared" si="219"/>
        <v>0</v>
      </c>
    </row>
    <row r="1349" spans="1:24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8273</v>
      </c>
      <c r="O1349">
        <f t="shared" si="210"/>
        <v>102</v>
      </c>
      <c r="P1349" s="7">
        <f t="shared" si="211"/>
        <v>82.41935483870968</v>
      </c>
      <c r="Q1349" t="str">
        <f t="shared" si="212"/>
        <v>publishing</v>
      </c>
      <c r="R1349" t="str">
        <f t="shared" si="213"/>
        <v>nonfiction</v>
      </c>
      <c r="S1349" s="11">
        <f t="shared" si="214"/>
        <v>42040.638020833328</v>
      </c>
      <c r="T1349" s="11">
        <f t="shared" si="215"/>
        <v>42070.638020833328</v>
      </c>
      <c r="U1349">
        <f t="shared" si="216"/>
        <v>31</v>
      </c>
      <c r="V1349" t="b">
        <f t="shared" si="217"/>
        <v>0</v>
      </c>
      <c r="W1349">
        <f t="shared" si="218"/>
        <v>31</v>
      </c>
      <c r="X1349" t="b">
        <f t="shared" si="219"/>
        <v>0</v>
      </c>
    </row>
    <row r="1350" spans="1:24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8273</v>
      </c>
      <c r="O1350">
        <f t="shared" si="210"/>
        <v>102</v>
      </c>
      <c r="P1350" s="7">
        <f t="shared" si="211"/>
        <v>230.19230769230768</v>
      </c>
      <c r="Q1350" t="str">
        <f t="shared" si="212"/>
        <v>publishing</v>
      </c>
      <c r="R1350" t="str">
        <f t="shared" si="213"/>
        <v>nonfiction</v>
      </c>
      <c r="S1350" s="11">
        <f t="shared" si="214"/>
        <v>41963.506168981476</v>
      </c>
      <c r="T1350" s="11">
        <f t="shared" si="215"/>
        <v>41991.506168981476</v>
      </c>
      <c r="U1350">
        <f t="shared" si="216"/>
        <v>26</v>
      </c>
      <c r="V1350" t="b">
        <f t="shared" si="217"/>
        <v>0</v>
      </c>
      <c r="W1350">
        <f t="shared" si="218"/>
        <v>26</v>
      </c>
      <c r="X1350" t="b">
        <f t="shared" si="219"/>
        <v>0</v>
      </c>
    </row>
    <row r="1351" spans="1:24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8273</v>
      </c>
      <c r="O1351">
        <f t="shared" si="210"/>
        <v>204</v>
      </c>
      <c r="P1351" s="7">
        <f t="shared" si="211"/>
        <v>59.360465116279073</v>
      </c>
      <c r="Q1351" t="str">
        <f t="shared" si="212"/>
        <v>publishing</v>
      </c>
      <c r="R1351" t="str">
        <f t="shared" si="213"/>
        <v>nonfiction</v>
      </c>
      <c r="S1351" s="11">
        <f t="shared" si="214"/>
        <v>42317.33258101852</v>
      </c>
      <c r="T1351" s="11">
        <f t="shared" si="215"/>
        <v>42354.290972222225</v>
      </c>
      <c r="U1351">
        <f t="shared" si="216"/>
        <v>172</v>
      </c>
      <c r="V1351" t="b">
        <f t="shared" si="217"/>
        <v>0</v>
      </c>
      <c r="W1351">
        <f t="shared" si="218"/>
        <v>172</v>
      </c>
      <c r="X1351" t="b">
        <f t="shared" si="219"/>
        <v>0</v>
      </c>
    </row>
    <row r="1352" spans="1:24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8273</v>
      </c>
      <c r="O1352">
        <f t="shared" si="210"/>
        <v>104</v>
      </c>
      <c r="P1352" s="7">
        <f t="shared" si="211"/>
        <v>66.698717948717942</v>
      </c>
      <c r="Q1352" t="str">
        <f t="shared" si="212"/>
        <v>publishing</v>
      </c>
      <c r="R1352" t="str">
        <f t="shared" si="213"/>
        <v>nonfiction</v>
      </c>
      <c r="S1352" s="11">
        <f t="shared" si="214"/>
        <v>42334.013124999998</v>
      </c>
      <c r="T1352" s="11">
        <f t="shared" si="215"/>
        <v>42364.013124999998</v>
      </c>
      <c r="U1352">
        <f t="shared" si="216"/>
        <v>78</v>
      </c>
      <c r="V1352" t="b">
        <f t="shared" si="217"/>
        <v>0</v>
      </c>
      <c r="W1352">
        <f t="shared" si="218"/>
        <v>78</v>
      </c>
      <c r="X1352" t="b">
        <f t="shared" si="219"/>
        <v>0</v>
      </c>
    </row>
    <row r="1353" spans="1:24" ht="31.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8273</v>
      </c>
      <c r="O1353">
        <f t="shared" si="210"/>
        <v>101</v>
      </c>
      <c r="P1353" s="7">
        <f t="shared" si="211"/>
        <v>168.77500000000001</v>
      </c>
      <c r="Q1353" t="str">
        <f t="shared" si="212"/>
        <v>publishing</v>
      </c>
      <c r="R1353" t="str">
        <f t="shared" si="213"/>
        <v>nonfiction</v>
      </c>
      <c r="S1353" s="11">
        <f t="shared" si="214"/>
        <v>42382.74009259259</v>
      </c>
      <c r="T1353" s="11">
        <f t="shared" si="215"/>
        <v>42412.74009259259</v>
      </c>
      <c r="U1353">
        <f t="shared" si="216"/>
        <v>120</v>
      </c>
      <c r="V1353" t="b">
        <f t="shared" si="217"/>
        <v>0</v>
      </c>
      <c r="W1353">
        <f t="shared" si="218"/>
        <v>120</v>
      </c>
      <c r="X1353" t="b">
        <f t="shared" si="219"/>
        <v>0</v>
      </c>
    </row>
    <row r="1354" spans="1:24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8273</v>
      </c>
      <c r="O1354">
        <f t="shared" si="210"/>
        <v>136</v>
      </c>
      <c r="P1354" s="7">
        <f t="shared" si="211"/>
        <v>59.973568281938327</v>
      </c>
      <c r="Q1354" t="str">
        <f t="shared" si="212"/>
        <v>publishing</v>
      </c>
      <c r="R1354" t="str">
        <f t="shared" si="213"/>
        <v>nonfiction</v>
      </c>
      <c r="S1354" s="11">
        <f t="shared" si="214"/>
        <v>42200.578310185185</v>
      </c>
      <c r="T1354" s="11">
        <f t="shared" si="215"/>
        <v>42252.165972222225</v>
      </c>
      <c r="U1354">
        <f t="shared" si="216"/>
        <v>227</v>
      </c>
      <c r="V1354" t="b">
        <f t="shared" si="217"/>
        <v>0</v>
      </c>
      <c r="W1354">
        <f t="shared" si="218"/>
        <v>227</v>
      </c>
      <c r="X1354" t="b">
        <f t="shared" si="219"/>
        <v>0</v>
      </c>
    </row>
    <row r="1355" spans="1:24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8273</v>
      </c>
      <c r="O1355">
        <f t="shared" si="210"/>
        <v>134</v>
      </c>
      <c r="P1355" s="7">
        <f t="shared" si="211"/>
        <v>31.80952380952381</v>
      </c>
      <c r="Q1355" t="str">
        <f t="shared" si="212"/>
        <v>publishing</v>
      </c>
      <c r="R1355" t="str">
        <f t="shared" si="213"/>
        <v>nonfiction</v>
      </c>
      <c r="S1355" s="11">
        <f t="shared" si="214"/>
        <v>41309.11791666667</v>
      </c>
      <c r="T1355" s="11">
        <f t="shared" si="215"/>
        <v>41344</v>
      </c>
      <c r="U1355">
        <f t="shared" si="216"/>
        <v>42</v>
      </c>
      <c r="V1355" t="b">
        <f t="shared" si="217"/>
        <v>0</v>
      </c>
      <c r="W1355">
        <f t="shared" si="218"/>
        <v>42</v>
      </c>
      <c r="X1355" t="b">
        <f t="shared" si="219"/>
        <v>0</v>
      </c>
    </row>
    <row r="1356" spans="1:24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8273</v>
      </c>
      <c r="O1356">
        <f t="shared" si="210"/>
        <v>130</v>
      </c>
      <c r="P1356" s="7">
        <f t="shared" si="211"/>
        <v>24.421875</v>
      </c>
      <c r="Q1356" t="str">
        <f t="shared" si="212"/>
        <v>publishing</v>
      </c>
      <c r="R1356" t="str">
        <f t="shared" si="213"/>
        <v>nonfiction</v>
      </c>
      <c r="S1356" s="11">
        <f t="shared" si="214"/>
        <v>42502.807627314818</v>
      </c>
      <c r="T1356" s="11">
        <f t="shared" si="215"/>
        <v>42532.807627314818</v>
      </c>
      <c r="U1356">
        <f t="shared" si="216"/>
        <v>64</v>
      </c>
      <c r="V1356" t="b">
        <f t="shared" si="217"/>
        <v>0</v>
      </c>
      <c r="W1356">
        <f t="shared" si="218"/>
        <v>64</v>
      </c>
      <c r="X1356" t="b">
        <f t="shared" si="219"/>
        <v>0</v>
      </c>
    </row>
    <row r="1357" spans="1:24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8273</v>
      </c>
      <c r="O1357">
        <f t="shared" si="210"/>
        <v>123</v>
      </c>
      <c r="P1357" s="7">
        <f t="shared" si="211"/>
        <v>25.347107438016529</v>
      </c>
      <c r="Q1357" t="str">
        <f t="shared" si="212"/>
        <v>publishing</v>
      </c>
      <c r="R1357" t="str">
        <f t="shared" si="213"/>
        <v>nonfiction</v>
      </c>
      <c r="S1357" s="11">
        <f t="shared" si="214"/>
        <v>41213.254687499997</v>
      </c>
      <c r="T1357" s="11">
        <f t="shared" si="215"/>
        <v>41243.416666666664</v>
      </c>
      <c r="U1357">
        <f t="shared" si="216"/>
        <v>121</v>
      </c>
      <c r="V1357" t="b">
        <f t="shared" si="217"/>
        <v>0</v>
      </c>
      <c r="W1357">
        <f t="shared" si="218"/>
        <v>121</v>
      </c>
      <c r="X1357" t="b">
        <f t="shared" si="219"/>
        <v>0</v>
      </c>
    </row>
    <row r="1358" spans="1:24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8273</v>
      </c>
      <c r="O1358">
        <f t="shared" si="210"/>
        <v>183</v>
      </c>
      <c r="P1358" s="7">
        <f t="shared" si="211"/>
        <v>71.443218390804603</v>
      </c>
      <c r="Q1358" t="str">
        <f t="shared" si="212"/>
        <v>publishing</v>
      </c>
      <c r="R1358" t="str">
        <f t="shared" si="213"/>
        <v>nonfiction</v>
      </c>
      <c r="S1358" s="11">
        <f t="shared" si="214"/>
        <v>41430.038888888892</v>
      </c>
      <c r="T1358" s="11">
        <f t="shared" si="215"/>
        <v>41460.038888888892</v>
      </c>
      <c r="U1358">
        <f t="shared" si="216"/>
        <v>87</v>
      </c>
      <c r="V1358" t="b">
        <f t="shared" si="217"/>
        <v>0</v>
      </c>
      <c r="W1358">
        <f t="shared" si="218"/>
        <v>87</v>
      </c>
      <c r="X1358" t="b">
        <f t="shared" si="219"/>
        <v>0</v>
      </c>
    </row>
    <row r="1359" spans="1:24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8273</v>
      </c>
      <c r="O1359">
        <f t="shared" si="210"/>
        <v>125</v>
      </c>
      <c r="P1359" s="7">
        <f t="shared" si="211"/>
        <v>38.553846153846152</v>
      </c>
      <c r="Q1359" t="str">
        <f t="shared" si="212"/>
        <v>publishing</v>
      </c>
      <c r="R1359" t="str">
        <f t="shared" si="213"/>
        <v>nonfiction</v>
      </c>
      <c r="S1359" s="11">
        <f t="shared" si="214"/>
        <v>41304.962233796294</v>
      </c>
      <c r="T1359" s="11">
        <f t="shared" si="215"/>
        <v>41334.249305555553</v>
      </c>
      <c r="U1359">
        <f t="shared" si="216"/>
        <v>65</v>
      </c>
      <c r="V1359" t="b">
        <f t="shared" si="217"/>
        <v>0</v>
      </c>
      <c r="W1359">
        <f t="shared" si="218"/>
        <v>65</v>
      </c>
      <c r="X1359" t="b">
        <f t="shared" si="219"/>
        <v>0</v>
      </c>
    </row>
    <row r="1360" spans="1:24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8273</v>
      </c>
      <c r="O1360">
        <f t="shared" si="210"/>
        <v>112</v>
      </c>
      <c r="P1360" s="7">
        <f t="shared" si="211"/>
        <v>68.367346938775512</v>
      </c>
      <c r="Q1360" t="str">
        <f t="shared" si="212"/>
        <v>publishing</v>
      </c>
      <c r="R1360" t="str">
        <f t="shared" si="213"/>
        <v>nonfiction</v>
      </c>
      <c r="S1360" s="11">
        <f t="shared" si="214"/>
        <v>40689.570868055554</v>
      </c>
      <c r="T1360" s="11">
        <f t="shared" si="215"/>
        <v>40719.570868055554</v>
      </c>
      <c r="U1360">
        <f t="shared" si="216"/>
        <v>49</v>
      </c>
      <c r="V1360" t="b">
        <f t="shared" si="217"/>
        <v>0</v>
      </c>
      <c r="W1360">
        <f t="shared" si="218"/>
        <v>49</v>
      </c>
      <c r="X1360" t="b">
        <f t="shared" si="219"/>
        <v>0</v>
      </c>
    </row>
    <row r="1361" spans="1:24" ht="47.25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8273</v>
      </c>
      <c r="O1361">
        <f t="shared" si="210"/>
        <v>116</v>
      </c>
      <c r="P1361" s="7">
        <f t="shared" si="211"/>
        <v>40.210526315789473</v>
      </c>
      <c r="Q1361" t="str">
        <f t="shared" si="212"/>
        <v>publishing</v>
      </c>
      <c r="R1361" t="str">
        <f t="shared" si="213"/>
        <v>nonfiction</v>
      </c>
      <c r="S1361" s="11">
        <f t="shared" si="214"/>
        <v>40668.814699074072</v>
      </c>
      <c r="T1361" s="11">
        <f t="shared" si="215"/>
        <v>40730.814699074072</v>
      </c>
      <c r="U1361">
        <f t="shared" si="216"/>
        <v>19</v>
      </c>
      <c r="V1361" t="b">
        <f t="shared" si="217"/>
        <v>0</v>
      </c>
      <c r="W1361">
        <f t="shared" si="218"/>
        <v>19</v>
      </c>
      <c r="X1361" t="b">
        <f t="shared" si="219"/>
        <v>0</v>
      </c>
    </row>
    <row r="1362" spans="1:24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8273</v>
      </c>
      <c r="O1362">
        <f t="shared" si="210"/>
        <v>173</v>
      </c>
      <c r="P1362" s="7">
        <f t="shared" si="211"/>
        <v>32.074074074074076</v>
      </c>
      <c r="Q1362" t="str">
        <f t="shared" si="212"/>
        <v>publishing</v>
      </c>
      <c r="R1362" t="str">
        <f t="shared" si="213"/>
        <v>nonfiction</v>
      </c>
      <c r="S1362" s="11">
        <f t="shared" si="214"/>
        <v>41095.900694444441</v>
      </c>
      <c r="T1362" s="11">
        <f t="shared" si="215"/>
        <v>41123.900694444441</v>
      </c>
      <c r="U1362">
        <f t="shared" si="216"/>
        <v>81</v>
      </c>
      <c r="V1362" t="b">
        <f t="shared" si="217"/>
        <v>0</v>
      </c>
      <c r="W1362">
        <f t="shared" si="218"/>
        <v>81</v>
      </c>
      <c r="X1362" t="b">
        <f t="shared" si="219"/>
        <v>0</v>
      </c>
    </row>
    <row r="1363" spans="1:24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8273</v>
      </c>
      <c r="O1363">
        <f t="shared" si="210"/>
        <v>126</v>
      </c>
      <c r="P1363" s="7">
        <f t="shared" si="211"/>
        <v>28.632575757575758</v>
      </c>
      <c r="Q1363" t="str">
        <f t="shared" si="212"/>
        <v>publishing</v>
      </c>
      <c r="R1363" t="str">
        <f t="shared" si="213"/>
        <v>nonfiction</v>
      </c>
      <c r="S1363" s="11">
        <f t="shared" si="214"/>
        <v>41781.717268518521</v>
      </c>
      <c r="T1363" s="11">
        <f t="shared" si="215"/>
        <v>41811.717268518521</v>
      </c>
      <c r="U1363">
        <f t="shared" si="216"/>
        <v>264</v>
      </c>
      <c r="V1363" t="b">
        <f t="shared" si="217"/>
        <v>0</v>
      </c>
      <c r="W1363">
        <f t="shared" si="218"/>
        <v>264</v>
      </c>
      <c r="X1363" t="b">
        <f t="shared" si="219"/>
        <v>0</v>
      </c>
    </row>
    <row r="1364" spans="1:24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8273</v>
      </c>
      <c r="O1364">
        <f t="shared" si="210"/>
        <v>109</v>
      </c>
      <c r="P1364" s="7">
        <f t="shared" si="211"/>
        <v>43.64</v>
      </c>
      <c r="Q1364" t="str">
        <f t="shared" si="212"/>
        <v>publishing</v>
      </c>
      <c r="R1364" t="str">
        <f t="shared" si="213"/>
        <v>nonfiction</v>
      </c>
      <c r="S1364" s="11">
        <f t="shared" si="214"/>
        <v>41464.934386574074</v>
      </c>
      <c r="T1364" s="11">
        <f t="shared" si="215"/>
        <v>41524.934386574074</v>
      </c>
      <c r="U1364">
        <f t="shared" si="216"/>
        <v>25</v>
      </c>
      <c r="V1364" t="b">
        <f t="shared" si="217"/>
        <v>0</v>
      </c>
      <c r="W1364">
        <f t="shared" si="218"/>
        <v>25</v>
      </c>
      <c r="X1364" t="b">
        <f t="shared" si="219"/>
        <v>0</v>
      </c>
    </row>
    <row r="1365" spans="1:24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8273</v>
      </c>
      <c r="O1365">
        <f t="shared" si="210"/>
        <v>100</v>
      </c>
      <c r="P1365" s="7">
        <f t="shared" si="211"/>
        <v>40</v>
      </c>
      <c r="Q1365" t="str">
        <f t="shared" si="212"/>
        <v>publishing</v>
      </c>
      <c r="R1365" t="str">
        <f t="shared" si="213"/>
        <v>nonfiction</v>
      </c>
      <c r="S1365" s="11">
        <f t="shared" si="214"/>
        <v>42396.8440625</v>
      </c>
      <c r="T1365" s="11">
        <f t="shared" si="215"/>
        <v>42415.332638888889</v>
      </c>
      <c r="U1365">
        <f t="shared" si="216"/>
        <v>5</v>
      </c>
      <c r="V1365" t="b">
        <f t="shared" si="217"/>
        <v>0</v>
      </c>
      <c r="W1365">
        <f t="shared" si="218"/>
        <v>5</v>
      </c>
      <c r="X1365" t="b">
        <f t="shared" si="219"/>
        <v>0</v>
      </c>
    </row>
    <row r="1366" spans="1:24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8275</v>
      </c>
      <c r="O1366">
        <f t="shared" si="210"/>
        <v>119</v>
      </c>
      <c r="P1366" s="7">
        <f t="shared" si="211"/>
        <v>346.04166666666669</v>
      </c>
      <c r="Q1366" t="str">
        <f t="shared" si="212"/>
        <v>music</v>
      </c>
      <c r="R1366" t="str">
        <f t="shared" si="213"/>
        <v>rock</v>
      </c>
      <c r="S1366" s="11">
        <f t="shared" si="214"/>
        <v>41951.695671296293</v>
      </c>
      <c r="T1366" s="11">
        <f t="shared" si="215"/>
        <v>42011.6956712963</v>
      </c>
      <c r="U1366">
        <f t="shared" si="216"/>
        <v>144</v>
      </c>
      <c r="V1366" t="b">
        <f t="shared" si="217"/>
        <v>0</v>
      </c>
      <c r="W1366">
        <f t="shared" si="218"/>
        <v>144</v>
      </c>
      <c r="X1366" t="b">
        <f t="shared" si="219"/>
        <v>0</v>
      </c>
    </row>
    <row r="1367" spans="1:24" ht="47.25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8275</v>
      </c>
      <c r="O1367">
        <f t="shared" si="210"/>
        <v>100</v>
      </c>
      <c r="P1367" s="7">
        <f t="shared" si="211"/>
        <v>81.739130434782609</v>
      </c>
      <c r="Q1367" t="str">
        <f t="shared" si="212"/>
        <v>music</v>
      </c>
      <c r="R1367" t="str">
        <f t="shared" si="213"/>
        <v>rock</v>
      </c>
      <c r="S1367" s="11">
        <f t="shared" si="214"/>
        <v>42049.733240740738</v>
      </c>
      <c r="T1367" s="11">
        <f t="shared" si="215"/>
        <v>42079.691574074073</v>
      </c>
      <c r="U1367">
        <f t="shared" si="216"/>
        <v>92</v>
      </c>
      <c r="V1367" t="b">
        <f t="shared" si="217"/>
        <v>0</v>
      </c>
      <c r="W1367">
        <f t="shared" si="218"/>
        <v>92</v>
      </c>
      <c r="X1367" t="b">
        <f t="shared" si="219"/>
        <v>0</v>
      </c>
    </row>
    <row r="1368" spans="1:24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8275</v>
      </c>
      <c r="O1368">
        <f t="shared" si="210"/>
        <v>126</v>
      </c>
      <c r="P1368" s="7">
        <f t="shared" si="211"/>
        <v>64.535306122448986</v>
      </c>
      <c r="Q1368" t="str">
        <f t="shared" si="212"/>
        <v>music</v>
      </c>
      <c r="R1368" t="str">
        <f t="shared" si="213"/>
        <v>rock</v>
      </c>
      <c r="S1368" s="11">
        <f t="shared" si="214"/>
        <v>41924.996099537035</v>
      </c>
      <c r="T1368" s="11">
        <f t="shared" si="215"/>
        <v>41970.037766203706</v>
      </c>
      <c r="U1368">
        <f t="shared" si="216"/>
        <v>147</v>
      </c>
      <c r="V1368" t="b">
        <f t="shared" si="217"/>
        <v>0</v>
      </c>
      <c r="W1368">
        <f t="shared" si="218"/>
        <v>147</v>
      </c>
      <c r="X1368" t="b">
        <f t="shared" si="219"/>
        <v>0</v>
      </c>
    </row>
    <row r="1369" spans="1:24" ht="47.2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8275</v>
      </c>
      <c r="O1369">
        <f t="shared" si="210"/>
        <v>114</v>
      </c>
      <c r="P1369" s="7">
        <f t="shared" si="211"/>
        <v>63.477777777777774</v>
      </c>
      <c r="Q1369" t="str">
        <f t="shared" si="212"/>
        <v>music</v>
      </c>
      <c r="R1369" t="str">
        <f t="shared" si="213"/>
        <v>rock</v>
      </c>
      <c r="S1369" s="11">
        <f t="shared" si="214"/>
        <v>42292.002893518518</v>
      </c>
      <c r="T1369" s="11">
        <f t="shared" si="215"/>
        <v>42322.044560185182</v>
      </c>
      <c r="U1369">
        <f t="shared" si="216"/>
        <v>90</v>
      </c>
      <c r="V1369" t="b">
        <f t="shared" si="217"/>
        <v>0</v>
      </c>
      <c r="W1369">
        <f t="shared" si="218"/>
        <v>90</v>
      </c>
      <c r="X1369" t="b">
        <f t="shared" si="219"/>
        <v>0</v>
      </c>
    </row>
    <row r="1370" spans="1:24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8275</v>
      </c>
      <c r="O1370">
        <f t="shared" si="210"/>
        <v>111</v>
      </c>
      <c r="P1370" s="7">
        <f t="shared" si="211"/>
        <v>63.620689655172413</v>
      </c>
      <c r="Q1370" t="str">
        <f t="shared" si="212"/>
        <v>music</v>
      </c>
      <c r="R1370" t="str">
        <f t="shared" si="213"/>
        <v>rock</v>
      </c>
      <c r="S1370" s="11">
        <f t="shared" si="214"/>
        <v>42146.190902777773</v>
      </c>
      <c r="T1370" s="11">
        <f t="shared" si="215"/>
        <v>42170.190902777773</v>
      </c>
      <c r="U1370">
        <f t="shared" si="216"/>
        <v>87</v>
      </c>
      <c r="V1370" t="b">
        <f t="shared" si="217"/>
        <v>0</v>
      </c>
      <c r="W1370">
        <f t="shared" si="218"/>
        <v>87</v>
      </c>
      <c r="X1370" t="b">
        <f t="shared" si="219"/>
        <v>0</v>
      </c>
    </row>
    <row r="1371" spans="1:24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8275</v>
      </c>
      <c r="O1371">
        <f t="shared" si="210"/>
        <v>105</v>
      </c>
      <c r="P1371" s="7">
        <f t="shared" si="211"/>
        <v>83.967068965517228</v>
      </c>
      <c r="Q1371" t="str">
        <f t="shared" si="212"/>
        <v>music</v>
      </c>
      <c r="R1371" t="str">
        <f t="shared" si="213"/>
        <v>rock</v>
      </c>
      <c r="S1371" s="11">
        <f t="shared" si="214"/>
        <v>41710.594282407408</v>
      </c>
      <c r="T1371" s="11">
        <f t="shared" si="215"/>
        <v>41740.594282407408</v>
      </c>
      <c r="U1371">
        <f t="shared" si="216"/>
        <v>406</v>
      </c>
      <c r="V1371" t="b">
        <f t="shared" si="217"/>
        <v>0</v>
      </c>
      <c r="W1371">
        <f t="shared" si="218"/>
        <v>406</v>
      </c>
      <c r="X1371" t="b">
        <f t="shared" si="219"/>
        <v>0</v>
      </c>
    </row>
    <row r="1372" spans="1:24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8275</v>
      </c>
      <c r="O1372">
        <f t="shared" si="210"/>
        <v>104</v>
      </c>
      <c r="P1372" s="7">
        <f t="shared" si="211"/>
        <v>77.75</v>
      </c>
      <c r="Q1372" t="str">
        <f t="shared" si="212"/>
        <v>music</v>
      </c>
      <c r="R1372" t="str">
        <f t="shared" si="213"/>
        <v>rock</v>
      </c>
      <c r="S1372" s="11">
        <f t="shared" si="214"/>
        <v>41548.00335648148</v>
      </c>
      <c r="T1372" s="11">
        <f t="shared" si="215"/>
        <v>41563.00335648148</v>
      </c>
      <c r="U1372">
        <f t="shared" si="216"/>
        <v>20</v>
      </c>
      <c r="V1372" t="b">
        <f t="shared" si="217"/>
        <v>0</v>
      </c>
      <c r="W1372">
        <f t="shared" si="218"/>
        <v>20</v>
      </c>
      <c r="X1372" t="b">
        <f t="shared" si="219"/>
        <v>0</v>
      </c>
    </row>
    <row r="1373" spans="1:24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8275</v>
      </c>
      <c r="O1373">
        <f t="shared" si="210"/>
        <v>107</v>
      </c>
      <c r="P1373" s="7">
        <f t="shared" si="211"/>
        <v>107.07142857142857</v>
      </c>
      <c r="Q1373" t="str">
        <f t="shared" si="212"/>
        <v>music</v>
      </c>
      <c r="R1373" t="str">
        <f t="shared" si="213"/>
        <v>rock</v>
      </c>
      <c r="S1373" s="11">
        <f t="shared" si="214"/>
        <v>42101.758587962962</v>
      </c>
      <c r="T1373" s="11">
        <f t="shared" si="215"/>
        <v>42131.758587962962</v>
      </c>
      <c r="U1373">
        <f t="shared" si="216"/>
        <v>70</v>
      </c>
      <c r="V1373" t="b">
        <f t="shared" si="217"/>
        <v>0</v>
      </c>
      <c r="W1373">
        <f t="shared" si="218"/>
        <v>70</v>
      </c>
      <c r="X1373" t="b">
        <f t="shared" si="219"/>
        <v>0</v>
      </c>
    </row>
    <row r="1374" spans="1:24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8275</v>
      </c>
      <c r="O1374">
        <f t="shared" si="210"/>
        <v>124</v>
      </c>
      <c r="P1374" s="7">
        <f t="shared" si="211"/>
        <v>38.75</v>
      </c>
      <c r="Q1374" t="str">
        <f t="shared" si="212"/>
        <v>music</v>
      </c>
      <c r="R1374" t="str">
        <f t="shared" si="213"/>
        <v>rock</v>
      </c>
      <c r="S1374" s="11">
        <f t="shared" si="214"/>
        <v>41072.739953703705</v>
      </c>
      <c r="T1374" s="11">
        <f t="shared" si="215"/>
        <v>41102.739953703705</v>
      </c>
      <c r="U1374">
        <f t="shared" si="216"/>
        <v>16</v>
      </c>
      <c r="V1374" t="b">
        <f t="shared" si="217"/>
        <v>0</v>
      </c>
      <c r="W1374">
        <f t="shared" si="218"/>
        <v>16</v>
      </c>
      <c r="X1374" t="b">
        <f t="shared" si="219"/>
        <v>0</v>
      </c>
    </row>
    <row r="1375" spans="1:24" ht="31.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8275</v>
      </c>
      <c r="O1375">
        <f t="shared" si="210"/>
        <v>105</v>
      </c>
      <c r="P1375" s="7">
        <f t="shared" si="211"/>
        <v>201.94230769230768</v>
      </c>
      <c r="Q1375" t="str">
        <f t="shared" si="212"/>
        <v>music</v>
      </c>
      <c r="R1375" t="str">
        <f t="shared" si="213"/>
        <v>rock</v>
      </c>
      <c r="S1375" s="11">
        <f t="shared" si="214"/>
        <v>42704.95177083333</v>
      </c>
      <c r="T1375" s="11">
        <f t="shared" si="215"/>
        <v>42734.95177083333</v>
      </c>
      <c r="U1375">
        <f t="shared" si="216"/>
        <v>52</v>
      </c>
      <c r="V1375" t="b">
        <f t="shared" si="217"/>
        <v>0</v>
      </c>
      <c r="W1375">
        <f t="shared" si="218"/>
        <v>52</v>
      </c>
      <c r="X1375" t="b">
        <f t="shared" si="219"/>
        <v>0</v>
      </c>
    </row>
    <row r="1376" spans="1:24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8275</v>
      </c>
      <c r="O1376">
        <f t="shared" si="210"/>
        <v>189</v>
      </c>
      <c r="P1376" s="7">
        <f t="shared" si="211"/>
        <v>43.060606060606062</v>
      </c>
      <c r="Q1376" t="str">
        <f t="shared" si="212"/>
        <v>music</v>
      </c>
      <c r="R1376" t="str">
        <f t="shared" si="213"/>
        <v>rock</v>
      </c>
      <c r="S1376" s="11">
        <f t="shared" si="214"/>
        <v>42424.161898148144</v>
      </c>
      <c r="T1376" s="11">
        <f t="shared" si="215"/>
        <v>42454.12023148148</v>
      </c>
      <c r="U1376">
        <f t="shared" si="216"/>
        <v>66</v>
      </c>
      <c r="V1376" t="b">
        <f t="shared" si="217"/>
        <v>0</v>
      </c>
      <c r="W1376">
        <f t="shared" si="218"/>
        <v>66</v>
      </c>
      <c r="X1376" t="b">
        <f t="shared" si="219"/>
        <v>0</v>
      </c>
    </row>
    <row r="1377" spans="1:24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8275</v>
      </c>
      <c r="O1377">
        <f t="shared" si="210"/>
        <v>171</v>
      </c>
      <c r="P1377" s="7">
        <f t="shared" si="211"/>
        <v>62.871559633027523</v>
      </c>
      <c r="Q1377" t="str">
        <f t="shared" si="212"/>
        <v>music</v>
      </c>
      <c r="R1377" t="str">
        <f t="shared" si="213"/>
        <v>rock</v>
      </c>
      <c r="S1377" s="11">
        <f t="shared" si="214"/>
        <v>42720.066192129627</v>
      </c>
      <c r="T1377" s="11">
        <f t="shared" si="215"/>
        <v>42750.066192129627</v>
      </c>
      <c r="U1377">
        <f t="shared" si="216"/>
        <v>109</v>
      </c>
      <c r="V1377" t="b">
        <f t="shared" si="217"/>
        <v>0</v>
      </c>
      <c r="W1377">
        <f t="shared" si="218"/>
        <v>109</v>
      </c>
      <c r="X1377" t="b">
        <f t="shared" si="219"/>
        <v>0</v>
      </c>
    </row>
    <row r="1378" spans="1:24" ht="31.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8275</v>
      </c>
      <c r="O1378">
        <f t="shared" si="210"/>
        <v>252</v>
      </c>
      <c r="P1378" s="7">
        <f t="shared" si="211"/>
        <v>55.607142857142854</v>
      </c>
      <c r="Q1378" t="str">
        <f t="shared" si="212"/>
        <v>music</v>
      </c>
      <c r="R1378" t="str">
        <f t="shared" si="213"/>
        <v>rock</v>
      </c>
      <c r="S1378" s="11">
        <f t="shared" si="214"/>
        <v>42677.669050925921</v>
      </c>
      <c r="T1378" s="11">
        <f t="shared" si="215"/>
        <v>42707.710717592592</v>
      </c>
      <c r="U1378">
        <f t="shared" si="216"/>
        <v>168</v>
      </c>
      <c r="V1378" t="b">
        <f t="shared" si="217"/>
        <v>0</v>
      </c>
      <c r="W1378">
        <f t="shared" si="218"/>
        <v>168</v>
      </c>
      <c r="X1378" t="b">
        <f t="shared" si="219"/>
        <v>0</v>
      </c>
    </row>
    <row r="1379" spans="1:24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8275</v>
      </c>
      <c r="O1379">
        <f t="shared" si="210"/>
        <v>116</v>
      </c>
      <c r="P1379" s="7">
        <f t="shared" si="211"/>
        <v>48.70967741935484</v>
      </c>
      <c r="Q1379" t="str">
        <f t="shared" si="212"/>
        <v>music</v>
      </c>
      <c r="R1379" t="str">
        <f t="shared" si="213"/>
        <v>rock</v>
      </c>
      <c r="S1379" s="11">
        <f t="shared" si="214"/>
        <v>42747.219560185185</v>
      </c>
      <c r="T1379" s="11">
        <f t="shared" si="215"/>
        <v>42769.174305555556</v>
      </c>
      <c r="U1379">
        <f t="shared" si="216"/>
        <v>31</v>
      </c>
      <c r="V1379" t="b">
        <f t="shared" si="217"/>
        <v>0</v>
      </c>
      <c r="W1379">
        <f t="shared" si="218"/>
        <v>31</v>
      </c>
      <c r="X1379" t="b">
        <f t="shared" si="219"/>
        <v>0</v>
      </c>
    </row>
    <row r="1380" spans="1:24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8275</v>
      </c>
      <c r="O1380">
        <f t="shared" si="210"/>
        <v>203</v>
      </c>
      <c r="P1380" s="7">
        <f t="shared" si="211"/>
        <v>30.578947368421051</v>
      </c>
      <c r="Q1380" t="str">
        <f t="shared" si="212"/>
        <v>music</v>
      </c>
      <c r="R1380" t="str">
        <f t="shared" si="213"/>
        <v>rock</v>
      </c>
      <c r="S1380" s="11">
        <f t="shared" si="214"/>
        <v>42568.759374999994</v>
      </c>
      <c r="T1380" s="11">
        <f t="shared" si="215"/>
        <v>42583.759374999994</v>
      </c>
      <c r="U1380">
        <f t="shared" si="216"/>
        <v>133</v>
      </c>
      <c r="V1380" t="b">
        <f t="shared" si="217"/>
        <v>0</v>
      </c>
      <c r="W1380">
        <f t="shared" si="218"/>
        <v>133</v>
      </c>
      <c r="X1380" t="b">
        <f t="shared" si="219"/>
        <v>0</v>
      </c>
    </row>
    <row r="1381" spans="1:24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8275</v>
      </c>
      <c r="O1381">
        <f t="shared" si="210"/>
        <v>112</v>
      </c>
      <c r="P1381" s="7">
        <f t="shared" si="211"/>
        <v>73.907284768211923</v>
      </c>
      <c r="Q1381" t="str">
        <f t="shared" si="212"/>
        <v>music</v>
      </c>
      <c r="R1381" t="str">
        <f t="shared" si="213"/>
        <v>rock</v>
      </c>
      <c r="S1381" s="11">
        <f t="shared" si="214"/>
        <v>42130.491620370376</v>
      </c>
      <c r="T1381" s="11">
        <f t="shared" si="215"/>
        <v>42160.491620370376</v>
      </c>
      <c r="U1381">
        <f t="shared" si="216"/>
        <v>151</v>
      </c>
      <c r="V1381" t="b">
        <f t="shared" si="217"/>
        <v>0</v>
      </c>
      <c r="W1381">
        <f t="shared" si="218"/>
        <v>151</v>
      </c>
      <c r="X1381" t="b">
        <f t="shared" si="219"/>
        <v>0</v>
      </c>
    </row>
    <row r="1382" spans="1:24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8275</v>
      </c>
      <c r="O1382">
        <f t="shared" si="210"/>
        <v>424</v>
      </c>
      <c r="P1382" s="7">
        <f t="shared" si="211"/>
        <v>21.2</v>
      </c>
      <c r="Q1382" t="str">
        <f t="shared" si="212"/>
        <v>music</v>
      </c>
      <c r="R1382" t="str">
        <f t="shared" si="213"/>
        <v>rock</v>
      </c>
      <c r="S1382" s="11">
        <f t="shared" si="214"/>
        <v>42141.762800925921</v>
      </c>
      <c r="T1382" s="11">
        <f t="shared" si="215"/>
        <v>42164.083333333328</v>
      </c>
      <c r="U1382">
        <f t="shared" si="216"/>
        <v>5</v>
      </c>
      <c r="V1382" t="b">
        <f t="shared" si="217"/>
        <v>0</v>
      </c>
      <c r="W1382">
        <f t="shared" si="218"/>
        <v>5</v>
      </c>
      <c r="X1382" t="b">
        <f t="shared" si="219"/>
        <v>0</v>
      </c>
    </row>
    <row r="1383" spans="1:24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8275</v>
      </c>
      <c r="O1383">
        <f t="shared" si="210"/>
        <v>107</v>
      </c>
      <c r="P1383" s="7">
        <f t="shared" si="211"/>
        <v>73.356164383561648</v>
      </c>
      <c r="Q1383" t="str">
        <f t="shared" si="212"/>
        <v>music</v>
      </c>
      <c r="R1383" t="str">
        <f t="shared" si="213"/>
        <v>rock</v>
      </c>
      <c r="S1383" s="11">
        <f t="shared" si="214"/>
        <v>42703.214409722219</v>
      </c>
      <c r="T1383" s="11">
        <f t="shared" si="215"/>
        <v>42733.214409722219</v>
      </c>
      <c r="U1383">
        <f t="shared" si="216"/>
        <v>73</v>
      </c>
      <c r="V1383" t="b">
        <f t="shared" si="217"/>
        <v>0</v>
      </c>
      <c r="W1383">
        <f t="shared" si="218"/>
        <v>73</v>
      </c>
      <c r="X1383" t="b">
        <f t="shared" si="219"/>
        <v>0</v>
      </c>
    </row>
    <row r="1384" spans="1:24" ht="47.2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8275</v>
      </c>
      <c r="O1384">
        <f t="shared" si="210"/>
        <v>104</v>
      </c>
      <c r="P1384" s="7">
        <f t="shared" si="211"/>
        <v>56.412162162162161</v>
      </c>
      <c r="Q1384" t="str">
        <f t="shared" si="212"/>
        <v>music</v>
      </c>
      <c r="R1384" t="str">
        <f t="shared" si="213"/>
        <v>rock</v>
      </c>
      <c r="S1384" s="11">
        <f t="shared" si="214"/>
        <v>41370.800185185188</v>
      </c>
      <c r="T1384" s="11">
        <f t="shared" si="215"/>
        <v>41400.800185185188</v>
      </c>
      <c r="U1384">
        <f t="shared" si="216"/>
        <v>148</v>
      </c>
      <c r="V1384" t="b">
        <f t="shared" si="217"/>
        <v>0</v>
      </c>
      <c r="W1384">
        <f t="shared" si="218"/>
        <v>148</v>
      </c>
      <c r="X1384" t="b">
        <f t="shared" si="219"/>
        <v>0</v>
      </c>
    </row>
    <row r="1385" spans="1:24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8275</v>
      </c>
      <c r="O1385">
        <f t="shared" si="210"/>
        <v>212</v>
      </c>
      <c r="P1385" s="7">
        <f t="shared" si="211"/>
        <v>50.247311827956992</v>
      </c>
      <c r="Q1385" t="str">
        <f t="shared" si="212"/>
        <v>music</v>
      </c>
      <c r="R1385" t="str">
        <f t="shared" si="213"/>
        <v>rock</v>
      </c>
      <c r="S1385" s="11">
        <f t="shared" si="214"/>
        <v>42707.074976851851</v>
      </c>
      <c r="T1385" s="11">
        <f t="shared" si="215"/>
        <v>42727.074976851851</v>
      </c>
      <c r="U1385">
        <f t="shared" si="216"/>
        <v>93</v>
      </c>
      <c r="V1385" t="b">
        <f t="shared" si="217"/>
        <v>0</v>
      </c>
      <c r="W1385">
        <f t="shared" si="218"/>
        <v>93</v>
      </c>
      <c r="X1385" t="b">
        <f t="shared" si="219"/>
        <v>0</v>
      </c>
    </row>
    <row r="1386" spans="1:24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8275</v>
      </c>
      <c r="O1386">
        <f t="shared" si="210"/>
        <v>124</v>
      </c>
      <c r="P1386" s="7">
        <f t="shared" si="211"/>
        <v>68.936507936507937</v>
      </c>
      <c r="Q1386" t="str">
        <f t="shared" si="212"/>
        <v>music</v>
      </c>
      <c r="R1386" t="str">
        <f t="shared" si="213"/>
        <v>rock</v>
      </c>
      <c r="S1386" s="11">
        <f t="shared" si="214"/>
        <v>42160.735208333332</v>
      </c>
      <c r="T1386" s="11">
        <f t="shared" si="215"/>
        <v>42190.735208333332</v>
      </c>
      <c r="U1386">
        <f t="shared" si="216"/>
        <v>63</v>
      </c>
      <c r="V1386" t="b">
        <f t="shared" si="217"/>
        <v>0</v>
      </c>
      <c r="W1386">
        <f t="shared" si="218"/>
        <v>63</v>
      </c>
      <c r="X1386" t="b">
        <f t="shared" si="219"/>
        <v>0</v>
      </c>
    </row>
    <row r="1387" spans="1:24" ht="47.2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8275</v>
      </c>
      <c r="O1387">
        <f t="shared" si="210"/>
        <v>110</v>
      </c>
      <c r="P1387" s="7">
        <f t="shared" si="211"/>
        <v>65.914104477611943</v>
      </c>
      <c r="Q1387" t="str">
        <f t="shared" si="212"/>
        <v>music</v>
      </c>
      <c r="R1387" t="str">
        <f t="shared" si="213"/>
        <v>rock</v>
      </c>
      <c r="S1387" s="11">
        <f t="shared" si="214"/>
        <v>42433.688900462963</v>
      </c>
      <c r="T1387" s="11">
        <f t="shared" si="215"/>
        <v>42489.507638888885</v>
      </c>
      <c r="U1387">
        <f t="shared" si="216"/>
        <v>134</v>
      </c>
      <c r="V1387" t="b">
        <f t="shared" si="217"/>
        <v>0</v>
      </c>
      <c r="W1387">
        <f t="shared" si="218"/>
        <v>134</v>
      </c>
      <c r="X1387" t="b">
        <f t="shared" si="219"/>
        <v>0</v>
      </c>
    </row>
    <row r="1388" spans="1:24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8275</v>
      </c>
      <c r="O1388">
        <f t="shared" si="210"/>
        <v>219</v>
      </c>
      <c r="P1388" s="7">
        <f t="shared" si="211"/>
        <v>62.5</v>
      </c>
      <c r="Q1388" t="str">
        <f t="shared" si="212"/>
        <v>music</v>
      </c>
      <c r="R1388" t="str">
        <f t="shared" si="213"/>
        <v>rock</v>
      </c>
      <c r="S1388" s="11">
        <f t="shared" si="214"/>
        <v>42184.646863425922</v>
      </c>
      <c r="T1388" s="11">
        <f t="shared" si="215"/>
        <v>42214.646863425922</v>
      </c>
      <c r="U1388">
        <f t="shared" si="216"/>
        <v>14</v>
      </c>
      <c r="V1388" t="b">
        <f t="shared" si="217"/>
        <v>0</v>
      </c>
      <c r="W1388">
        <f t="shared" si="218"/>
        <v>14</v>
      </c>
      <c r="X1388" t="b">
        <f t="shared" si="219"/>
        <v>0</v>
      </c>
    </row>
    <row r="1389" spans="1:24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8275</v>
      </c>
      <c r="O1389">
        <f t="shared" si="210"/>
        <v>137</v>
      </c>
      <c r="P1389" s="7">
        <f t="shared" si="211"/>
        <v>70.064102564102569</v>
      </c>
      <c r="Q1389" t="str">
        <f t="shared" si="212"/>
        <v>music</v>
      </c>
      <c r="R1389" t="str">
        <f t="shared" si="213"/>
        <v>rock</v>
      </c>
      <c r="S1389" s="11">
        <f t="shared" si="214"/>
        <v>42126.92123842593</v>
      </c>
      <c r="T1389" s="11">
        <f t="shared" si="215"/>
        <v>42158.1875</v>
      </c>
      <c r="U1389">
        <f t="shared" si="216"/>
        <v>78</v>
      </c>
      <c r="V1389" t="b">
        <f t="shared" si="217"/>
        <v>0</v>
      </c>
      <c r="W1389">
        <f t="shared" si="218"/>
        <v>78</v>
      </c>
      <c r="X1389" t="b">
        <f t="shared" si="219"/>
        <v>0</v>
      </c>
    </row>
    <row r="1390" spans="1:24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8275</v>
      </c>
      <c r="O1390">
        <f t="shared" si="210"/>
        <v>135</v>
      </c>
      <c r="P1390" s="7">
        <f t="shared" si="211"/>
        <v>60.181874999999998</v>
      </c>
      <c r="Q1390" t="str">
        <f t="shared" si="212"/>
        <v>music</v>
      </c>
      <c r="R1390" t="str">
        <f t="shared" si="213"/>
        <v>rock</v>
      </c>
      <c r="S1390" s="11">
        <f t="shared" si="214"/>
        <v>42634.614780092597</v>
      </c>
      <c r="T1390" s="11">
        <f t="shared" si="215"/>
        <v>42660.676388888889</v>
      </c>
      <c r="U1390">
        <f t="shared" si="216"/>
        <v>112</v>
      </c>
      <c r="V1390" t="b">
        <f t="shared" si="217"/>
        <v>0</v>
      </c>
      <c r="W1390">
        <f t="shared" si="218"/>
        <v>112</v>
      </c>
      <c r="X1390" t="b">
        <f t="shared" si="219"/>
        <v>0</v>
      </c>
    </row>
    <row r="1391" spans="1:24" ht="31.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8275</v>
      </c>
      <c r="O1391">
        <f t="shared" si="210"/>
        <v>145</v>
      </c>
      <c r="P1391" s="7">
        <f t="shared" si="211"/>
        <v>21.382352941176471</v>
      </c>
      <c r="Q1391" t="str">
        <f t="shared" si="212"/>
        <v>music</v>
      </c>
      <c r="R1391" t="str">
        <f t="shared" si="213"/>
        <v>rock</v>
      </c>
      <c r="S1391" s="11">
        <f t="shared" si="214"/>
        <v>42565.480983796297</v>
      </c>
      <c r="T1391" s="11">
        <f t="shared" si="215"/>
        <v>42595.480983796297</v>
      </c>
      <c r="U1391">
        <f t="shared" si="216"/>
        <v>34</v>
      </c>
      <c r="V1391" t="b">
        <f t="shared" si="217"/>
        <v>0</v>
      </c>
      <c r="W1391">
        <f t="shared" si="218"/>
        <v>34</v>
      </c>
      <c r="X1391" t="b">
        <f t="shared" si="219"/>
        <v>0</v>
      </c>
    </row>
    <row r="1392" spans="1:24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8275</v>
      </c>
      <c r="O1392">
        <f t="shared" si="210"/>
        <v>109</v>
      </c>
      <c r="P1392" s="7">
        <f t="shared" si="211"/>
        <v>160.78947368421052</v>
      </c>
      <c r="Q1392" t="str">
        <f t="shared" si="212"/>
        <v>music</v>
      </c>
      <c r="R1392" t="str">
        <f t="shared" si="213"/>
        <v>rock</v>
      </c>
      <c r="S1392" s="11">
        <f t="shared" si="214"/>
        <v>42087.803310185183</v>
      </c>
      <c r="T1392" s="11">
        <f t="shared" si="215"/>
        <v>42121.716666666667</v>
      </c>
      <c r="U1392">
        <f t="shared" si="216"/>
        <v>19</v>
      </c>
      <c r="V1392" t="b">
        <f t="shared" si="217"/>
        <v>0</v>
      </c>
      <c r="W1392">
        <f t="shared" si="218"/>
        <v>19</v>
      </c>
      <c r="X1392" t="b">
        <f t="shared" si="219"/>
        <v>0</v>
      </c>
    </row>
    <row r="1393" spans="1:24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8275</v>
      </c>
      <c r="O1393">
        <f t="shared" si="210"/>
        <v>110</v>
      </c>
      <c r="P1393" s="7">
        <f t="shared" si="211"/>
        <v>42.384615384615387</v>
      </c>
      <c r="Q1393" t="str">
        <f t="shared" si="212"/>
        <v>music</v>
      </c>
      <c r="R1393" t="str">
        <f t="shared" si="213"/>
        <v>rock</v>
      </c>
      <c r="S1393" s="11">
        <f t="shared" si="214"/>
        <v>42193.650671296295</v>
      </c>
      <c r="T1393" s="11">
        <f t="shared" si="215"/>
        <v>42238.207638888889</v>
      </c>
      <c r="U1393">
        <f t="shared" si="216"/>
        <v>13</v>
      </c>
      <c r="V1393" t="b">
        <f t="shared" si="217"/>
        <v>0</v>
      </c>
      <c r="W1393">
        <f t="shared" si="218"/>
        <v>13</v>
      </c>
      <c r="X1393" t="b">
        <f t="shared" si="219"/>
        <v>0</v>
      </c>
    </row>
    <row r="1394" spans="1:24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8275</v>
      </c>
      <c r="O1394">
        <f t="shared" si="210"/>
        <v>114</v>
      </c>
      <c r="P1394" s="7">
        <f t="shared" si="211"/>
        <v>27.317307692307693</v>
      </c>
      <c r="Q1394" t="str">
        <f t="shared" si="212"/>
        <v>music</v>
      </c>
      <c r="R1394" t="str">
        <f t="shared" si="213"/>
        <v>rock</v>
      </c>
      <c r="S1394" s="11">
        <f t="shared" si="214"/>
        <v>42401.154930555553</v>
      </c>
      <c r="T1394" s="11">
        <f t="shared" si="215"/>
        <v>42432.154930555553</v>
      </c>
      <c r="U1394">
        <f t="shared" si="216"/>
        <v>104</v>
      </c>
      <c r="V1394" t="b">
        <f t="shared" si="217"/>
        <v>0</v>
      </c>
      <c r="W1394">
        <f t="shared" si="218"/>
        <v>104</v>
      </c>
      <c r="X1394" t="b">
        <f t="shared" si="219"/>
        <v>0</v>
      </c>
    </row>
    <row r="1395" spans="1:24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8275</v>
      </c>
      <c r="O1395">
        <f t="shared" si="210"/>
        <v>102</v>
      </c>
      <c r="P1395" s="7">
        <f t="shared" si="211"/>
        <v>196.82692307692307</v>
      </c>
      <c r="Q1395" t="str">
        <f t="shared" si="212"/>
        <v>music</v>
      </c>
      <c r="R1395" t="str">
        <f t="shared" si="213"/>
        <v>rock</v>
      </c>
      <c r="S1395" s="11">
        <f t="shared" si="214"/>
        <v>42553.681979166664</v>
      </c>
      <c r="T1395" s="11">
        <f t="shared" si="215"/>
        <v>42583.681979166664</v>
      </c>
      <c r="U1395">
        <f t="shared" si="216"/>
        <v>52</v>
      </c>
      <c r="V1395" t="b">
        <f t="shared" si="217"/>
        <v>0</v>
      </c>
      <c r="W1395">
        <f t="shared" si="218"/>
        <v>52</v>
      </c>
      <c r="X1395" t="b">
        <f t="shared" si="219"/>
        <v>0</v>
      </c>
    </row>
    <row r="1396" spans="1:24" ht="47.2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8275</v>
      </c>
      <c r="O1396">
        <f t="shared" si="210"/>
        <v>122</v>
      </c>
      <c r="P1396" s="7">
        <f t="shared" si="211"/>
        <v>53.882352941176471</v>
      </c>
      <c r="Q1396" t="str">
        <f t="shared" si="212"/>
        <v>music</v>
      </c>
      <c r="R1396" t="str">
        <f t="shared" si="213"/>
        <v>rock</v>
      </c>
      <c r="S1396" s="11">
        <f t="shared" si="214"/>
        <v>42752.144976851851</v>
      </c>
      <c r="T1396" s="11">
        <f t="shared" si="215"/>
        <v>42795.125</v>
      </c>
      <c r="U1396">
        <f t="shared" si="216"/>
        <v>17</v>
      </c>
      <c r="V1396" t="b">
        <f t="shared" si="217"/>
        <v>0</v>
      </c>
      <c r="W1396">
        <f t="shared" si="218"/>
        <v>17</v>
      </c>
      <c r="X1396" t="b">
        <f t="shared" si="219"/>
        <v>0</v>
      </c>
    </row>
    <row r="1397" spans="1:24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8275</v>
      </c>
      <c r="O1397">
        <f t="shared" si="210"/>
        <v>112</v>
      </c>
      <c r="P1397" s="7">
        <f t="shared" si="211"/>
        <v>47.756097560975611</v>
      </c>
      <c r="Q1397" t="str">
        <f t="shared" si="212"/>
        <v>music</v>
      </c>
      <c r="R1397" t="str">
        <f t="shared" si="213"/>
        <v>rock</v>
      </c>
      <c r="S1397" s="11">
        <f t="shared" si="214"/>
        <v>42719.90834490741</v>
      </c>
      <c r="T1397" s="11">
        <f t="shared" si="215"/>
        <v>42749.90834490741</v>
      </c>
      <c r="U1397">
        <f t="shared" si="216"/>
        <v>82</v>
      </c>
      <c r="V1397" t="b">
        <f t="shared" si="217"/>
        <v>0</v>
      </c>
      <c r="W1397">
        <f t="shared" si="218"/>
        <v>82</v>
      </c>
      <c r="X1397" t="b">
        <f t="shared" si="219"/>
        <v>0</v>
      </c>
    </row>
    <row r="1398" spans="1:24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8275</v>
      </c>
      <c r="O1398">
        <f t="shared" si="210"/>
        <v>107</v>
      </c>
      <c r="P1398" s="7">
        <f t="shared" si="211"/>
        <v>88.191780821917803</v>
      </c>
      <c r="Q1398" t="str">
        <f t="shared" si="212"/>
        <v>music</v>
      </c>
      <c r="R1398" t="str">
        <f t="shared" si="213"/>
        <v>rock</v>
      </c>
      <c r="S1398" s="11">
        <f t="shared" si="214"/>
        <v>42018.99863425926</v>
      </c>
      <c r="T1398" s="11">
        <f t="shared" si="215"/>
        <v>42048.99863425926</v>
      </c>
      <c r="U1398">
        <f t="shared" si="216"/>
        <v>73</v>
      </c>
      <c r="V1398" t="b">
        <f t="shared" si="217"/>
        <v>0</v>
      </c>
      <c r="W1398">
        <f t="shared" si="218"/>
        <v>73</v>
      </c>
      <c r="X1398" t="b">
        <f t="shared" si="219"/>
        <v>0</v>
      </c>
    </row>
    <row r="1399" spans="1:24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8275</v>
      </c>
      <c r="O1399">
        <f t="shared" si="210"/>
        <v>114</v>
      </c>
      <c r="P1399" s="7">
        <f t="shared" si="211"/>
        <v>72.056962025316452</v>
      </c>
      <c r="Q1399" t="str">
        <f t="shared" si="212"/>
        <v>music</v>
      </c>
      <c r="R1399" t="str">
        <f t="shared" si="213"/>
        <v>rock</v>
      </c>
      <c r="S1399" s="11">
        <f t="shared" si="214"/>
        <v>42640.917939814812</v>
      </c>
      <c r="T1399" s="11">
        <f t="shared" si="215"/>
        <v>42670.888194444444</v>
      </c>
      <c r="U1399">
        <f t="shared" si="216"/>
        <v>158</v>
      </c>
      <c r="V1399" t="b">
        <f t="shared" si="217"/>
        <v>0</v>
      </c>
      <c r="W1399">
        <f t="shared" si="218"/>
        <v>158</v>
      </c>
      <c r="X1399" t="b">
        <f t="shared" si="219"/>
        <v>0</v>
      </c>
    </row>
    <row r="1400" spans="1:24" ht="47.2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8275</v>
      </c>
      <c r="O1400">
        <f t="shared" si="210"/>
        <v>110</v>
      </c>
      <c r="P1400" s="7">
        <f t="shared" si="211"/>
        <v>74.246153846153845</v>
      </c>
      <c r="Q1400" t="str">
        <f t="shared" si="212"/>
        <v>music</v>
      </c>
      <c r="R1400" t="str">
        <f t="shared" si="213"/>
        <v>rock</v>
      </c>
      <c r="S1400" s="11">
        <f t="shared" si="214"/>
        <v>42526.874236111107</v>
      </c>
      <c r="T1400" s="11">
        <f t="shared" si="215"/>
        <v>42556.874236111107</v>
      </c>
      <c r="U1400">
        <f t="shared" si="216"/>
        <v>65</v>
      </c>
      <c r="V1400" t="b">
        <f t="shared" si="217"/>
        <v>0</v>
      </c>
      <c r="W1400">
        <f t="shared" si="218"/>
        <v>65</v>
      </c>
      <c r="X1400" t="b">
        <f t="shared" si="219"/>
        <v>0</v>
      </c>
    </row>
    <row r="1401" spans="1:24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8275</v>
      </c>
      <c r="O1401">
        <f t="shared" si="210"/>
        <v>126</v>
      </c>
      <c r="P1401" s="7">
        <f t="shared" si="211"/>
        <v>61.701086956521742</v>
      </c>
      <c r="Q1401" t="str">
        <f t="shared" si="212"/>
        <v>music</v>
      </c>
      <c r="R1401" t="str">
        <f t="shared" si="213"/>
        <v>rock</v>
      </c>
      <c r="S1401" s="11">
        <f t="shared" si="214"/>
        <v>41889.004317129627</v>
      </c>
      <c r="T1401" s="11">
        <f t="shared" si="215"/>
        <v>41919.004317129627</v>
      </c>
      <c r="U1401">
        <f t="shared" si="216"/>
        <v>184</v>
      </c>
      <c r="V1401" t="b">
        <f t="shared" si="217"/>
        <v>0</v>
      </c>
      <c r="W1401">
        <f t="shared" si="218"/>
        <v>184</v>
      </c>
      <c r="X1401" t="b">
        <f t="shared" si="219"/>
        <v>0</v>
      </c>
    </row>
    <row r="1402" spans="1:24" ht="47.2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8275</v>
      </c>
      <c r="O1402">
        <f t="shared" si="210"/>
        <v>167</v>
      </c>
      <c r="P1402" s="7">
        <f t="shared" si="211"/>
        <v>17.235294117647058</v>
      </c>
      <c r="Q1402" t="str">
        <f t="shared" si="212"/>
        <v>music</v>
      </c>
      <c r="R1402" t="str">
        <f t="shared" si="213"/>
        <v>rock</v>
      </c>
      <c r="S1402" s="11">
        <f t="shared" si="214"/>
        <v>42498.341122685189</v>
      </c>
      <c r="T1402" s="11">
        <f t="shared" si="215"/>
        <v>42533.229166666672</v>
      </c>
      <c r="U1402">
        <f t="shared" si="216"/>
        <v>34</v>
      </c>
      <c r="V1402" t="b">
        <f t="shared" si="217"/>
        <v>0</v>
      </c>
      <c r="W1402">
        <f t="shared" si="218"/>
        <v>34</v>
      </c>
      <c r="X1402" t="b">
        <f t="shared" si="219"/>
        <v>0</v>
      </c>
    </row>
    <row r="1403" spans="1:24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8275</v>
      </c>
      <c r="O1403">
        <f t="shared" si="210"/>
        <v>497</v>
      </c>
      <c r="P1403" s="7">
        <f t="shared" si="211"/>
        <v>51.720833333333331</v>
      </c>
      <c r="Q1403" t="str">
        <f t="shared" si="212"/>
        <v>music</v>
      </c>
      <c r="R1403" t="str">
        <f t="shared" si="213"/>
        <v>rock</v>
      </c>
      <c r="S1403" s="11">
        <f t="shared" si="214"/>
        <v>41399.99622685185</v>
      </c>
      <c r="T1403" s="11">
        <f t="shared" si="215"/>
        <v>41420.99622685185</v>
      </c>
      <c r="U1403">
        <f t="shared" si="216"/>
        <v>240</v>
      </c>
      <c r="V1403" t="b">
        <f t="shared" si="217"/>
        <v>0</v>
      </c>
      <c r="W1403">
        <f t="shared" si="218"/>
        <v>240</v>
      </c>
      <c r="X1403" t="b">
        <f t="shared" si="219"/>
        <v>0</v>
      </c>
    </row>
    <row r="1404" spans="1:24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8275</v>
      </c>
      <c r="O1404">
        <f t="shared" si="210"/>
        <v>109</v>
      </c>
      <c r="P1404" s="7">
        <f t="shared" si="211"/>
        <v>24.150442477876105</v>
      </c>
      <c r="Q1404" t="str">
        <f t="shared" si="212"/>
        <v>music</v>
      </c>
      <c r="R1404" t="str">
        <f t="shared" si="213"/>
        <v>rock</v>
      </c>
      <c r="S1404" s="11">
        <f t="shared" si="214"/>
        <v>42065.053368055553</v>
      </c>
      <c r="T1404" s="11">
        <f t="shared" si="215"/>
        <v>42125.011701388896</v>
      </c>
      <c r="U1404">
        <f t="shared" si="216"/>
        <v>113</v>
      </c>
      <c r="V1404" t="b">
        <f t="shared" si="217"/>
        <v>0</v>
      </c>
      <c r="W1404">
        <f t="shared" si="218"/>
        <v>113</v>
      </c>
      <c r="X1404" t="b">
        <f t="shared" si="219"/>
        <v>0</v>
      </c>
    </row>
    <row r="1405" spans="1:24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8275</v>
      </c>
      <c r="O1405">
        <f t="shared" si="210"/>
        <v>103</v>
      </c>
      <c r="P1405" s="7">
        <f t="shared" si="211"/>
        <v>62.166666666666664</v>
      </c>
      <c r="Q1405" t="str">
        <f t="shared" si="212"/>
        <v>music</v>
      </c>
      <c r="R1405" t="str">
        <f t="shared" si="213"/>
        <v>rock</v>
      </c>
      <c r="S1405" s="11">
        <f t="shared" si="214"/>
        <v>41451.062905092593</v>
      </c>
      <c r="T1405" s="11">
        <f t="shared" si="215"/>
        <v>41481.062905092593</v>
      </c>
      <c r="U1405">
        <f t="shared" si="216"/>
        <v>66</v>
      </c>
      <c r="V1405" t="b">
        <f t="shared" si="217"/>
        <v>0</v>
      </c>
      <c r="W1405">
        <f t="shared" si="218"/>
        <v>66</v>
      </c>
      <c r="X1405" t="b">
        <f t="shared" si="219"/>
        <v>0</v>
      </c>
    </row>
    <row r="1406" spans="1:24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8286</v>
      </c>
      <c r="O1406">
        <f t="shared" si="210"/>
        <v>2</v>
      </c>
      <c r="P1406" s="7">
        <f t="shared" si="211"/>
        <v>48.2</v>
      </c>
      <c r="Q1406" t="str">
        <f t="shared" si="212"/>
        <v>publishing</v>
      </c>
      <c r="R1406" t="str">
        <f t="shared" si="213"/>
        <v>translations</v>
      </c>
      <c r="S1406" s="11">
        <f t="shared" si="214"/>
        <v>42032.510243055556</v>
      </c>
      <c r="T1406" s="11">
        <f t="shared" si="215"/>
        <v>42057.510243055556</v>
      </c>
      <c r="U1406" t="b">
        <f t="shared" si="216"/>
        <v>0</v>
      </c>
      <c r="V1406" t="b">
        <f t="shared" si="217"/>
        <v>0</v>
      </c>
      <c r="W1406" t="b">
        <f t="shared" si="218"/>
        <v>0</v>
      </c>
      <c r="X1406">
        <f t="shared" si="219"/>
        <v>5</v>
      </c>
    </row>
    <row r="1407" spans="1:24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8286</v>
      </c>
      <c r="O1407">
        <f t="shared" si="210"/>
        <v>0</v>
      </c>
      <c r="P1407" s="7">
        <f t="shared" si="211"/>
        <v>6.1764705882352944</v>
      </c>
      <c r="Q1407" t="str">
        <f t="shared" si="212"/>
        <v>publishing</v>
      </c>
      <c r="R1407" t="str">
        <f t="shared" si="213"/>
        <v>translations</v>
      </c>
      <c r="S1407" s="11">
        <f t="shared" si="214"/>
        <v>41941.680567129632</v>
      </c>
      <c r="T1407" s="11">
        <f t="shared" si="215"/>
        <v>41971.722233796296</v>
      </c>
      <c r="U1407" t="b">
        <f t="shared" si="216"/>
        <v>0</v>
      </c>
      <c r="V1407" t="b">
        <f t="shared" si="217"/>
        <v>0</v>
      </c>
      <c r="W1407" t="b">
        <f t="shared" si="218"/>
        <v>0</v>
      </c>
      <c r="X1407">
        <f t="shared" si="219"/>
        <v>17</v>
      </c>
    </row>
    <row r="1408" spans="1:24" ht="15.7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8286</v>
      </c>
      <c r="O1408">
        <f t="shared" si="210"/>
        <v>0</v>
      </c>
      <c r="P1408" s="7">
        <f t="shared" si="211"/>
        <v>5</v>
      </c>
      <c r="Q1408" t="str">
        <f t="shared" si="212"/>
        <v>publishing</v>
      </c>
      <c r="R1408" t="str">
        <f t="shared" si="213"/>
        <v>translations</v>
      </c>
      <c r="S1408" s="11">
        <f t="shared" si="214"/>
        <v>42297.432951388888</v>
      </c>
      <c r="T1408" s="11">
        <f t="shared" si="215"/>
        <v>42350.416666666672</v>
      </c>
      <c r="U1408" t="b">
        <f t="shared" si="216"/>
        <v>0</v>
      </c>
      <c r="V1408" t="b">
        <f t="shared" si="217"/>
        <v>0</v>
      </c>
      <c r="W1408" t="b">
        <f t="shared" si="218"/>
        <v>0</v>
      </c>
      <c r="X1408">
        <f t="shared" si="219"/>
        <v>3</v>
      </c>
    </row>
    <row r="1409" spans="1:24" ht="47.2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8286</v>
      </c>
      <c r="O1409">
        <f t="shared" si="210"/>
        <v>1</v>
      </c>
      <c r="P1409" s="7">
        <f t="shared" si="211"/>
        <v>7.5</v>
      </c>
      <c r="Q1409" t="str">
        <f t="shared" si="212"/>
        <v>publishing</v>
      </c>
      <c r="R1409" t="str">
        <f t="shared" si="213"/>
        <v>translations</v>
      </c>
      <c r="S1409" s="11">
        <f t="shared" si="214"/>
        <v>41838.536782407406</v>
      </c>
      <c r="T1409" s="11">
        <f t="shared" si="215"/>
        <v>41863.536782407406</v>
      </c>
      <c r="U1409" t="b">
        <f t="shared" si="216"/>
        <v>0</v>
      </c>
      <c r="V1409" t="b">
        <f t="shared" si="217"/>
        <v>0</v>
      </c>
      <c r="W1409" t="b">
        <f t="shared" si="218"/>
        <v>0</v>
      </c>
      <c r="X1409">
        <f t="shared" si="219"/>
        <v>2</v>
      </c>
    </row>
    <row r="1410" spans="1:24" ht="47.25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8286</v>
      </c>
      <c r="O1410">
        <f t="shared" si="210"/>
        <v>7</v>
      </c>
      <c r="P1410" s="7">
        <f t="shared" si="211"/>
        <v>12</v>
      </c>
      <c r="Q1410" t="str">
        <f t="shared" si="212"/>
        <v>publishing</v>
      </c>
      <c r="R1410" t="str">
        <f t="shared" si="213"/>
        <v>translations</v>
      </c>
      <c r="S1410" s="11">
        <f t="shared" si="214"/>
        <v>42291.872175925921</v>
      </c>
      <c r="T1410" s="11">
        <f t="shared" si="215"/>
        <v>42321.913842592592</v>
      </c>
      <c r="U1410" t="b">
        <f t="shared" si="216"/>
        <v>0</v>
      </c>
      <c r="V1410" t="b">
        <f t="shared" si="217"/>
        <v>0</v>
      </c>
      <c r="W1410" t="b">
        <f t="shared" si="218"/>
        <v>0</v>
      </c>
      <c r="X1410">
        <f t="shared" si="219"/>
        <v>6</v>
      </c>
    </row>
    <row r="1411" spans="1:24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8286</v>
      </c>
      <c r="O1411">
        <f t="shared" ref="O1411:O1474" si="220">ROUND(((E1411/D1411)*100), 0)</f>
        <v>0</v>
      </c>
      <c r="P1411" s="7" t="str">
        <f t="shared" ref="P1411:P1474" si="221">IFERROR((E1411/L1411), "N/A")</f>
        <v>N/A</v>
      </c>
      <c r="Q1411" t="str">
        <f t="shared" ref="Q1411:Q1474" si="222">(LEFT(N1411,SEARCH("/",N1411,1)-1))</f>
        <v>publishing</v>
      </c>
      <c r="R1411" t="str">
        <f t="shared" ref="R1411:R1474" si="223">RIGHT(N1411, LEN(N1411)-SEARCH("/",N1411))</f>
        <v>translations</v>
      </c>
      <c r="S1411" s="11">
        <f t="shared" ref="S1411:S1474" si="224">(((J1411/60)/60)/24)+DATE(1970,1,1)</f>
        <v>41945.133506944447</v>
      </c>
      <c r="T1411" s="11">
        <f t="shared" ref="T1411:T1474" si="225">(((I1411/60)/60)/24)+DATE(1970,1,1)</f>
        <v>42005.175173611111</v>
      </c>
      <c r="U1411" t="b">
        <f t="shared" ref="U1411:U1474" si="226">IF(OR(F1411="successful", F1411="live"), L1411)</f>
        <v>0</v>
      </c>
      <c r="V1411" t="b">
        <f t="shared" ref="V1411:V1474" si="227">IF(OR(F1411="unsuccessful", F1411="canceled"), L1411)</f>
        <v>0</v>
      </c>
      <c r="W1411" t="b">
        <f t="shared" ref="W1411:W1474" si="228">IF((O1411&gt;=30), L1411)</f>
        <v>0</v>
      </c>
      <c r="X1411">
        <f t="shared" ref="X1411:X1474" si="229">IF((O1411&lt;30), L1411)</f>
        <v>0</v>
      </c>
    </row>
    <row r="1412" spans="1:24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8286</v>
      </c>
      <c r="O1412">
        <f t="shared" si="220"/>
        <v>0</v>
      </c>
      <c r="P1412" s="7">
        <f t="shared" si="221"/>
        <v>1</v>
      </c>
      <c r="Q1412" t="str">
        <f t="shared" si="222"/>
        <v>publishing</v>
      </c>
      <c r="R1412" t="str">
        <f t="shared" si="223"/>
        <v>translations</v>
      </c>
      <c r="S1412" s="11">
        <f t="shared" si="224"/>
        <v>42479.318518518514</v>
      </c>
      <c r="T1412" s="11">
        <f t="shared" si="225"/>
        <v>42524.318518518514</v>
      </c>
      <c r="U1412" t="b">
        <f t="shared" si="226"/>
        <v>0</v>
      </c>
      <c r="V1412" t="b">
        <f t="shared" si="227"/>
        <v>0</v>
      </c>
      <c r="W1412" t="b">
        <f t="shared" si="228"/>
        <v>0</v>
      </c>
      <c r="X1412">
        <f t="shared" si="229"/>
        <v>1</v>
      </c>
    </row>
    <row r="1413" spans="1:24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8286</v>
      </c>
      <c r="O1413">
        <f t="shared" si="220"/>
        <v>0</v>
      </c>
      <c r="P1413" s="7">
        <f t="shared" si="221"/>
        <v>2.3333333333333335</v>
      </c>
      <c r="Q1413" t="str">
        <f t="shared" si="222"/>
        <v>publishing</v>
      </c>
      <c r="R1413" t="str">
        <f t="shared" si="223"/>
        <v>translations</v>
      </c>
      <c r="S1413" s="11">
        <f t="shared" si="224"/>
        <v>42013.059027777781</v>
      </c>
      <c r="T1413" s="11">
        <f t="shared" si="225"/>
        <v>42041.059027777781</v>
      </c>
      <c r="U1413" t="b">
        <f t="shared" si="226"/>
        <v>0</v>
      </c>
      <c r="V1413" t="b">
        <f t="shared" si="227"/>
        <v>0</v>
      </c>
      <c r="W1413" t="b">
        <f t="shared" si="228"/>
        <v>0</v>
      </c>
      <c r="X1413">
        <f t="shared" si="229"/>
        <v>3</v>
      </c>
    </row>
    <row r="1414" spans="1:24" ht="31.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8286</v>
      </c>
      <c r="O1414">
        <f t="shared" si="220"/>
        <v>5</v>
      </c>
      <c r="P1414" s="7">
        <f t="shared" si="221"/>
        <v>24.615384615384617</v>
      </c>
      <c r="Q1414" t="str">
        <f t="shared" si="222"/>
        <v>publishing</v>
      </c>
      <c r="R1414" t="str">
        <f t="shared" si="223"/>
        <v>translations</v>
      </c>
      <c r="S1414" s="11">
        <f t="shared" si="224"/>
        <v>41947.063645833332</v>
      </c>
      <c r="T1414" s="11">
        <f t="shared" si="225"/>
        <v>41977.063645833332</v>
      </c>
      <c r="U1414" t="b">
        <f t="shared" si="226"/>
        <v>0</v>
      </c>
      <c r="V1414" t="b">
        <f t="shared" si="227"/>
        <v>0</v>
      </c>
      <c r="W1414" t="b">
        <f t="shared" si="228"/>
        <v>0</v>
      </c>
      <c r="X1414">
        <f t="shared" si="229"/>
        <v>13</v>
      </c>
    </row>
    <row r="1415" spans="1:24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8286</v>
      </c>
      <c r="O1415">
        <f t="shared" si="220"/>
        <v>5</v>
      </c>
      <c r="P1415" s="7">
        <f t="shared" si="221"/>
        <v>100</v>
      </c>
      <c r="Q1415" t="str">
        <f t="shared" si="222"/>
        <v>publishing</v>
      </c>
      <c r="R1415" t="str">
        <f t="shared" si="223"/>
        <v>translations</v>
      </c>
      <c r="S1415" s="11">
        <f t="shared" si="224"/>
        <v>42360.437152777777</v>
      </c>
      <c r="T1415" s="11">
        <f t="shared" si="225"/>
        <v>42420.437152777777</v>
      </c>
      <c r="U1415" t="b">
        <f t="shared" si="226"/>
        <v>0</v>
      </c>
      <c r="V1415" t="b">
        <f t="shared" si="227"/>
        <v>0</v>
      </c>
      <c r="W1415" t="b">
        <f t="shared" si="228"/>
        <v>0</v>
      </c>
      <c r="X1415">
        <f t="shared" si="229"/>
        <v>1</v>
      </c>
    </row>
    <row r="1416" spans="1:24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8286</v>
      </c>
      <c r="O1416">
        <f t="shared" si="220"/>
        <v>0</v>
      </c>
      <c r="P1416" s="7">
        <f t="shared" si="221"/>
        <v>1</v>
      </c>
      <c r="Q1416" t="str">
        <f t="shared" si="222"/>
        <v>publishing</v>
      </c>
      <c r="R1416" t="str">
        <f t="shared" si="223"/>
        <v>translations</v>
      </c>
      <c r="S1416" s="11">
        <f t="shared" si="224"/>
        <v>42708.25309027778</v>
      </c>
      <c r="T1416" s="11">
        <f t="shared" si="225"/>
        <v>42738.25309027778</v>
      </c>
      <c r="U1416" t="b">
        <f t="shared" si="226"/>
        <v>0</v>
      </c>
      <c r="V1416" t="b">
        <f t="shared" si="227"/>
        <v>0</v>
      </c>
      <c r="W1416" t="b">
        <f t="shared" si="228"/>
        <v>0</v>
      </c>
      <c r="X1416">
        <f t="shared" si="229"/>
        <v>1</v>
      </c>
    </row>
    <row r="1417" spans="1:24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8286</v>
      </c>
      <c r="O1417">
        <f t="shared" si="220"/>
        <v>18</v>
      </c>
      <c r="P1417" s="7">
        <f t="shared" si="221"/>
        <v>88.888888888888886</v>
      </c>
      <c r="Q1417" t="str">
        <f t="shared" si="222"/>
        <v>publishing</v>
      </c>
      <c r="R1417" t="str">
        <f t="shared" si="223"/>
        <v>translations</v>
      </c>
      <c r="S1417" s="11">
        <f t="shared" si="224"/>
        <v>42192.675821759258</v>
      </c>
      <c r="T1417" s="11">
        <f t="shared" si="225"/>
        <v>42232.675821759258</v>
      </c>
      <c r="U1417" t="b">
        <f t="shared" si="226"/>
        <v>0</v>
      </c>
      <c r="V1417" t="b">
        <f t="shared" si="227"/>
        <v>0</v>
      </c>
      <c r="W1417" t="b">
        <f t="shared" si="228"/>
        <v>0</v>
      </c>
      <c r="X1417">
        <f t="shared" si="229"/>
        <v>9</v>
      </c>
    </row>
    <row r="1418" spans="1:24" ht="47.2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8286</v>
      </c>
      <c r="O1418">
        <f t="shared" si="220"/>
        <v>0</v>
      </c>
      <c r="P1418" s="7" t="str">
        <f t="shared" si="221"/>
        <v>N/A</v>
      </c>
      <c r="Q1418" t="str">
        <f t="shared" si="222"/>
        <v>publishing</v>
      </c>
      <c r="R1418" t="str">
        <f t="shared" si="223"/>
        <v>translations</v>
      </c>
      <c r="S1418" s="11">
        <f t="shared" si="224"/>
        <v>42299.926145833335</v>
      </c>
      <c r="T1418" s="11">
        <f t="shared" si="225"/>
        <v>42329.967812499999</v>
      </c>
      <c r="U1418" t="b">
        <f t="shared" si="226"/>
        <v>0</v>
      </c>
      <c r="V1418" t="b">
        <f t="shared" si="227"/>
        <v>0</v>
      </c>
      <c r="W1418" t="b">
        <f t="shared" si="228"/>
        <v>0</v>
      </c>
      <c r="X1418">
        <f t="shared" si="229"/>
        <v>0</v>
      </c>
    </row>
    <row r="1419" spans="1:24" ht="47.2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8286</v>
      </c>
      <c r="O1419">
        <f t="shared" si="220"/>
        <v>1</v>
      </c>
      <c r="P1419" s="7">
        <f t="shared" si="221"/>
        <v>27.5</v>
      </c>
      <c r="Q1419" t="str">
        <f t="shared" si="222"/>
        <v>publishing</v>
      </c>
      <c r="R1419" t="str">
        <f t="shared" si="223"/>
        <v>translations</v>
      </c>
      <c r="S1419" s="11">
        <f t="shared" si="224"/>
        <v>42232.15016203704</v>
      </c>
      <c r="T1419" s="11">
        <f t="shared" si="225"/>
        <v>42262.465972222228</v>
      </c>
      <c r="U1419" t="b">
        <f t="shared" si="226"/>
        <v>0</v>
      </c>
      <c r="V1419" t="b">
        <f t="shared" si="227"/>
        <v>0</v>
      </c>
      <c r="W1419" t="b">
        <f t="shared" si="228"/>
        <v>0</v>
      </c>
      <c r="X1419">
        <f t="shared" si="229"/>
        <v>2</v>
      </c>
    </row>
    <row r="1420" spans="1:24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8286</v>
      </c>
      <c r="O1420">
        <f t="shared" si="220"/>
        <v>0</v>
      </c>
      <c r="P1420" s="7">
        <f t="shared" si="221"/>
        <v>6</v>
      </c>
      <c r="Q1420" t="str">
        <f t="shared" si="222"/>
        <v>publishing</v>
      </c>
      <c r="R1420" t="str">
        <f t="shared" si="223"/>
        <v>translations</v>
      </c>
      <c r="S1420" s="11">
        <f t="shared" si="224"/>
        <v>42395.456412037034</v>
      </c>
      <c r="T1420" s="11">
        <f t="shared" si="225"/>
        <v>42425.456412037034</v>
      </c>
      <c r="U1420" t="b">
        <f t="shared" si="226"/>
        <v>0</v>
      </c>
      <c r="V1420" t="b">
        <f t="shared" si="227"/>
        <v>0</v>
      </c>
      <c r="W1420" t="b">
        <f t="shared" si="228"/>
        <v>0</v>
      </c>
      <c r="X1420">
        <f t="shared" si="229"/>
        <v>1</v>
      </c>
    </row>
    <row r="1421" spans="1:24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8286</v>
      </c>
      <c r="O1421">
        <f t="shared" si="220"/>
        <v>7</v>
      </c>
      <c r="P1421" s="7">
        <f t="shared" si="221"/>
        <v>44.5</v>
      </c>
      <c r="Q1421" t="str">
        <f t="shared" si="222"/>
        <v>publishing</v>
      </c>
      <c r="R1421" t="str">
        <f t="shared" si="223"/>
        <v>translations</v>
      </c>
      <c r="S1421" s="11">
        <f t="shared" si="224"/>
        <v>42622.456238425926</v>
      </c>
      <c r="T1421" s="11">
        <f t="shared" si="225"/>
        <v>42652.456238425926</v>
      </c>
      <c r="U1421" t="b">
        <f t="shared" si="226"/>
        <v>0</v>
      </c>
      <c r="V1421" t="b">
        <f t="shared" si="227"/>
        <v>0</v>
      </c>
      <c r="W1421" t="b">
        <f t="shared" si="228"/>
        <v>0</v>
      </c>
      <c r="X1421">
        <f t="shared" si="229"/>
        <v>10</v>
      </c>
    </row>
    <row r="1422" spans="1:24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8286</v>
      </c>
      <c r="O1422">
        <f t="shared" si="220"/>
        <v>3</v>
      </c>
      <c r="P1422" s="7">
        <f t="shared" si="221"/>
        <v>1</v>
      </c>
      <c r="Q1422" t="str">
        <f t="shared" si="222"/>
        <v>publishing</v>
      </c>
      <c r="R1422" t="str">
        <f t="shared" si="223"/>
        <v>translations</v>
      </c>
      <c r="S1422" s="11">
        <f t="shared" si="224"/>
        <v>42524.667662037042</v>
      </c>
      <c r="T1422" s="11">
        <f t="shared" si="225"/>
        <v>42549.667662037042</v>
      </c>
      <c r="U1422" t="b">
        <f t="shared" si="226"/>
        <v>0</v>
      </c>
      <c r="V1422" t="b">
        <f t="shared" si="227"/>
        <v>0</v>
      </c>
      <c r="W1422" t="b">
        <f t="shared" si="228"/>
        <v>0</v>
      </c>
      <c r="X1422">
        <f t="shared" si="229"/>
        <v>3</v>
      </c>
    </row>
    <row r="1423" spans="1:24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8286</v>
      </c>
      <c r="O1423">
        <f t="shared" si="220"/>
        <v>0</v>
      </c>
      <c r="P1423" s="7">
        <f t="shared" si="221"/>
        <v>100</v>
      </c>
      <c r="Q1423" t="str">
        <f t="shared" si="222"/>
        <v>publishing</v>
      </c>
      <c r="R1423" t="str">
        <f t="shared" si="223"/>
        <v>translations</v>
      </c>
      <c r="S1423" s="11">
        <f t="shared" si="224"/>
        <v>42013.915613425925</v>
      </c>
      <c r="T1423" s="11">
        <f t="shared" si="225"/>
        <v>42043.915613425925</v>
      </c>
      <c r="U1423" t="b">
        <f t="shared" si="226"/>
        <v>0</v>
      </c>
      <c r="V1423" t="b">
        <f t="shared" si="227"/>
        <v>0</v>
      </c>
      <c r="W1423" t="b">
        <f t="shared" si="228"/>
        <v>0</v>
      </c>
      <c r="X1423">
        <f t="shared" si="229"/>
        <v>2</v>
      </c>
    </row>
    <row r="1424" spans="1:24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8286</v>
      </c>
      <c r="O1424">
        <f t="shared" si="220"/>
        <v>0</v>
      </c>
      <c r="P1424" s="7">
        <f t="shared" si="221"/>
        <v>13</v>
      </c>
      <c r="Q1424" t="str">
        <f t="shared" si="222"/>
        <v>publishing</v>
      </c>
      <c r="R1424" t="str">
        <f t="shared" si="223"/>
        <v>translations</v>
      </c>
      <c r="S1424" s="11">
        <f t="shared" si="224"/>
        <v>42604.239629629628</v>
      </c>
      <c r="T1424" s="11">
        <f t="shared" si="225"/>
        <v>42634.239629629628</v>
      </c>
      <c r="U1424" t="b">
        <f t="shared" si="226"/>
        <v>0</v>
      </c>
      <c r="V1424" t="b">
        <f t="shared" si="227"/>
        <v>0</v>
      </c>
      <c r="W1424" t="b">
        <f t="shared" si="228"/>
        <v>0</v>
      </c>
      <c r="X1424">
        <f t="shared" si="229"/>
        <v>2</v>
      </c>
    </row>
    <row r="1425" spans="1:24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8286</v>
      </c>
      <c r="O1425">
        <f t="shared" si="220"/>
        <v>0</v>
      </c>
      <c r="P1425" s="7">
        <f t="shared" si="221"/>
        <v>100</v>
      </c>
      <c r="Q1425" t="str">
        <f t="shared" si="222"/>
        <v>publishing</v>
      </c>
      <c r="R1425" t="str">
        <f t="shared" si="223"/>
        <v>translations</v>
      </c>
      <c r="S1425" s="11">
        <f t="shared" si="224"/>
        <v>42340.360312500001</v>
      </c>
      <c r="T1425" s="11">
        <f t="shared" si="225"/>
        <v>42370.360312500001</v>
      </c>
      <c r="U1425" t="b">
        <f t="shared" si="226"/>
        <v>0</v>
      </c>
      <c r="V1425" t="b">
        <f t="shared" si="227"/>
        <v>0</v>
      </c>
      <c r="W1425" t="b">
        <f t="shared" si="228"/>
        <v>0</v>
      </c>
      <c r="X1425">
        <f t="shared" si="229"/>
        <v>1</v>
      </c>
    </row>
    <row r="1426" spans="1:24" ht="47.2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8286</v>
      </c>
      <c r="O1426">
        <f t="shared" si="220"/>
        <v>20</v>
      </c>
      <c r="P1426" s="7">
        <f t="shared" si="221"/>
        <v>109.07142857142857</v>
      </c>
      <c r="Q1426" t="str">
        <f t="shared" si="222"/>
        <v>publishing</v>
      </c>
      <c r="R1426" t="str">
        <f t="shared" si="223"/>
        <v>translations</v>
      </c>
      <c r="S1426" s="11">
        <f t="shared" si="224"/>
        <v>42676.717615740738</v>
      </c>
      <c r="T1426" s="11">
        <f t="shared" si="225"/>
        <v>42689.759282407409</v>
      </c>
      <c r="U1426" t="b">
        <f t="shared" si="226"/>
        <v>0</v>
      </c>
      <c r="V1426" t="b">
        <f t="shared" si="227"/>
        <v>0</v>
      </c>
      <c r="W1426" t="b">
        <f t="shared" si="228"/>
        <v>0</v>
      </c>
      <c r="X1426">
        <f t="shared" si="229"/>
        <v>14</v>
      </c>
    </row>
    <row r="1427" spans="1:24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8286</v>
      </c>
      <c r="O1427">
        <f t="shared" si="220"/>
        <v>0</v>
      </c>
      <c r="P1427" s="7" t="str">
        <f t="shared" si="221"/>
        <v>N/A</v>
      </c>
      <c r="Q1427" t="str">
        <f t="shared" si="222"/>
        <v>publishing</v>
      </c>
      <c r="R1427" t="str">
        <f t="shared" si="223"/>
        <v>translations</v>
      </c>
      <c r="S1427" s="11">
        <f t="shared" si="224"/>
        <v>42093.131469907406</v>
      </c>
      <c r="T1427" s="11">
        <f t="shared" si="225"/>
        <v>42123.131469907406</v>
      </c>
      <c r="U1427" t="b">
        <f t="shared" si="226"/>
        <v>0</v>
      </c>
      <c r="V1427" t="b">
        <f t="shared" si="227"/>
        <v>0</v>
      </c>
      <c r="W1427" t="b">
        <f t="shared" si="228"/>
        <v>0</v>
      </c>
      <c r="X1427">
        <f t="shared" si="229"/>
        <v>0</v>
      </c>
    </row>
    <row r="1428" spans="1:24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8286</v>
      </c>
      <c r="O1428">
        <f t="shared" si="220"/>
        <v>0</v>
      </c>
      <c r="P1428" s="7" t="str">
        <f t="shared" si="221"/>
        <v>N/A</v>
      </c>
      <c r="Q1428" t="str">
        <f t="shared" si="222"/>
        <v>publishing</v>
      </c>
      <c r="R1428" t="str">
        <f t="shared" si="223"/>
        <v>translations</v>
      </c>
      <c r="S1428" s="11">
        <f t="shared" si="224"/>
        <v>42180.390277777777</v>
      </c>
      <c r="T1428" s="11">
        <f t="shared" si="225"/>
        <v>42240.390277777777</v>
      </c>
      <c r="U1428" t="b">
        <f t="shared" si="226"/>
        <v>0</v>
      </c>
      <c r="V1428" t="b">
        <f t="shared" si="227"/>
        <v>0</v>
      </c>
      <c r="W1428" t="b">
        <f t="shared" si="228"/>
        <v>0</v>
      </c>
      <c r="X1428">
        <f t="shared" si="229"/>
        <v>0</v>
      </c>
    </row>
    <row r="1429" spans="1:24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8286</v>
      </c>
      <c r="O1429">
        <f t="shared" si="220"/>
        <v>8</v>
      </c>
      <c r="P1429" s="7">
        <f t="shared" si="221"/>
        <v>104.75</v>
      </c>
      <c r="Q1429" t="str">
        <f t="shared" si="222"/>
        <v>publishing</v>
      </c>
      <c r="R1429" t="str">
        <f t="shared" si="223"/>
        <v>translations</v>
      </c>
      <c r="S1429" s="11">
        <f t="shared" si="224"/>
        <v>42601.851678240739</v>
      </c>
      <c r="T1429" s="11">
        <f t="shared" si="225"/>
        <v>42631.851678240739</v>
      </c>
      <c r="U1429" t="b">
        <f t="shared" si="226"/>
        <v>0</v>
      </c>
      <c r="V1429" t="b">
        <f t="shared" si="227"/>
        <v>0</v>
      </c>
      <c r="W1429" t="b">
        <f t="shared" si="228"/>
        <v>0</v>
      </c>
      <c r="X1429">
        <f t="shared" si="229"/>
        <v>4</v>
      </c>
    </row>
    <row r="1430" spans="1:24" ht="47.25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8286</v>
      </c>
      <c r="O1430">
        <f t="shared" si="220"/>
        <v>5</v>
      </c>
      <c r="P1430" s="7">
        <f t="shared" si="221"/>
        <v>15</v>
      </c>
      <c r="Q1430" t="str">
        <f t="shared" si="222"/>
        <v>publishing</v>
      </c>
      <c r="R1430" t="str">
        <f t="shared" si="223"/>
        <v>translations</v>
      </c>
      <c r="S1430" s="11">
        <f t="shared" si="224"/>
        <v>42432.379826388889</v>
      </c>
      <c r="T1430" s="11">
        <f t="shared" si="225"/>
        <v>42462.338159722218</v>
      </c>
      <c r="U1430" t="b">
        <f t="shared" si="226"/>
        <v>0</v>
      </c>
      <c r="V1430" t="b">
        <f t="shared" si="227"/>
        <v>0</v>
      </c>
      <c r="W1430" t="b">
        <f t="shared" si="228"/>
        <v>0</v>
      </c>
      <c r="X1430">
        <f t="shared" si="229"/>
        <v>3</v>
      </c>
    </row>
    <row r="1431" spans="1:24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8286</v>
      </c>
      <c r="O1431">
        <f t="shared" si="220"/>
        <v>0</v>
      </c>
      <c r="P1431" s="7" t="str">
        <f t="shared" si="221"/>
        <v>N/A</v>
      </c>
      <c r="Q1431" t="str">
        <f t="shared" si="222"/>
        <v>publishing</v>
      </c>
      <c r="R1431" t="str">
        <f t="shared" si="223"/>
        <v>translations</v>
      </c>
      <c r="S1431" s="11">
        <f t="shared" si="224"/>
        <v>42074.060671296291</v>
      </c>
      <c r="T1431" s="11">
        <f t="shared" si="225"/>
        <v>42104.060671296291</v>
      </c>
      <c r="U1431" t="b">
        <f t="shared" si="226"/>
        <v>0</v>
      </c>
      <c r="V1431" t="b">
        <f t="shared" si="227"/>
        <v>0</v>
      </c>
      <c r="W1431" t="b">
        <f t="shared" si="228"/>
        <v>0</v>
      </c>
      <c r="X1431">
        <f t="shared" si="229"/>
        <v>0</v>
      </c>
    </row>
    <row r="1432" spans="1:24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8286</v>
      </c>
      <c r="O1432">
        <f t="shared" si="220"/>
        <v>8</v>
      </c>
      <c r="P1432" s="7">
        <f t="shared" si="221"/>
        <v>80.599999999999994</v>
      </c>
      <c r="Q1432" t="str">
        <f t="shared" si="222"/>
        <v>publishing</v>
      </c>
      <c r="R1432" t="str">
        <f t="shared" si="223"/>
        <v>translations</v>
      </c>
      <c r="S1432" s="11">
        <f t="shared" si="224"/>
        <v>41961.813518518517</v>
      </c>
      <c r="T1432" s="11">
        <f t="shared" si="225"/>
        <v>41992.813518518517</v>
      </c>
      <c r="U1432" t="b">
        <f t="shared" si="226"/>
        <v>0</v>
      </c>
      <c r="V1432" t="b">
        <f t="shared" si="227"/>
        <v>0</v>
      </c>
      <c r="W1432" t="b">
        <f t="shared" si="228"/>
        <v>0</v>
      </c>
      <c r="X1432">
        <f t="shared" si="229"/>
        <v>5</v>
      </c>
    </row>
    <row r="1433" spans="1:24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8286</v>
      </c>
      <c r="O1433">
        <f t="shared" si="220"/>
        <v>32</v>
      </c>
      <c r="P1433" s="7">
        <f t="shared" si="221"/>
        <v>115.55319148936171</v>
      </c>
      <c r="Q1433" t="str">
        <f t="shared" si="222"/>
        <v>publishing</v>
      </c>
      <c r="R1433" t="str">
        <f t="shared" si="223"/>
        <v>translations</v>
      </c>
      <c r="S1433" s="11">
        <f t="shared" si="224"/>
        <v>42304.210833333331</v>
      </c>
      <c r="T1433" s="11">
        <f t="shared" si="225"/>
        <v>42334.252500000002</v>
      </c>
      <c r="U1433" t="b">
        <f t="shared" si="226"/>
        <v>0</v>
      </c>
      <c r="V1433" t="b">
        <f t="shared" si="227"/>
        <v>0</v>
      </c>
      <c r="W1433">
        <f t="shared" si="228"/>
        <v>47</v>
      </c>
      <c r="X1433" t="b">
        <f t="shared" si="229"/>
        <v>0</v>
      </c>
    </row>
    <row r="1434" spans="1:24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8286</v>
      </c>
      <c r="O1434">
        <f t="shared" si="220"/>
        <v>0</v>
      </c>
      <c r="P1434" s="7" t="str">
        <f t="shared" si="221"/>
        <v>N/A</v>
      </c>
      <c r="Q1434" t="str">
        <f t="shared" si="222"/>
        <v>publishing</v>
      </c>
      <c r="R1434" t="str">
        <f t="shared" si="223"/>
        <v>translations</v>
      </c>
      <c r="S1434" s="11">
        <f t="shared" si="224"/>
        <v>42175.780416666668</v>
      </c>
      <c r="T1434" s="11">
        <f t="shared" si="225"/>
        <v>42205.780416666668</v>
      </c>
      <c r="U1434" t="b">
        <f t="shared" si="226"/>
        <v>0</v>
      </c>
      <c r="V1434" t="b">
        <f t="shared" si="227"/>
        <v>0</v>
      </c>
      <c r="W1434" t="b">
        <f t="shared" si="228"/>
        <v>0</v>
      </c>
      <c r="X1434">
        <f t="shared" si="229"/>
        <v>0</v>
      </c>
    </row>
    <row r="1435" spans="1:24" ht="47.25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8286</v>
      </c>
      <c r="O1435">
        <f t="shared" si="220"/>
        <v>7</v>
      </c>
      <c r="P1435" s="7">
        <f t="shared" si="221"/>
        <v>80.5</v>
      </c>
      <c r="Q1435" t="str">
        <f t="shared" si="222"/>
        <v>publishing</v>
      </c>
      <c r="R1435" t="str">
        <f t="shared" si="223"/>
        <v>translations</v>
      </c>
      <c r="S1435" s="11">
        <f t="shared" si="224"/>
        <v>42673.625868055555</v>
      </c>
      <c r="T1435" s="11">
        <f t="shared" si="225"/>
        <v>42714.458333333328</v>
      </c>
      <c r="U1435" t="b">
        <f t="shared" si="226"/>
        <v>0</v>
      </c>
      <c r="V1435" t="b">
        <f t="shared" si="227"/>
        <v>0</v>
      </c>
      <c r="W1435" t="b">
        <f t="shared" si="228"/>
        <v>0</v>
      </c>
      <c r="X1435">
        <f t="shared" si="229"/>
        <v>10</v>
      </c>
    </row>
    <row r="1436" spans="1:24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8286</v>
      </c>
      <c r="O1436">
        <f t="shared" si="220"/>
        <v>10</v>
      </c>
      <c r="P1436" s="7">
        <f t="shared" si="221"/>
        <v>744.5454545454545</v>
      </c>
      <c r="Q1436" t="str">
        <f t="shared" si="222"/>
        <v>publishing</v>
      </c>
      <c r="R1436" t="str">
        <f t="shared" si="223"/>
        <v>translations</v>
      </c>
      <c r="S1436" s="11">
        <f t="shared" si="224"/>
        <v>42142.767106481479</v>
      </c>
      <c r="T1436" s="11">
        <f t="shared" si="225"/>
        <v>42163.625</v>
      </c>
      <c r="U1436" t="b">
        <f t="shared" si="226"/>
        <v>0</v>
      </c>
      <c r="V1436" t="b">
        <f t="shared" si="227"/>
        <v>0</v>
      </c>
      <c r="W1436" t="b">
        <f t="shared" si="228"/>
        <v>0</v>
      </c>
      <c r="X1436">
        <f t="shared" si="229"/>
        <v>11</v>
      </c>
    </row>
    <row r="1437" spans="1:24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8286</v>
      </c>
      <c r="O1437">
        <f t="shared" si="220"/>
        <v>0</v>
      </c>
      <c r="P1437" s="7">
        <f t="shared" si="221"/>
        <v>7.5</v>
      </c>
      <c r="Q1437" t="str">
        <f t="shared" si="222"/>
        <v>publishing</v>
      </c>
      <c r="R1437" t="str">
        <f t="shared" si="223"/>
        <v>translations</v>
      </c>
      <c r="S1437" s="11">
        <f t="shared" si="224"/>
        <v>42258.780324074076</v>
      </c>
      <c r="T1437" s="11">
        <f t="shared" si="225"/>
        <v>42288.780324074076</v>
      </c>
      <c r="U1437" t="b">
        <f t="shared" si="226"/>
        <v>0</v>
      </c>
      <c r="V1437" t="b">
        <f t="shared" si="227"/>
        <v>0</v>
      </c>
      <c r="W1437" t="b">
        <f t="shared" si="228"/>
        <v>0</v>
      </c>
      <c r="X1437">
        <f t="shared" si="229"/>
        <v>2</v>
      </c>
    </row>
    <row r="1438" spans="1:24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8286</v>
      </c>
      <c r="O1438">
        <f t="shared" si="220"/>
        <v>1</v>
      </c>
      <c r="P1438" s="7">
        <f t="shared" si="221"/>
        <v>38.5</v>
      </c>
      <c r="Q1438" t="str">
        <f t="shared" si="222"/>
        <v>publishing</v>
      </c>
      <c r="R1438" t="str">
        <f t="shared" si="223"/>
        <v>translations</v>
      </c>
      <c r="S1438" s="11">
        <f t="shared" si="224"/>
        <v>42391.35019675926</v>
      </c>
      <c r="T1438" s="11">
        <f t="shared" si="225"/>
        <v>42421.35019675926</v>
      </c>
      <c r="U1438" t="b">
        <f t="shared" si="226"/>
        <v>0</v>
      </c>
      <c r="V1438" t="b">
        <f t="shared" si="227"/>
        <v>0</v>
      </c>
      <c r="W1438" t="b">
        <f t="shared" si="228"/>
        <v>0</v>
      </c>
      <c r="X1438">
        <f t="shared" si="229"/>
        <v>2</v>
      </c>
    </row>
    <row r="1439" spans="1:24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8286</v>
      </c>
      <c r="O1439">
        <f t="shared" si="220"/>
        <v>27</v>
      </c>
      <c r="P1439" s="7">
        <f t="shared" si="221"/>
        <v>36.68181818181818</v>
      </c>
      <c r="Q1439" t="str">
        <f t="shared" si="222"/>
        <v>publishing</v>
      </c>
      <c r="R1439" t="str">
        <f t="shared" si="223"/>
        <v>translations</v>
      </c>
      <c r="S1439" s="11">
        <f t="shared" si="224"/>
        <v>41796.531701388885</v>
      </c>
      <c r="T1439" s="11">
        <f t="shared" si="225"/>
        <v>41833.207638888889</v>
      </c>
      <c r="U1439" t="b">
        <f t="shared" si="226"/>
        <v>0</v>
      </c>
      <c r="V1439" t="b">
        <f t="shared" si="227"/>
        <v>0</v>
      </c>
      <c r="W1439" t="b">
        <f t="shared" si="228"/>
        <v>0</v>
      </c>
      <c r="X1439">
        <f t="shared" si="229"/>
        <v>22</v>
      </c>
    </row>
    <row r="1440" spans="1:24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8286</v>
      </c>
      <c r="O1440">
        <f t="shared" si="220"/>
        <v>3</v>
      </c>
      <c r="P1440" s="7">
        <f t="shared" si="221"/>
        <v>75</v>
      </c>
      <c r="Q1440" t="str">
        <f t="shared" si="222"/>
        <v>publishing</v>
      </c>
      <c r="R1440" t="str">
        <f t="shared" si="223"/>
        <v>translations</v>
      </c>
      <c r="S1440" s="11">
        <f t="shared" si="224"/>
        <v>42457.871516203704</v>
      </c>
      <c r="T1440" s="11">
        <f t="shared" si="225"/>
        <v>42487.579861111109</v>
      </c>
      <c r="U1440" t="b">
        <f t="shared" si="226"/>
        <v>0</v>
      </c>
      <c r="V1440" t="b">
        <f t="shared" si="227"/>
        <v>0</v>
      </c>
      <c r="W1440" t="b">
        <f t="shared" si="228"/>
        <v>0</v>
      </c>
      <c r="X1440">
        <f t="shared" si="229"/>
        <v>8</v>
      </c>
    </row>
    <row r="1441" spans="1:24" ht="47.2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8286</v>
      </c>
      <c r="O1441">
        <f t="shared" si="220"/>
        <v>7</v>
      </c>
      <c r="P1441" s="7">
        <f t="shared" si="221"/>
        <v>30</v>
      </c>
      <c r="Q1441" t="str">
        <f t="shared" si="222"/>
        <v>publishing</v>
      </c>
      <c r="R1441" t="str">
        <f t="shared" si="223"/>
        <v>translations</v>
      </c>
      <c r="S1441" s="11">
        <f t="shared" si="224"/>
        <v>42040.829872685179</v>
      </c>
      <c r="T1441" s="11">
        <f t="shared" si="225"/>
        <v>42070.829872685179</v>
      </c>
      <c r="U1441" t="b">
        <f t="shared" si="226"/>
        <v>0</v>
      </c>
      <c r="V1441" t="b">
        <f t="shared" si="227"/>
        <v>0</v>
      </c>
      <c r="W1441" t="b">
        <f t="shared" si="228"/>
        <v>0</v>
      </c>
      <c r="X1441">
        <f t="shared" si="229"/>
        <v>6</v>
      </c>
    </row>
    <row r="1442" spans="1:24" ht="47.25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8286</v>
      </c>
      <c r="O1442">
        <f t="shared" si="220"/>
        <v>0</v>
      </c>
      <c r="P1442" s="7">
        <f t="shared" si="221"/>
        <v>1</v>
      </c>
      <c r="Q1442" t="str">
        <f t="shared" si="222"/>
        <v>publishing</v>
      </c>
      <c r="R1442" t="str">
        <f t="shared" si="223"/>
        <v>translations</v>
      </c>
      <c r="S1442" s="11">
        <f t="shared" si="224"/>
        <v>42486.748414351852</v>
      </c>
      <c r="T1442" s="11">
        <f t="shared" si="225"/>
        <v>42516.748414351852</v>
      </c>
      <c r="U1442" t="b">
        <f t="shared" si="226"/>
        <v>0</v>
      </c>
      <c r="V1442" t="b">
        <f t="shared" si="227"/>
        <v>0</v>
      </c>
      <c r="W1442" t="b">
        <f t="shared" si="228"/>
        <v>0</v>
      </c>
      <c r="X1442">
        <f t="shared" si="229"/>
        <v>1</v>
      </c>
    </row>
    <row r="1443" spans="1:24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8286</v>
      </c>
      <c r="O1443">
        <f t="shared" si="220"/>
        <v>1</v>
      </c>
      <c r="P1443" s="7">
        <f t="shared" si="221"/>
        <v>673.33333333333337</v>
      </c>
      <c r="Q1443" t="str">
        <f t="shared" si="222"/>
        <v>publishing</v>
      </c>
      <c r="R1443" t="str">
        <f t="shared" si="223"/>
        <v>translations</v>
      </c>
      <c r="S1443" s="11">
        <f t="shared" si="224"/>
        <v>42198.765844907408</v>
      </c>
      <c r="T1443" s="11">
        <f t="shared" si="225"/>
        <v>42258.765844907408</v>
      </c>
      <c r="U1443" t="b">
        <f t="shared" si="226"/>
        <v>0</v>
      </c>
      <c r="V1443" t="b">
        <f t="shared" si="227"/>
        <v>0</v>
      </c>
      <c r="W1443" t="b">
        <f t="shared" si="228"/>
        <v>0</v>
      </c>
      <c r="X1443">
        <f t="shared" si="229"/>
        <v>3</v>
      </c>
    </row>
    <row r="1444" spans="1:24" ht="47.25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8286</v>
      </c>
      <c r="O1444">
        <f t="shared" si="220"/>
        <v>0</v>
      </c>
      <c r="P1444" s="7" t="str">
        <f t="shared" si="221"/>
        <v>N/A</v>
      </c>
      <c r="Q1444" t="str">
        <f t="shared" si="222"/>
        <v>publishing</v>
      </c>
      <c r="R1444" t="str">
        <f t="shared" si="223"/>
        <v>translations</v>
      </c>
      <c r="S1444" s="11">
        <f t="shared" si="224"/>
        <v>42485.64534722222</v>
      </c>
      <c r="T1444" s="11">
        <f t="shared" si="225"/>
        <v>42515.64534722222</v>
      </c>
      <c r="U1444" t="b">
        <f t="shared" si="226"/>
        <v>0</v>
      </c>
      <c r="V1444" t="b">
        <f t="shared" si="227"/>
        <v>0</v>
      </c>
      <c r="W1444" t="b">
        <f t="shared" si="228"/>
        <v>0</v>
      </c>
      <c r="X1444">
        <f t="shared" si="229"/>
        <v>0</v>
      </c>
    </row>
    <row r="1445" spans="1:24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8286</v>
      </c>
      <c r="O1445">
        <f t="shared" si="220"/>
        <v>0</v>
      </c>
      <c r="P1445" s="7" t="str">
        <f t="shared" si="221"/>
        <v>N/A</v>
      </c>
      <c r="Q1445" t="str">
        <f t="shared" si="222"/>
        <v>publishing</v>
      </c>
      <c r="R1445" t="str">
        <f t="shared" si="223"/>
        <v>translations</v>
      </c>
      <c r="S1445" s="11">
        <f t="shared" si="224"/>
        <v>42707.926030092596</v>
      </c>
      <c r="T1445" s="11">
        <f t="shared" si="225"/>
        <v>42737.926030092596</v>
      </c>
      <c r="U1445" t="b">
        <f t="shared" si="226"/>
        <v>0</v>
      </c>
      <c r="V1445" t="b">
        <f t="shared" si="227"/>
        <v>0</v>
      </c>
      <c r="W1445" t="b">
        <f t="shared" si="228"/>
        <v>0</v>
      </c>
      <c r="X1445">
        <f t="shared" si="229"/>
        <v>0</v>
      </c>
    </row>
    <row r="1446" spans="1:24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8286</v>
      </c>
      <c r="O1446">
        <f t="shared" si="220"/>
        <v>0</v>
      </c>
      <c r="P1446" s="7" t="str">
        <f t="shared" si="221"/>
        <v>N/A</v>
      </c>
      <c r="Q1446" t="str">
        <f t="shared" si="222"/>
        <v>publishing</v>
      </c>
      <c r="R1446" t="str">
        <f t="shared" si="223"/>
        <v>translations</v>
      </c>
      <c r="S1446" s="11">
        <f t="shared" si="224"/>
        <v>42199.873402777783</v>
      </c>
      <c r="T1446" s="11">
        <f t="shared" si="225"/>
        <v>42259.873402777783</v>
      </c>
      <c r="U1446" t="b">
        <f t="shared" si="226"/>
        <v>0</v>
      </c>
      <c r="V1446" t="b">
        <f t="shared" si="227"/>
        <v>0</v>
      </c>
      <c r="W1446" t="b">
        <f t="shared" si="228"/>
        <v>0</v>
      </c>
      <c r="X1446">
        <f t="shared" si="229"/>
        <v>0</v>
      </c>
    </row>
    <row r="1447" spans="1:24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8286</v>
      </c>
      <c r="O1447">
        <f t="shared" si="220"/>
        <v>0</v>
      </c>
      <c r="P1447" s="7" t="str">
        <f t="shared" si="221"/>
        <v>N/A</v>
      </c>
      <c r="Q1447" t="str">
        <f t="shared" si="222"/>
        <v>publishing</v>
      </c>
      <c r="R1447" t="str">
        <f t="shared" si="223"/>
        <v>translations</v>
      </c>
      <c r="S1447" s="11">
        <f t="shared" si="224"/>
        <v>42139.542303240742</v>
      </c>
      <c r="T1447" s="11">
        <f t="shared" si="225"/>
        <v>42169.542303240742</v>
      </c>
      <c r="U1447" t="b">
        <f t="shared" si="226"/>
        <v>0</v>
      </c>
      <c r="V1447" t="b">
        <f t="shared" si="227"/>
        <v>0</v>
      </c>
      <c r="W1447" t="b">
        <f t="shared" si="228"/>
        <v>0</v>
      </c>
      <c r="X1447">
        <f t="shared" si="229"/>
        <v>0</v>
      </c>
    </row>
    <row r="1448" spans="1:24" ht="47.25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8286</v>
      </c>
      <c r="O1448">
        <f t="shared" si="220"/>
        <v>0</v>
      </c>
      <c r="P1448" s="7" t="str">
        <f t="shared" si="221"/>
        <v>N/A</v>
      </c>
      <c r="Q1448" t="str">
        <f t="shared" si="222"/>
        <v>publishing</v>
      </c>
      <c r="R1448" t="str">
        <f t="shared" si="223"/>
        <v>translations</v>
      </c>
      <c r="S1448" s="11">
        <f t="shared" si="224"/>
        <v>42461.447662037041</v>
      </c>
      <c r="T1448" s="11">
        <f t="shared" si="225"/>
        <v>42481.447662037041</v>
      </c>
      <c r="U1448" t="b">
        <f t="shared" si="226"/>
        <v>0</v>
      </c>
      <c r="V1448" t="b">
        <f t="shared" si="227"/>
        <v>0</v>
      </c>
      <c r="W1448" t="b">
        <f t="shared" si="228"/>
        <v>0</v>
      </c>
      <c r="X1448">
        <f t="shared" si="229"/>
        <v>0</v>
      </c>
    </row>
    <row r="1449" spans="1:24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8286</v>
      </c>
      <c r="O1449">
        <f t="shared" si="220"/>
        <v>0</v>
      </c>
      <c r="P1449" s="7">
        <f t="shared" si="221"/>
        <v>25</v>
      </c>
      <c r="Q1449" t="str">
        <f t="shared" si="222"/>
        <v>publishing</v>
      </c>
      <c r="R1449" t="str">
        <f t="shared" si="223"/>
        <v>translations</v>
      </c>
      <c r="S1449" s="11">
        <f t="shared" si="224"/>
        <v>42529.730717592596</v>
      </c>
      <c r="T1449" s="11">
        <f t="shared" si="225"/>
        <v>42559.730717592596</v>
      </c>
      <c r="U1449" t="b">
        <f t="shared" si="226"/>
        <v>0</v>
      </c>
      <c r="V1449" t="b">
        <f t="shared" si="227"/>
        <v>0</v>
      </c>
      <c r="W1449" t="b">
        <f t="shared" si="228"/>
        <v>0</v>
      </c>
      <c r="X1449">
        <f t="shared" si="229"/>
        <v>3</v>
      </c>
    </row>
    <row r="1450" spans="1:24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8286</v>
      </c>
      <c r="O1450">
        <f t="shared" si="220"/>
        <v>0</v>
      </c>
      <c r="P1450" s="7" t="str">
        <f t="shared" si="221"/>
        <v>N/A</v>
      </c>
      <c r="Q1450" t="str">
        <f t="shared" si="222"/>
        <v>publishing</v>
      </c>
      <c r="R1450" t="str">
        <f t="shared" si="223"/>
        <v>translations</v>
      </c>
      <c r="S1450" s="11">
        <f t="shared" si="224"/>
        <v>42115.936550925922</v>
      </c>
      <c r="T1450" s="11">
        <f t="shared" si="225"/>
        <v>42146.225694444445</v>
      </c>
      <c r="U1450" t="b">
        <f t="shared" si="226"/>
        <v>0</v>
      </c>
      <c r="V1450" t="b">
        <f t="shared" si="227"/>
        <v>0</v>
      </c>
      <c r="W1450" t="b">
        <f t="shared" si="228"/>
        <v>0</v>
      </c>
      <c r="X1450">
        <f t="shared" si="229"/>
        <v>0</v>
      </c>
    </row>
    <row r="1451" spans="1:24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8286</v>
      </c>
      <c r="O1451">
        <f t="shared" si="220"/>
        <v>0</v>
      </c>
      <c r="P1451" s="7" t="str">
        <f t="shared" si="221"/>
        <v>N/A</v>
      </c>
      <c r="Q1451" t="str">
        <f t="shared" si="222"/>
        <v>publishing</v>
      </c>
      <c r="R1451" t="str">
        <f t="shared" si="223"/>
        <v>translations</v>
      </c>
      <c r="S1451" s="11">
        <f t="shared" si="224"/>
        <v>42086.811400462961</v>
      </c>
      <c r="T1451" s="11">
        <f t="shared" si="225"/>
        <v>42134.811400462961</v>
      </c>
      <c r="U1451" t="b">
        <f t="shared" si="226"/>
        <v>0</v>
      </c>
      <c r="V1451" t="b">
        <f t="shared" si="227"/>
        <v>0</v>
      </c>
      <c r="W1451" t="b">
        <f t="shared" si="228"/>
        <v>0</v>
      </c>
      <c r="X1451">
        <f t="shared" si="229"/>
        <v>0</v>
      </c>
    </row>
    <row r="1452" spans="1:24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8286</v>
      </c>
      <c r="O1452">
        <f t="shared" si="220"/>
        <v>0</v>
      </c>
      <c r="P1452" s="7">
        <f t="shared" si="221"/>
        <v>1</v>
      </c>
      <c r="Q1452" t="str">
        <f t="shared" si="222"/>
        <v>publishing</v>
      </c>
      <c r="R1452" t="str">
        <f t="shared" si="223"/>
        <v>translations</v>
      </c>
      <c r="S1452" s="11">
        <f t="shared" si="224"/>
        <v>42390.171261574069</v>
      </c>
      <c r="T1452" s="11">
        <f t="shared" si="225"/>
        <v>42420.171261574069</v>
      </c>
      <c r="U1452" t="b">
        <f t="shared" si="226"/>
        <v>0</v>
      </c>
      <c r="V1452" t="b">
        <f t="shared" si="227"/>
        <v>0</v>
      </c>
      <c r="W1452" t="b">
        <f t="shared" si="228"/>
        <v>0</v>
      </c>
      <c r="X1452">
        <f t="shared" si="229"/>
        <v>1</v>
      </c>
    </row>
    <row r="1453" spans="1:24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8286</v>
      </c>
      <c r="O1453">
        <f t="shared" si="220"/>
        <v>0</v>
      </c>
      <c r="P1453" s="7">
        <f t="shared" si="221"/>
        <v>1</v>
      </c>
      <c r="Q1453" t="str">
        <f t="shared" si="222"/>
        <v>publishing</v>
      </c>
      <c r="R1453" t="str">
        <f t="shared" si="223"/>
        <v>translations</v>
      </c>
      <c r="S1453" s="11">
        <f t="shared" si="224"/>
        <v>41931.959016203706</v>
      </c>
      <c r="T1453" s="11">
        <f t="shared" si="225"/>
        <v>41962.00068287037</v>
      </c>
      <c r="U1453" t="b">
        <f t="shared" si="226"/>
        <v>0</v>
      </c>
      <c r="V1453">
        <f t="shared" si="227"/>
        <v>2</v>
      </c>
      <c r="W1453" t="b">
        <f t="shared" si="228"/>
        <v>0</v>
      </c>
      <c r="X1453">
        <f t="shared" si="229"/>
        <v>2</v>
      </c>
    </row>
    <row r="1454" spans="1:24" ht="31.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8286</v>
      </c>
      <c r="O1454">
        <f t="shared" si="220"/>
        <v>0</v>
      </c>
      <c r="P1454" s="7" t="str">
        <f t="shared" si="221"/>
        <v>N/A</v>
      </c>
      <c r="Q1454" t="str">
        <f t="shared" si="222"/>
        <v>publishing</v>
      </c>
      <c r="R1454" t="str">
        <f t="shared" si="223"/>
        <v>translations</v>
      </c>
      <c r="S1454" s="11">
        <f t="shared" si="224"/>
        <v>41818.703275462962</v>
      </c>
      <c r="T1454" s="11">
        <f t="shared" si="225"/>
        <v>41848.703275462962</v>
      </c>
      <c r="U1454" t="b">
        <f t="shared" si="226"/>
        <v>0</v>
      </c>
      <c r="V1454">
        <f t="shared" si="227"/>
        <v>0</v>
      </c>
      <c r="W1454" t="b">
        <f t="shared" si="228"/>
        <v>0</v>
      </c>
      <c r="X1454">
        <f t="shared" si="229"/>
        <v>0</v>
      </c>
    </row>
    <row r="1455" spans="1:24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8286</v>
      </c>
      <c r="O1455">
        <f t="shared" si="220"/>
        <v>0</v>
      </c>
      <c r="P1455" s="7" t="str">
        <f t="shared" si="221"/>
        <v>N/A</v>
      </c>
      <c r="Q1455" t="str">
        <f t="shared" si="222"/>
        <v>publishing</v>
      </c>
      <c r="R1455" t="str">
        <f t="shared" si="223"/>
        <v>translations</v>
      </c>
      <c r="S1455" s="11">
        <f t="shared" si="224"/>
        <v>42795.696145833332</v>
      </c>
      <c r="T1455" s="11">
        <f t="shared" si="225"/>
        <v>42840.654479166667</v>
      </c>
      <c r="U1455" t="b">
        <f t="shared" si="226"/>
        <v>0</v>
      </c>
      <c r="V1455">
        <f t="shared" si="227"/>
        <v>0</v>
      </c>
      <c r="W1455" t="b">
        <f t="shared" si="228"/>
        <v>0</v>
      </c>
      <c r="X1455">
        <f t="shared" si="229"/>
        <v>0</v>
      </c>
    </row>
    <row r="1456" spans="1:24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8286</v>
      </c>
      <c r="O1456">
        <f t="shared" si="220"/>
        <v>1</v>
      </c>
      <c r="P1456" s="7">
        <f t="shared" si="221"/>
        <v>15</v>
      </c>
      <c r="Q1456" t="str">
        <f t="shared" si="222"/>
        <v>publishing</v>
      </c>
      <c r="R1456" t="str">
        <f t="shared" si="223"/>
        <v>translations</v>
      </c>
      <c r="S1456" s="11">
        <f t="shared" si="224"/>
        <v>42463.866666666669</v>
      </c>
      <c r="T1456" s="11">
        <f t="shared" si="225"/>
        <v>42484.915972222225</v>
      </c>
      <c r="U1456" t="b">
        <f t="shared" si="226"/>
        <v>0</v>
      </c>
      <c r="V1456">
        <f t="shared" si="227"/>
        <v>1</v>
      </c>
      <c r="W1456" t="b">
        <f t="shared" si="228"/>
        <v>0</v>
      </c>
      <c r="X1456">
        <f t="shared" si="229"/>
        <v>1</v>
      </c>
    </row>
    <row r="1457" spans="1:24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8286</v>
      </c>
      <c r="O1457">
        <f t="shared" si="220"/>
        <v>11</v>
      </c>
      <c r="P1457" s="7">
        <f t="shared" si="221"/>
        <v>225</v>
      </c>
      <c r="Q1457" t="str">
        <f t="shared" si="222"/>
        <v>publishing</v>
      </c>
      <c r="R1457" t="str">
        <f t="shared" si="223"/>
        <v>translations</v>
      </c>
      <c r="S1457" s="11">
        <f t="shared" si="224"/>
        <v>41832.672685185185</v>
      </c>
      <c r="T1457" s="11">
        <f t="shared" si="225"/>
        <v>41887.568749999999</v>
      </c>
      <c r="U1457" t="b">
        <f t="shared" si="226"/>
        <v>0</v>
      </c>
      <c r="V1457">
        <f t="shared" si="227"/>
        <v>7</v>
      </c>
      <c r="W1457" t="b">
        <f t="shared" si="228"/>
        <v>0</v>
      </c>
      <c r="X1457">
        <f t="shared" si="229"/>
        <v>7</v>
      </c>
    </row>
    <row r="1458" spans="1:24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8286</v>
      </c>
      <c r="O1458">
        <f t="shared" si="220"/>
        <v>3</v>
      </c>
      <c r="P1458" s="7">
        <f t="shared" si="221"/>
        <v>48.333333333333336</v>
      </c>
      <c r="Q1458" t="str">
        <f t="shared" si="222"/>
        <v>publishing</v>
      </c>
      <c r="R1458" t="str">
        <f t="shared" si="223"/>
        <v>translations</v>
      </c>
      <c r="S1458" s="11">
        <f t="shared" si="224"/>
        <v>42708.668576388889</v>
      </c>
      <c r="T1458" s="11">
        <f t="shared" si="225"/>
        <v>42738.668576388889</v>
      </c>
      <c r="U1458" t="b">
        <f t="shared" si="226"/>
        <v>0</v>
      </c>
      <c r="V1458">
        <f t="shared" si="227"/>
        <v>3</v>
      </c>
      <c r="W1458" t="b">
        <f t="shared" si="228"/>
        <v>0</v>
      </c>
      <c r="X1458">
        <f t="shared" si="229"/>
        <v>3</v>
      </c>
    </row>
    <row r="1459" spans="1:24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8286</v>
      </c>
      <c r="O1459">
        <f t="shared" si="220"/>
        <v>0</v>
      </c>
      <c r="P1459" s="7" t="str">
        <f t="shared" si="221"/>
        <v>N/A</v>
      </c>
      <c r="Q1459" t="str">
        <f t="shared" si="222"/>
        <v>publishing</v>
      </c>
      <c r="R1459" t="str">
        <f t="shared" si="223"/>
        <v>translations</v>
      </c>
      <c r="S1459" s="11">
        <f t="shared" si="224"/>
        <v>42289.89634259259</v>
      </c>
      <c r="T1459" s="11">
        <f t="shared" si="225"/>
        <v>42319.938009259262</v>
      </c>
      <c r="U1459" t="b">
        <f t="shared" si="226"/>
        <v>0</v>
      </c>
      <c r="V1459">
        <f t="shared" si="227"/>
        <v>0</v>
      </c>
      <c r="W1459" t="b">
        <f t="shared" si="228"/>
        <v>0</v>
      </c>
      <c r="X1459">
        <f t="shared" si="229"/>
        <v>0</v>
      </c>
    </row>
    <row r="1460" spans="1:24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8286</v>
      </c>
      <c r="O1460">
        <f t="shared" si="220"/>
        <v>0</v>
      </c>
      <c r="P1460" s="7" t="str">
        <f t="shared" si="221"/>
        <v>N/A</v>
      </c>
      <c r="Q1460" t="str">
        <f t="shared" si="222"/>
        <v>publishing</v>
      </c>
      <c r="R1460" t="str">
        <f t="shared" si="223"/>
        <v>translations</v>
      </c>
      <c r="S1460" s="11">
        <f t="shared" si="224"/>
        <v>41831.705555555556</v>
      </c>
      <c r="T1460" s="11">
        <f t="shared" si="225"/>
        <v>41862.166666666664</v>
      </c>
      <c r="U1460" t="b">
        <f t="shared" si="226"/>
        <v>0</v>
      </c>
      <c r="V1460">
        <f t="shared" si="227"/>
        <v>0</v>
      </c>
      <c r="W1460" t="b">
        <f t="shared" si="228"/>
        <v>0</v>
      </c>
      <c r="X1460">
        <f t="shared" si="229"/>
        <v>0</v>
      </c>
    </row>
    <row r="1461" spans="1:24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8286</v>
      </c>
      <c r="O1461">
        <f t="shared" si="220"/>
        <v>0</v>
      </c>
      <c r="P1461" s="7" t="str">
        <f t="shared" si="221"/>
        <v>N/A</v>
      </c>
      <c r="Q1461" t="str">
        <f t="shared" si="222"/>
        <v>publishing</v>
      </c>
      <c r="R1461" t="str">
        <f t="shared" si="223"/>
        <v>translations</v>
      </c>
      <c r="S1461" s="11">
        <f t="shared" si="224"/>
        <v>42312.204814814817</v>
      </c>
      <c r="T1461" s="11">
        <f t="shared" si="225"/>
        <v>42340.725694444445</v>
      </c>
      <c r="U1461" t="b">
        <f t="shared" si="226"/>
        <v>0</v>
      </c>
      <c r="V1461">
        <f t="shared" si="227"/>
        <v>0</v>
      </c>
      <c r="W1461" t="b">
        <f t="shared" si="228"/>
        <v>0</v>
      </c>
      <c r="X1461">
        <f t="shared" si="229"/>
        <v>0</v>
      </c>
    </row>
    <row r="1462" spans="1:24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8286</v>
      </c>
      <c r="O1462">
        <f t="shared" si="220"/>
        <v>0</v>
      </c>
      <c r="P1462" s="7" t="str">
        <f t="shared" si="221"/>
        <v>N/A</v>
      </c>
      <c r="Q1462" t="str">
        <f t="shared" si="222"/>
        <v>publishing</v>
      </c>
      <c r="R1462" t="str">
        <f t="shared" si="223"/>
        <v>translations</v>
      </c>
      <c r="S1462" s="11">
        <f t="shared" si="224"/>
        <v>41915.896967592591</v>
      </c>
      <c r="T1462" s="11">
        <f t="shared" si="225"/>
        <v>41973.989583333328</v>
      </c>
      <c r="U1462" t="b">
        <f t="shared" si="226"/>
        <v>0</v>
      </c>
      <c r="V1462">
        <f t="shared" si="227"/>
        <v>0</v>
      </c>
      <c r="W1462" t="b">
        <f t="shared" si="228"/>
        <v>0</v>
      </c>
      <c r="X1462">
        <f t="shared" si="229"/>
        <v>0</v>
      </c>
    </row>
    <row r="1463" spans="1:24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8287</v>
      </c>
      <c r="O1463">
        <f t="shared" si="220"/>
        <v>101</v>
      </c>
      <c r="P1463" s="7">
        <f t="shared" si="221"/>
        <v>44.66673529411765</v>
      </c>
      <c r="Q1463" t="str">
        <f t="shared" si="222"/>
        <v>publishing</v>
      </c>
      <c r="R1463" t="str">
        <f t="shared" si="223"/>
        <v>radio &amp; podcasts</v>
      </c>
      <c r="S1463" s="11">
        <f t="shared" si="224"/>
        <v>41899.645300925928</v>
      </c>
      <c r="T1463" s="11">
        <f t="shared" si="225"/>
        <v>41933</v>
      </c>
      <c r="U1463">
        <f t="shared" si="226"/>
        <v>340</v>
      </c>
      <c r="V1463" t="b">
        <f t="shared" si="227"/>
        <v>0</v>
      </c>
      <c r="W1463">
        <f t="shared" si="228"/>
        <v>340</v>
      </c>
      <c r="X1463" t="b">
        <f t="shared" si="229"/>
        <v>0</v>
      </c>
    </row>
    <row r="1464" spans="1:24" ht="31.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8287</v>
      </c>
      <c r="O1464">
        <f t="shared" si="220"/>
        <v>109</v>
      </c>
      <c r="P1464" s="7">
        <f t="shared" si="221"/>
        <v>28.937999999999999</v>
      </c>
      <c r="Q1464" t="str">
        <f t="shared" si="222"/>
        <v>publishing</v>
      </c>
      <c r="R1464" t="str">
        <f t="shared" si="223"/>
        <v>radio &amp; podcasts</v>
      </c>
      <c r="S1464" s="11">
        <f t="shared" si="224"/>
        <v>41344.662858796299</v>
      </c>
      <c r="T1464" s="11">
        <f t="shared" si="225"/>
        <v>41374.662858796299</v>
      </c>
      <c r="U1464">
        <f t="shared" si="226"/>
        <v>150</v>
      </c>
      <c r="V1464" t="b">
        <f t="shared" si="227"/>
        <v>0</v>
      </c>
      <c r="W1464">
        <f t="shared" si="228"/>
        <v>150</v>
      </c>
      <c r="X1464" t="b">
        <f t="shared" si="229"/>
        <v>0</v>
      </c>
    </row>
    <row r="1465" spans="1:24" ht="47.25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8287</v>
      </c>
      <c r="O1465">
        <f t="shared" si="220"/>
        <v>148</v>
      </c>
      <c r="P1465" s="7">
        <f t="shared" si="221"/>
        <v>35.44</v>
      </c>
      <c r="Q1465" t="str">
        <f t="shared" si="222"/>
        <v>publishing</v>
      </c>
      <c r="R1465" t="str">
        <f t="shared" si="223"/>
        <v>radio &amp; podcasts</v>
      </c>
      <c r="S1465" s="11">
        <f t="shared" si="224"/>
        <v>41326.911319444444</v>
      </c>
      <c r="T1465" s="11">
        <f t="shared" si="225"/>
        <v>41371.869652777779</v>
      </c>
      <c r="U1465">
        <f t="shared" si="226"/>
        <v>25</v>
      </c>
      <c r="V1465" t="b">
        <f t="shared" si="227"/>
        <v>0</v>
      </c>
      <c r="W1465">
        <f t="shared" si="228"/>
        <v>25</v>
      </c>
      <c r="X1465" t="b">
        <f t="shared" si="229"/>
        <v>0</v>
      </c>
    </row>
    <row r="1466" spans="1:24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8287</v>
      </c>
      <c r="O1466">
        <f t="shared" si="220"/>
        <v>163</v>
      </c>
      <c r="P1466" s="7">
        <f t="shared" si="221"/>
        <v>34.871794871794869</v>
      </c>
      <c r="Q1466" t="str">
        <f t="shared" si="222"/>
        <v>publishing</v>
      </c>
      <c r="R1466" t="str">
        <f t="shared" si="223"/>
        <v>radio &amp; podcasts</v>
      </c>
      <c r="S1466" s="11">
        <f t="shared" si="224"/>
        <v>41291.661550925928</v>
      </c>
      <c r="T1466" s="11">
        <f t="shared" si="225"/>
        <v>41321.661550925928</v>
      </c>
      <c r="U1466">
        <f t="shared" si="226"/>
        <v>234</v>
      </c>
      <c r="V1466" t="b">
        <f t="shared" si="227"/>
        <v>0</v>
      </c>
      <c r="W1466">
        <f t="shared" si="228"/>
        <v>234</v>
      </c>
      <c r="X1466" t="b">
        <f t="shared" si="229"/>
        <v>0</v>
      </c>
    </row>
    <row r="1467" spans="1:24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8287</v>
      </c>
      <c r="O1467">
        <f t="shared" si="220"/>
        <v>456</v>
      </c>
      <c r="P1467" s="7">
        <f t="shared" si="221"/>
        <v>52.622732513451197</v>
      </c>
      <c r="Q1467" t="str">
        <f t="shared" si="222"/>
        <v>publishing</v>
      </c>
      <c r="R1467" t="str">
        <f t="shared" si="223"/>
        <v>radio &amp; podcasts</v>
      </c>
      <c r="S1467" s="11">
        <f t="shared" si="224"/>
        <v>40959.734398148146</v>
      </c>
      <c r="T1467" s="11">
        <f t="shared" si="225"/>
        <v>40990.125</v>
      </c>
      <c r="U1467">
        <f t="shared" si="226"/>
        <v>2602</v>
      </c>
      <c r="V1467" t="b">
        <f t="shared" si="227"/>
        <v>0</v>
      </c>
      <c r="W1467">
        <f t="shared" si="228"/>
        <v>2602</v>
      </c>
      <c r="X1467" t="b">
        <f t="shared" si="229"/>
        <v>0</v>
      </c>
    </row>
    <row r="1468" spans="1:24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8287</v>
      </c>
      <c r="O1468">
        <f t="shared" si="220"/>
        <v>108</v>
      </c>
      <c r="P1468" s="7">
        <f t="shared" si="221"/>
        <v>69.598266129032254</v>
      </c>
      <c r="Q1468" t="str">
        <f t="shared" si="222"/>
        <v>publishing</v>
      </c>
      <c r="R1468" t="str">
        <f t="shared" si="223"/>
        <v>radio &amp; podcasts</v>
      </c>
      <c r="S1468" s="11">
        <f t="shared" si="224"/>
        <v>42340.172060185185</v>
      </c>
      <c r="T1468" s="11">
        <f t="shared" si="225"/>
        <v>42381.208333333328</v>
      </c>
      <c r="U1468">
        <f t="shared" si="226"/>
        <v>248</v>
      </c>
      <c r="V1468" t="b">
        <f t="shared" si="227"/>
        <v>0</v>
      </c>
      <c r="W1468">
        <f t="shared" si="228"/>
        <v>248</v>
      </c>
      <c r="X1468" t="b">
        <f t="shared" si="229"/>
        <v>0</v>
      </c>
    </row>
    <row r="1469" spans="1:24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8287</v>
      </c>
      <c r="O1469">
        <f t="shared" si="220"/>
        <v>115</v>
      </c>
      <c r="P1469" s="7">
        <f t="shared" si="221"/>
        <v>76.72</v>
      </c>
      <c r="Q1469" t="str">
        <f t="shared" si="222"/>
        <v>publishing</v>
      </c>
      <c r="R1469" t="str">
        <f t="shared" si="223"/>
        <v>radio &amp; podcasts</v>
      </c>
      <c r="S1469" s="11">
        <f t="shared" si="224"/>
        <v>40933.80190972222</v>
      </c>
      <c r="T1469" s="11">
        <f t="shared" si="225"/>
        <v>40993.760243055556</v>
      </c>
      <c r="U1469">
        <f t="shared" si="226"/>
        <v>600</v>
      </c>
      <c r="V1469" t="b">
        <f t="shared" si="227"/>
        <v>0</v>
      </c>
      <c r="W1469">
        <f t="shared" si="228"/>
        <v>600</v>
      </c>
      <c r="X1469" t="b">
        <f t="shared" si="229"/>
        <v>0</v>
      </c>
    </row>
    <row r="1470" spans="1:24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8287</v>
      </c>
      <c r="O1470">
        <f t="shared" si="220"/>
        <v>102</v>
      </c>
      <c r="P1470" s="7">
        <f t="shared" si="221"/>
        <v>33.191126279863482</v>
      </c>
      <c r="Q1470" t="str">
        <f t="shared" si="222"/>
        <v>publishing</v>
      </c>
      <c r="R1470" t="str">
        <f t="shared" si="223"/>
        <v>radio &amp; podcasts</v>
      </c>
      <c r="S1470" s="11">
        <f t="shared" si="224"/>
        <v>40646.014456018522</v>
      </c>
      <c r="T1470" s="11">
        <f t="shared" si="225"/>
        <v>40706.014456018522</v>
      </c>
      <c r="U1470">
        <f t="shared" si="226"/>
        <v>293</v>
      </c>
      <c r="V1470" t="b">
        <f t="shared" si="227"/>
        <v>0</v>
      </c>
      <c r="W1470">
        <f t="shared" si="228"/>
        <v>293</v>
      </c>
      <c r="X1470" t="b">
        <f t="shared" si="229"/>
        <v>0</v>
      </c>
    </row>
    <row r="1471" spans="1:24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8287</v>
      </c>
      <c r="O1471">
        <f t="shared" si="220"/>
        <v>108</v>
      </c>
      <c r="P1471" s="7">
        <f t="shared" si="221"/>
        <v>149.46417445482865</v>
      </c>
      <c r="Q1471" t="str">
        <f t="shared" si="222"/>
        <v>publishing</v>
      </c>
      <c r="R1471" t="str">
        <f t="shared" si="223"/>
        <v>radio &amp; podcasts</v>
      </c>
      <c r="S1471" s="11">
        <f t="shared" si="224"/>
        <v>41290.598483796297</v>
      </c>
      <c r="T1471" s="11">
        <f t="shared" si="225"/>
        <v>41320.598483796297</v>
      </c>
      <c r="U1471">
        <f t="shared" si="226"/>
        <v>321</v>
      </c>
      <c r="V1471" t="b">
        <f t="shared" si="227"/>
        <v>0</v>
      </c>
      <c r="W1471">
        <f t="shared" si="228"/>
        <v>321</v>
      </c>
      <c r="X1471" t="b">
        <f t="shared" si="229"/>
        <v>0</v>
      </c>
    </row>
    <row r="1472" spans="1:24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8287</v>
      </c>
      <c r="O1472">
        <f t="shared" si="220"/>
        <v>125</v>
      </c>
      <c r="P1472" s="7">
        <f t="shared" si="221"/>
        <v>23.172839506172838</v>
      </c>
      <c r="Q1472" t="str">
        <f t="shared" si="222"/>
        <v>publishing</v>
      </c>
      <c r="R1472" t="str">
        <f t="shared" si="223"/>
        <v>radio &amp; podcasts</v>
      </c>
      <c r="S1472" s="11">
        <f t="shared" si="224"/>
        <v>41250.827118055553</v>
      </c>
      <c r="T1472" s="11">
        <f t="shared" si="225"/>
        <v>41271.827118055553</v>
      </c>
      <c r="U1472">
        <f t="shared" si="226"/>
        <v>81</v>
      </c>
      <c r="V1472" t="b">
        <f t="shared" si="227"/>
        <v>0</v>
      </c>
      <c r="W1472">
        <f t="shared" si="228"/>
        <v>81</v>
      </c>
      <c r="X1472" t="b">
        <f t="shared" si="229"/>
        <v>0</v>
      </c>
    </row>
    <row r="1473" spans="1:24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8287</v>
      </c>
      <c r="O1473">
        <f t="shared" si="220"/>
        <v>104</v>
      </c>
      <c r="P1473" s="7">
        <f t="shared" si="221"/>
        <v>96.877551020408163</v>
      </c>
      <c r="Q1473" t="str">
        <f t="shared" si="222"/>
        <v>publishing</v>
      </c>
      <c r="R1473" t="str">
        <f t="shared" si="223"/>
        <v>radio &amp; podcasts</v>
      </c>
      <c r="S1473" s="11">
        <f t="shared" si="224"/>
        <v>42073.957569444443</v>
      </c>
      <c r="T1473" s="11">
        <f t="shared" si="225"/>
        <v>42103.957569444443</v>
      </c>
      <c r="U1473">
        <f t="shared" si="226"/>
        <v>343</v>
      </c>
      <c r="V1473" t="b">
        <f t="shared" si="227"/>
        <v>0</v>
      </c>
      <c r="W1473">
        <f t="shared" si="228"/>
        <v>343</v>
      </c>
      <c r="X1473" t="b">
        <f t="shared" si="229"/>
        <v>0</v>
      </c>
    </row>
    <row r="1474" spans="1:24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8287</v>
      </c>
      <c r="O1474">
        <f t="shared" si="220"/>
        <v>139</v>
      </c>
      <c r="P1474" s="7">
        <f t="shared" si="221"/>
        <v>103.20238095238095</v>
      </c>
      <c r="Q1474" t="str">
        <f t="shared" si="222"/>
        <v>publishing</v>
      </c>
      <c r="R1474" t="str">
        <f t="shared" si="223"/>
        <v>radio &amp; podcasts</v>
      </c>
      <c r="S1474" s="11">
        <f t="shared" si="224"/>
        <v>41533.542858796296</v>
      </c>
      <c r="T1474" s="11">
        <f t="shared" si="225"/>
        <v>41563.542858796296</v>
      </c>
      <c r="U1474">
        <f t="shared" si="226"/>
        <v>336</v>
      </c>
      <c r="V1474" t="b">
        <f t="shared" si="227"/>
        <v>0</v>
      </c>
      <c r="W1474">
        <f t="shared" si="228"/>
        <v>336</v>
      </c>
      <c r="X1474" t="b">
        <f t="shared" si="229"/>
        <v>0</v>
      </c>
    </row>
    <row r="1475" spans="1:24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8287</v>
      </c>
      <c r="O1475">
        <f t="shared" ref="O1475:O1538" si="230">ROUND(((E1475/D1475)*100), 0)</f>
        <v>121</v>
      </c>
      <c r="P1475" s="7">
        <f t="shared" ref="P1475:P1538" si="231">IFERROR((E1475/L1475), "N/A")</f>
        <v>38.462553191489363</v>
      </c>
      <c r="Q1475" t="str">
        <f t="shared" ref="Q1475:Q1538" si="232">(LEFT(N1475,SEARCH("/",N1475,1)-1))</f>
        <v>publishing</v>
      </c>
      <c r="R1475" t="str">
        <f t="shared" ref="R1475:R1538" si="233">RIGHT(N1475, LEN(N1475)-SEARCH("/",N1475))</f>
        <v>radio &amp; podcasts</v>
      </c>
      <c r="S1475" s="11">
        <f t="shared" ref="S1475:S1538" si="234">(((J1475/60)/60)/24)+DATE(1970,1,1)</f>
        <v>40939.979618055557</v>
      </c>
      <c r="T1475" s="11">
        <f t="shared" ref="T1475:T1538" si="235">(((I1475/60)/60)/24)+DATE(1970,1,1)</f>
        <v>40969.979618055557</v>
      </c>
      <c r="U1475">
        <f t="shared" ref="U1475:U1538" si="236">IF(OR(F1475="successful", F1475="live"), L1475)</f>
        <v>47</v>
      </c>
      <c r="V1475" t="b">
        <f t="shared" ref="V1475:V1538" si="237">IF(OR(F1475="unsuccessful", F1475="canceled"), L1475)</f>
        <v>0</v>
      </c>
      <c r="W1475">
        <f t="shared" ref="W1475:W1538" si="238">IF((O1475&gt;=30), L1475)</f>
        <v>47</v>
      </c>
      <c r="X1475" t="b">
        <f t="shared" ref="X1475:X1538" si="239">IF((O1475&lt;30), L1475)</f>
        <v>0</v>
      </c>
    </row>
    <row r="1476" spans="1:24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8287</v>
      </c>
      <c r="O1476">
        <f t="shared" si="230"/>
        <v>112</v>
      </c>
      <c r="P1476" s="7">
        <f t="shared" si="231"/>
        <v>44.315789473684212</v>
      </c>
      <c r="Q1476" t="str">
        <f t="shared" si="232"/>
        <v>publishing</v>
      </c>
      <c r="R1476" t="str">
        <f t="shared" si="233"/>
        <v>radio &amp; podcasts</v>
      </c>
      <c r="S1476" s="11">
        <f t="shared" si="234"/>
        <v>41500.727916666663</v>
      </c>
      <c r="T1476" s="11">
        <f t="shared" si="235"/>
        <v>41530.727916666663</v>
      </c>
      <c r="U1476">
        <f t="shared" si="236"/>
        <v>76</v>
      </c>
      <c r="V1476" t="b">
        <f t="shared" si="237"/>
        <v>0</v>
      </c>
      <c r="W1476">
        <f t="shared" si="238"/>
        <v>76</v>
      </c>
      <c r="X1476" t="b">
        <f t="shared" si="239"/>
        <v>0</v>
      </c>
    </row>
    <row r="1477" spans="1:24" ht="47.2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8287</v>
      </c>
      <c r="O1477">
        <f t="shared" si="230"/>
        <v>189</v>
      </c>
      <c r="P1477" s="7">
        <f t="shared" si="231"/>
        <v>64.173356009070289</v>
      </c>
      <c r="Q1477" t="str">
        <f t="shared" si="232"/>
        <v>publishing</v>
      </c>
      <c r="R1477" t="str">
        <f t="shared" si="233"/>
        <v>radio &amp; podcasts</v>
      </c>
      <c r="S1477" s="11">
        <f t="shared" si="234"/>
        <v>41960.722951388889</v>
      </c>
      <c r="T1477" s="11">
        <f t="shared" si="235"/>
        <v>41993.207638888889</v>
      </c>
      <c r="U1477">
        <f t="shared" si="236"/>
        <v>441</v>
      </c>
      <c r="V1477" t="b">
        <f t="shared" si="237"/>
        <v>0</v>
      </c>
      <c r="W1477">
        <f t="shared" si="238"/>
        <v>441</v>
      </c>
      <c r="X1477" t="b">
        <f t="shared" si="239"/>
        <v>0</v>
      </c>
    </row>
    <row r="1478" spans="1:24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8287</v>
      </c>
      <c r="O1478">
        <f t="shared" si="230"/>
        <v>662</v>
      </c>
      <c r="P1478" s="7">
        <f t="shared" si="231"/>
        <v>43.333275109170302</v>
      </c>
      <c r="Q1478" t="str">
        <f t="shared" si="232"/>
        <v>publishing</v>
      </c>
      <c r="R1478" t="str">
        <f t="shared" si="233"/>
        <v>radio &amp; podcasts</v>
      </c>
      <c r="S1478" s="11">
        <f t="shared" si="234"/>
        <v>40766.041921296295</v>
      </c>
      <c r="T1478" s="11">
        <f t="shared" si="235"/>
        <v>40796.041921296295</v>
      </c>
      <c r="U1478">
        <f t="shared" si="236"/>
        <v>916</v>
      </c>
      <c r="V1478" t="b">
        <f t="shared" si="237"/>
        <v>0</v>
      </c>
      <c r="W1478">
        <f t="shared" si="238"/>
        <v>916</v>
      </c>
      <c r="X1478" t="b">
        <f t="shared" si="239"/>
        <v>0</v>
      </c>
    </row>
    <row r="1479" spans="1:24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8287</v>
      </c>
      <c r="O1479">
        <f t="shared" si="230"/>
        <v>111</v>
      </c>
      <c r="P1479" s="7">
        <f t="shared" si="231"/>
        <v>90.495934959349597</v>
      </c>
      <c r="Q1479" t="str">
        <f t="shared" si="232"/>
        <v>publishing</v>
      </c>
      <c r="R1479" t="str">
        <f t="shared" si="233"/>
        <v>radio &amp; podcasts</v>
      </c>
      <c r="S1479" s="11">
        <f t="shared" si="234"/>
        <v>40840.615787037037</v>
      </c>
      <c r="T1479" s="11">
        <f t="shared" si="235"/>
        <v>40900.125</v>
      </c>
      <c r="U1479">
        <f t="shared" si="236"/>
        <v>369</v>
      </c>
      <c r="V1479" t="b">
        <f t="shared" si="237"/>
        <v>0</v>
      </c>
      <c r="W1479">
        <f t="shared" si="238"/>
        <v>369</v>
      </c>
      <c r="X1479" t="b">
        <f t="shared" si="239"/>
        <v>0</v>
      </c>
    </row>
    <row r="1480" spans="1:24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8287</v>
      </c>
      <c r="O1480">
        <f t="shared" si="230"/>
        <v>1182</v>
      </c>
      <c r="P1480" s="7">
        <f t="shared" si="231"/>
        <v>29.187190495010373</v>
      </c>
      <c r="Q1480" t="str">
        <f t="shared" si="232"/>
        <v>publishing</v>
      </c>
      <c r="R1480" t="str">
        <f t="shared" si="233"/>
        <v>radio &amp; podcasts</v>
      </c>
      <c r="S1480" s="11">
        <f t="shared" si="234"/>
        <v>41394.871678240743</v>
      </c>
      <c r="T1480" s="11">
        <f t="shared" si="235"/>
        <v>41408.871678240743</v>
      </c>
      <c r="U1480">
        <f t="shared" si="236"/>
        <v>20242</v>
      </c>
      <c r="V1480" t="b">
        <f t="shared" si="237"/>
        <v>0</v>
      </c>
      <c r="W1480">
        <f t="shared" si="238"/>
        <v>20242</v>
      </c>
      <c r="X1480" t="b">
        <f t="shared" si="239"/>
        <v>0</v>
      </c>
    </row>
    <row r="1481" spans="1:24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8287</v>
      </c>
      <c r="O1481">
        <f t="shared" si="230"/>
        <v>137</v>
      </c>
      <c r="P1481" s="7">
        <f t="shared" si="231"/>
        <v>30.95774647887324</v>
      </c>
      <c r="Q1481" t="str">
        <f t="shared" si="232"/>
        <v>publishing</v>
      </c>
      <c r="R1481" t="str">
        <f t="shared" si="233"/>
        <v>radio &amp; podcasts</v>
      </c>
      <c r="S1481" s="11">
        <f t="shared" si="234"/>
        <v>41754.745243055557</v>
      </c>
      <c r="T1481" s="11">
        <f t="shared" si="235"/>
        <v>41769.165972222225</v>
      </c>
      <c r="U1481">
        <f t="shared" si="236"/>
        <v>71</v>
      </c>
      <c r="V1481" t="b">
        <f t="shared" si="237"/>
        <v>0</v>
      </c>
      <c r="W1481">
        <f t="shared" si="238"/>
        <v>71</v>
      </c>
      <c r="X1481" t="b">
        <f t="shared" si="239"/>
        <v>0</v>
      </c>
    </row>
    <row r="1482" spans="1:24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8287</v>
      </c>
      <c r="O1482">
        <f t="shared" si="230"/>
        <v>117</v>
      </c>
      <c r="P1482" s="7">
        <f t="shared" si="231"/>
        <v>92.157795275590544</v>
      </c>
      <c r="Q1482" t="str">
        <f t="shared" si="232"/>
        <v>publishing</v>
      </c>
      <c r="R1482" t="str">
        <f t="shared" si="233"/>
        <v>radio &amp; podcasts</v>
      </c>
      <c r="S1482" s="11">
        <f t="shared" si="234"/>
        <v>41464.934016203704</v>
      </c>
      <c r="T1482" s="11">
        <f t="shared" si="235"/>
        <v>41481.708333333336</v>
      </c>
      <c r="U1482">
        <f t="shared" si="236"/>
        <v>635</v>
      </c>
      <c r="V1482" t="b">
        <f t="shared" si="237"/>
        <v>0</v>
      </c>
      <c r="W1482">
        <f t="shared" si="238"/>
        <v>635</v>
      </c>
      <c r="X1482" t="b">
        <f t="shared" si="239"/>
        <v>0</v>
      </c>
    </row>
    <row r="1483" spans="1:24" ht="47.25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8274</v>
      </c>
      <c r="O1483">
        <f t="shared" si="230"/>
        <v>2</v>
      </c>
      <c r="P1483" s="7">
        <f t="shared" si="231"/>
        <v>17.5</v>
      </c>
      <c r="Q1483" t="str">
        <f t="shared" si="232"/>
        <v>publishing</v>
      </c>
      <c r="R1483" t="str">
        <f t="shared" si="233"/>
        <v>fiction</v>
      </c>
      <c r="S1483" s="11">
        <f t="shared" si="234"/>
        <v>41550.922974537039</v>
      </c>
      <c r="T1483" s="11">
        <f t="shared" si="235"/>
        <v>41580.922974537039</v>
      </c>
      <c r="U1483" t="b">
        <f t="shared" si="236"/>
        <v>0</v>
      </c>
      <c r="V1483" t="b">
        <f t="shared" si="237"/>
        <v>0</v>
      </c>
      <c r="W1483" t="b">
        <f t="shared" si="238"/>
        <v>0</v>
      </c>
      <c r="X1483">
        <f t="shared" si="239"/>
        <v>6</v>
      </c>
    </row>
    <row r="1484" spans="1:24" ht="47.2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8274</v>
      </c>
      <c r="O1484">
        <f t="shared" si="230"/>
        <v>0</v>
      </c>
      <c r="P1484" s="7">
        <f t="shared" si="231"/>
        <v>5</v>
      </c>
      <c r="Q1484" t="str">
        <f t="shared" si="232"/>
        <v>publishing</v>
      </c>
      <c r="R1484" t="str">
        <f t="shared" si="233"/>
        <v>fiction</v>
      </c>
      <c r="S1484" s="11">
        <f t="shared" si="234"/>
        <v>41136.85805555556</v>
      </c>
      <c r="T1484" s="11">
        <f t="shared" si="235"/>
        <v>41159.32708333333</v>
      </c>
      <c r="U1484" t="b">
        <f t="shared" si="236"/>
        <v>0</v>
      </c>
      <c r="V1484" t="b">
        <f t="shared" si="237"/>
        <v>0</v>
      </c>
      <c r="W1484" t="b">
        <f t="shared" si="238"/>
        <v>0</v>
      </c>
      <c r="X1484">
        <f t="shared" si="239"/>
        <v>1</v>
      </c>
    </row>
    <row r="1485" spans="1:24" ht="47.25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8274</v>
      </c>
      <c r="O1485">
        <f t="shared" si="230"/>
        <v>1</v>
      </c>
      <c r="P1485" s="7">
        <f t="shared" si="231"/>
        <v>25</v>
      </c>
      <c r="Q1485" t="str">
        <f t="shared" si="232"/>
        <v>publishing</v>
      </c>
      <c r="R1485" t="str">
        <f t="shared" si="233"/>
        <v>fiction</v>
      </c>
      <c r="S1485" s="11">
        <f t="shared" si="234"/>
        <v>42548.192997685182</v>
      </c>
      <c r="T1485" s="11">
        <f t="shared" si="235"/>
        <v>42573.192997685182</v>
      </c>
      <c r="U1485" t="b">
        <f t="shared" si="236"/>
        <v>0</v>
      </c>
      <c r="V1485" t="b">
        <f t="shared" si="237"/>
        <v>0</v>
      </c>
      <c r="W1485" t="b">
        <f t="shared" si="238"/>
        <v>0</v>
      </c>
      <c r="X1485">
        <f t="shared" si="239"/>
        <v>2</v>
      </c>
    </row>
    <row r="1486" spans="1:24" ht="15.7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8274</v>
      </c>
      <c r="O1486">
        <f t="shared" si="230"/>
        <v>0</v>
      </c>
      <c r="P1486" s="7" t="str">
        <f t="shared" si="231"/>
        <v>N/A</v>
      </c>
      <c r="Q1486" t="str">
        <f t="shared" si="232"/>
        <v>publishing</v>
      </c>
      <c r="R1486" t="str">
        <f t="shared" si="233"/>
        <v>fiction</v>
      </c>
      <c r="S1486" s="11">
        <f t="shared" si="234"/>
        <v>41053.200960648144</v>
      </c>
      <c r="T1486" s="11">
        <f t="shared" si="235"/>
        <v>41111.618750000001</v>
      </c>
      <c r="U1486" t="b">
        <f t="shared" si="236"/>
        <v>0</v>
      </c>
      <c r="V1486" t="b">
        <f t="shared" si="237"/>
        <v>0</v>
      </c>
      <c r="W1486" t="b">
        <f t="shared" si="238"/>
        <v>0</v>
      </c>
      <c r="X1486">
        <f t="shared" si="239"/>
        <v>0</v>
      </c>
    </row>
    <row r="1487" spans="1:24" ht="47.25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8274</v>
      </c>
      <c r="O1487">
        <f t="shared" si="230"/>
        <v>2</v>
      </c>
      <c r="P1487" s="7">
        <f t="shared" si="231"/>
        <v>50</v>
      </c>
      <c r="Q1487" t="str">
        <f t="shared" si="232"/>
        <v>publishing</v>
      </c>
      <c r="R1487" t="str">
        <f t="shared" si="233"/>
        <v>fiction</v>
      </c>
      <c r="S1487" s="11">
        <f t="shared" si="234"/>
        <v>42130.795983796299</v>
      </c>
      <c r="T1487" s="11">
        <f t="shared" si="235"/>
        <v>42175.795983796299</v>
      </c>
      <c r="U1487" t="b">
        <f t="shared" si="236"/>
        <v>0</v>
      </c>
      <c r="V1487" t="b">
        <f t="shared" si="237"/>
        <v>0</v>
      </c>
      <c r="W1487" t="b">
        <f t="shared" si="238"/>
        <v>0</v>
      </c>
      <c r="X1487">
        <f t="shared" si="239"/>
        <v>3</v>
      </c>
    </row>
    <row r="1488" spans="1:24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8274</v>
      </c>
      <c r="O1488">
        <f t="shared" si="230"/>
        <v>0</v>
      </c>
      <c r="P1488" s="7">
        <f t="shared" si="231"/>
        <v>16</v>
      </c>
      <c r="Q1488" t="str">
        <f t="shared" si="232"/>
        <v>publishing</v>
      </c>
      <c r="R1488" t="str">
        <f t="shared" si="233"/>
        <v>fiction</v>
      </c>
      <c r="S1488" s="11">
        <f t="shared" si="234"/>
        <v>42032.168530092589</v>
      </c>
      <c r="T1488" s="11">
        <f t="shared" si="235"/>
        <v>42062.168530092589</v>
      </c>
      <c r="U1488" t="b">
        <f t="shared" si="236"/>
        <v>0</v>
      </c>
      <c r="V1488" t="b">
        <f t="shared" si="237"/>
        <v>0</v>
      </c>
      <c r="W1488" t="b">
        <f t="shared" si="238"/>
        <v>0</v>
      </c>
      <c r="X1488">
        <f t="shared" si="239"/>
        <v>3</v>
      </c>
    </row>
    <row r="1489" spans="1:24" ht="47.2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8274</v>
      </c>
      <c r="O1489">
        <f t="shared" si="230"/>
        <v>0</v>
      </c>
      <c r="P1489" s="7" t="str">
        <f t="shared" si="231"/>
        <v>N/A</v>
      </c>
      <c r="Q1489" t="str">
        <f t="shared" si="232"/>
        <v>publishing</v>
      </c>
      <c r="R1489" t="str">
        <f t="shared" si="233"/>
        <v>fiction</v>
      </c>
      <c r="S1489" s="11">
        <f t="shared" si="234"/>
        <v>42554.917488425926</v>
      </c>
      <c r="T1489" s="11">
        <f t="shared" si="235"/>
        <v>42584.917488425926</v>
      </c>
      <c r="U1489" t="b">
        <f t="shared" si="236"/>
        <v>0</v>
      </c>
      <c r="V1489" t="b">
        <f t="shared" si="237"/>
        <v>0</v>
      </c>
      <c r="W1489" t="b">
        <f t="shared" si="238"/>
        <v>0</v>
      </c>
      <c r="X1489">
        <f t="shared" si="239"/>
        <v>0</v>
      </c>
    </row>
    <row r="1490" spans="1:24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8274</v>
      </c>
      <c r="O1490">
        <f t="shared" si="230"/>
        <v>2</v>
      </c>
      <c r="P1490" s="7">
        <f t="shared" si="231"/>
        <v>60</v>
      </c>
      <c r="Q1490" t="str">
        <f t="shared" si="232"/>
        <v>publishing</v>
      </c>
      <c r="R1490" t="str">
        <f t="shared" si="233"/>
        <v>fiction</v>
      </c>
      <c r="S1490" s="11">
        <f t="shared" si="234"/>
        <v>41614.563194444447</v>
      </c>
      <c r="T1490" s="11">
        <f t="shared" si="235"/>
        <v>41644.563194444447</v>
      </c>
      <c r="U1490" t="b">
        <f t="shared" si="236"/>
        <v>0</v>
      </c>
      <c r="V1490" t="b">
        <f t="shared" si="237"/>
        <v>0</v>
      </c>
      <c r="W1490" t="b">
        <f t="shared" si="238"/>
        <v>0</v>
      </c>
      <c r="X1490">
        <f t="shared" si="239"/>
        <v>6</v>
      </c>
    </row>
    <row r="1491" spans="1:24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8274</v>
      </c>
      <c r="O1491">
        <f t="shared" si="230"/>
        <v>0</v>
      </c>
      <c r="P1491" s="7" t="str">
        <f t="shared" si="231"/>
        <v>N/A</v>
      </c>
      <c r="Q1491" t="str">
        <f t="shared" si="232"/>
        <v>publishing</v>
      </c>
      <c r="R1491" t="str">
        <f t="shared" si="233"/>
        <v>fiction</v>
      </c>
      <c r="S1491" s="11">
        <f t="shared" si="234"/>
        <v>41198.611712962964</v>
      </c>
      <c r="T1491" s="11">
        <f t="shared" si="235"/>
        <v>41228.653379629628</v>
      </c>
      <c r="U1491" t="b">
        <f t="shared" si="236"/>
        <v>0</v>
      </c>
      <c r="V1491" t="b">
        <f t="shared" si="237"/>
        <v>0</v>
      </c>
      <c r="W1491" t="b">
        <f t="shared" si="238"/>
        <v>0</v>
      </c>
      <c r="X1491">
        <f t="shared" si="239"/>
        <v>0</v>
      </c>
    </row>
    <row r="1492" spans="1:24" ht="47.2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8274</v>
      </c>
      <c r="O1492">
        <f t="shared" si="230"/>
        <v>31</v>
      </c>
      <c r="P1492" s="7">
        <f t="shared" si="231"/>
        <v>47.10526315789474</v>
      </c>
      <c r="Q1492" t="str">
        <f t="shared" si="232"/>
        <v>publishing</v>
      </c>
      <c r="R1492" t="str">
        <f t="shared" si="233"/>
        <v>fiction</v>
      </c>
      <c r="S1492" s="11">
        <f t="shared" si="234"/>
        <v>41520.561041666668</v>
      </c>
      <c r="T1492" s="11">
        <f t="shared" si="235"/>
        <v>41549.561041666668</v>
      </c>
      <c r="U1492" t="b">
        <f t="shared" si="236"/>
        <v>0</v>
      </c>
      <c r="V1492" t="b">
        <f t="shared" si="237"/>
        <v>0</v>
      </c>
      <c r="W1492">
        <f t="shared" si="238"/>
        <v>19</v>
      </c>
      <c r="X1492" t="b">
        <f t="shared" si="239"/>
        <v>0</v>
      </c>
    </row>
    <row r="1493" spans="1:24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8274</v>
      </c>
      <c r="O1493">
        <f t="shared" si="230"/>
        <v>8</v>
      </c>
      <c r="P1493" s="7">
        <f t="shared" si="231"/>
        <v>100</v>
      </c>
      <c r="Q1493" t="str">
        <f t="shared" si="232"/>
        <v>publishing</v>
      </c>
      <c r="R1493" t="str">
        <f t="shared" si="233"/>
        <v>fiction</v>
      </c>
      <c r="S1493" s="11">
        <f t="shared" si="234"/>
        <v>41991.713460648149</v>
      </c>
      <c r="T1493" s="11">
        <f t="shared" si="235"/>
        <v>42050.651388888888</v>
      </c>
      <c r="U1493" t="b">
        <f t="shared" si="236"/>
        <v>0</v>
      </c>
      <c r="V1493" t="b">
        <f t="shared" si="237"/>
        <v>0</v>
      </c>
      <c r="W1493" t="b">
        <f t="shared" si="238"/>
        <v>0</v>
      </c>
      <c r="X1493">
        <f t="shared" si="239"/>
        <v>1</v>
      </c>
    </row>
    <row r="1494" spans="1:24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8274</v>
      </c>
      <c r="O1494">
        <f t="shared" si="230"/>
        <v>1</v>
      </c>
      <c r="P1494" s="7">
        <f t="shared" si="231"/>
        <v>15</v>
      </c>
      <c r="Q1494" t="str">
        <f t="shared" si="232"/>
        <v>publishing</v>
      </c>
      <c r="R1494" t="str">
        <f t="shared" si="233"/>
        <v>fiction</v>
      </c>
      <c r="S1494" s="11">
        <f t="shared" si="234"/>
        <v>40682.884791666671</v>
      </c>
      <c r="T1494" s="11">
        <f t="shared" si="235"/>
        <v>40712.884791666671</v>
      </c>
      <c r="U1494" t="b">
        <f t="shared" si="236"/>
        <v>0</v>
      </c>
      <c r="V1494" t="b">
        <f t="shared" si="237"/>
        <v>0</v>
      </c>
      <c r="W1494" t="b">
        <f t="shared" si="238"/>
        <v>0</v>
      </c>
      <c r="X1494">
        <f t="shared" si="239"/>
        <v>2</v>
      </c>
    </row>
    <row r="1495" spans="1:24" ht="31.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8274</v>
      </c>
      <c r="O1495">
        <f t="shared" si="230"/>
        <v>0</v>
      </c>
      <c r="P1495" s="7" t="str">
        <f t="shared" si="231"/>
        <v>N/A</v>
      </c>
      <c r="Q1495" t="str">
        <f t="shared" si="232"/>
        <v>publishing</v>
      </c>
      <c r="R1495" t="str">
        <f t="shared" si="233"/>
        <v>fiction</v>
      </c>
      <c r="S1495" s="11">
        <f t="shared" si="234"/>
        <v>41411.866608796299</v>
      </c>
      <c r="T1495" s="11">
        <f t="shared" si="235"/>
        <v>41441.866608796299</v>
      </c>
      <c r="U1495" t="b">
        <f t="shared" si="236"/>
        <v>0</v>
      </c>
      <c r="V1495" t="b">
        <f t="shared" si="237"/>
        <v>0</v>
      </c>
      <c r="W1495" t="b">
        <f t="shared" si="238"/>
        <v>0</v>
      </c>
      <c r="X1495">
        <f t="shared" si="239"/>
        <v>0</v>
      </c>
    </row>
    <row r="1496" spans="1:24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8274</v>
      </c>
      <c r="O1496">
        <f t="shared" si="230"/>
        <v>9</v>
      </c>
      <c r="P1496" s="7">
        <f t="shared" si="231"/>
        <v>40.454545454545453</v>
      </c>
      <c r="Q1496" t="str">
        <f t="shared" si="232"/>
        <v>publishing</v>
      </c>
      <c r="R1496" t="str">
        <f t="shared" si="233"/>
        <v>fiction</v>
      </c>
      <c r="S1496" s="11">
        <f t="shared" si="234"/>
        <v>42067.722372685181</v>
      </c>
      <c r="T1496" s="11">
        <f t="shared" si="235"/>
        <v>42097.651388888888</v>
      </c>
      <c r="U1496" t="b">
        <f t="shared" si="236"/>
        <v>0</v>
      </c>
      <c r="V1496" t="b">
        <f t="shared" si="237"/>
        <v>0</v>
      </c>
      <c r="W1496" t="b">
        <f t="shared" si="238"/>
        <v>0</v>
      </c>
      <c r="X1496">
        <f t="shared" si="239"/>
        <v>11</v>
      </c>
    </row>
    <row r="1497" spans="1:24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8274</v>
      </c>
      <c r="O1497">
        <f t="shared" si="230"/>
        <v>0</v>
      </c>
      <c r="P1497" s="7" t="str">
        <f t="shared" si="231"/>
        <v>N/A</v>
      </c>
      <c r="Q1497" t="str">
        <f t="shared" si="232"/>
        <v>publishing</v>
      </c>
      <c r="R1497" t="str">
        <f t="shared" si="233"/>
        <v>fiction</v>
      </c>
      <c r="S1497" s="11">
        <f t="shared" si="234"/>
        <v>40752.789710648147</v>
      </c>
      <c r="T1497" s="11">
        <f t="shared" si="235"/>
        <v>40782.789710648147</v>
      </c>
      <c r="U1497" t="b">
        <f t="shared" si="236"/>
        <v>0</v>
      </c>
      <c r="V1497" t="b">
        <f t="shared" si="237"/>
        <v>0</v>
      </c>
      <c r="W1497" t="b">
        <f t="shared" si="238"/>
        <v>0</v>
      </c>
      <c r="X1497">
        <f t="shared" si="239"/>
        <v>0</v>
      </c>
    </row>
    <row r="1498" spans="1:24" ht="47.2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8274</v>
      </c>
      <c r="O1498">
        <f t="shared" si="230"/>
        <v>0</v>
      </c>
      <c r="P1498" s="7" t="str">
        <f t="shared" si="231"/>
        <v>N/A</v>
      </c>
      <c r="Q1498" t="str">
        <f t="shared" si="232"/>
        <v>publishing</v>
      </c>
      <c r="R1498" t="str">
        <f t="shared" si="233"/>
        <v>fiction</v>
      </c>
      <c r="S1498" s="11">
        <f t="shared" si="234"/>
        <v>41838.475219907406</v>
      </c>
      <c r="T1498" s="11">
        <f t="shared" si="235"/>
        <v>41898.475219907406</v>
      </c>
      <c r="U1498" t="b">
        <f t="shared" si="236"/>
        <v>0</v>
      </c>
      <c r="V1498" t="b">
        <f t="shared" si="237"/>
        <v>0</v>
      </c>
      <c r="W1498" t="b">
        <f t="shared" si="238"/>
        <v>0</v>
      </c>
      <c r="X1498">
        <f t="shared" si="239"/>
        <v>0</v>
      </c>
    </row>
    <row r="1499" spans="1:24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8274</v>
      </c>
      <c r="O1499">
        <f t="shared" si="230"/>
        <v>0</v>
      </c>
      <c r="P1499" s="7">
        <f t="shared" si="231"/>
        <v>1</v>
      </c>
      <c r="Q1499" t="str">
        <f t="shared" si="232"/>
        <v>publishing</v>
      </c>
      <c r="R1499" t="str">
        <f t="shared" si="233"/>
        <v>fiction</v>
      </c>
      <c r="S1499" s="11">
        <f t="shared" si="234"/>
        <v>41444.64261574074</v>
      </c>
      <c r="T1499" s="11">
        <f t="shared" si="235"/>
        <v>41486.821527777778</v>
      </c>
      <c r="U1499" t="b">
        <f t="shared" si="236"/>
        <v>0</v>
      </c>
      <c r="V1499" t="b">
        <f t="shared" si="237"/>
        <v>0</v>
      </c>
      <c r="W1499" t="b">
        <f t="shared" si="238"/>
        <v>0</v>
      </c>
      <c r="X1499">
        <f t="shared" si="239"/>
        <v>1</v>
      </c>
    </row>
    <row r="1500" spans="1:24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8274</v>
      </c>
      <c r="O1500">
        <f t="shared" si="230"/>
        <v>2</v>
      </c>
      <c r="P1500" s="7">
        <f t="shared" si="231"/>
        <v>19</v>
      </c>
      <c r="Q1500" t="str">
        <f t="shared" si="232"/>
        <v>publishing</v>
      </c>
      <c r="R1500" t="str">
        <f t="shared" si="233"/>
        <v>fiction</v>
      </c>
      <c r="S1500" s="11">
        <f t="shared" si="234"/>
        <v>41840.983541666668</v>
      </c>
      <c r="T1500" s="11">
        <f t="shared" si="235"/>
        <v>41885.983541666668</v>
      </c>
      <c r="U1500" t="b">
        <f t="shared" si="236"/>
        <v>0</v>
      </c>
      <c r="V1500" t="b">
        <f t="shared" si="237"/>
        <v>0</v>
      </c>
      <c r="W1500" t="b">
        <f t="shared" si="238"/>
        <v>0</v>
      </c>
      <c r="X1500">
        <f t="shared" si="239"/>
        <v>3</v>
      </c>
    </row>
    <row r="1501" spans="1:24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8274</v>
      </c>
      <c r="O1501">
        <f t="shared" si="230"/>
        <v>0</v>
      </c>
      <c r="P1501" s="7">
        <f t="shared" si="231"/>
        <v>5</v>
      </c>
      <c r="Q1501" t="str">
        <f t="shared" si="232"/>
        <v>publishing</v>
      </c>
      <c r="R1501" t="str">
        <f t="shared" si="233"/>
        <v>fiction</v>
      </c>
      <c r="S1501" s="11">
        <f t="shared" si="234"/>
        <v>42527.007326388892</v>
      </c>
      <c r="T1501" s="11">
        <f t="shared" si="235"/>
        <v>42587.007326388892</v>
      </c>
      <c r="U1501" t="b">
        <f t="shared" si="236"/>
        <v>0</v>
      </c>
      <c r="V1501" t="b">
        <f t="shared" si="237"/>
        <v>0</v>
      </c>
      <c r="W1501" t="b">
        <f t="shared" si="238"/>
        <v>0</v>
      </c>
      <c r="X1501">
        <f t="shared" si="239"/>
        <v>1</v>
      </c>
    </row>
    <row r="1502" spans="1:24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8274</v>
      </c>
      <c r="O1502">
        <f t="shared" si="230"/>
        <v>25</v>
      </c>
      <c r="P1502" s="7">
        <f t="shared" si="231"/>
        <v>46.733333333333334</v>
      </c>
      <c r="Q1502" t="str">
        <f t="shared" si="232"/>
        <v>publishing</v>
      </c>
      <c r="R1502" t="str">
        <f t="shared" si="233"/>
        <v>fiction</v>
      </c>
      <c r="S1502" s="11">
        <f t="shared" si="234"/>
        <v>41365.904594907406</v>
      </c>
      <c r="T1502" s="11">
        <f t="shared" si="235"/>
        <v>41395.904594907406</v>
      </c>
      <c r="U1502" t="b">
        <f t="shared" si="236"/>
        <v>0</v>
      </c>
      <c r="V1502" t="b">
        <f t="shared" si="237"/>
        <v>0</v>
      </c>
      <c r="W1502" t="b">
        <f t="shared" si="238"/>
        <v>0</v>
      </c>
      <c r="X1502">
        <f t="shared" si="239"/>
        <v>15</v>
      </c>
    </row>
    <row r="1503" spans="1:24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8284</v>
      </c>
      <c r="O1503">
        <f t="shared" si="230"/>
        <v>166</v>
      </c>
      <c r="P1503" s="7">
        <f t="shared" si="231"/>
        <v>97.731073446327684</v>
      </c>
      <c r="Q1503" t="str">
        <f t="shared" si="232"/>
        <v>photography</v>
      </c>
      <c r="R1503" t="str">
        <f t="shared" si="233"/>
        <v>photobooks</v>
      </c>
      <c r="S1503" s="11">
        <f t="shared" si="234"/>
        <v>42163.583599537036</v>
      </c>
      <c r="T1503" s="11">
        <f t="shared" si="235"/>
        <v>42193.583599537036</v>
      </c>
      <c r="U1503">
        <f t="shared" si="236"/>
        <v>885</v>
      </c>
      <c r="V1503" t="b">
        <f t="shared" si="237"/>
        <v>0</v>
      </c>
      <c r="W1503">
        <f t="shared" si="238"/>
        <v>885</v>
      </c>
      <c r="X1503" t="b">
        <f t="shared" si="239"/>
        <v>0</v>
      </c>
    </row>
    <row r="1504" spans="1:24" ht="47.25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8284</v>
      </c>
      <c r="O1504">
        <f t="shared" si="230"/>
        <v>101</v>
      </c>
      <c r="P1504" s="7">
        <f t="shared" si="231"/>
        <v>67.835866261398181</v>
      </c>
      <c r="Q1504" t="str">
        <f t="shared" si="232"/>
        <v>photography</v>
      </c>
      <c r="R1504" t="str">
        <f t="shared" si="233"/>
        <v>photobooks</v>
      </c>
      <c r="S1504" s="11">
        <f t="shared" si="234"/>
        <v>42426.542592592596</v>
      </c>
      <c r="T1504" s="11">
        <f t="shared" si="235"/>
        <v>42454.916666666672</v>
      </c>
      <c r="U1504">
        <f t="shared" si="236"/>
        <v>329</v>
      </c>
      <c r="V1504" t="b">
        <f t="shared" si="237"/>
        <v>0</v>
      </c>
      <c r="W1504">
        <f t="shared" si="238"/>
        <v>329</v>
      </c>
      <c r="X1504" t="b">
        <f t="shared" si="239"/>
        <v>0</v>
      </c>
    </row>
    <row r="1505" spans="1:24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8284</v>
      </c>
      <c r="O1505">
        <f t="shared" si="230"/>
        <v>108</v>
      </c>
      <c r="P1505" s="7">
        <f t="shared" si="231"/>
        <v>56.98492957746479</v>
      </c>
      <c r="Q1505" t="str">
        <f t="shared" si="232"/>
        <v>photography</v>
      </c>
      <c r="R1505" t="str">
        <f t="shared" si="233"/>
        <v>photobooks</v>
      </c>
      <c r="S1505" s="11">
        <f t="shared" si="234"/>
        <v>42606.347233796296</v>
      </c>
      <c r="T1505" s="11">
        <f t="shared" si="235"/>
        <v>42666.347233796296</v>
      </c>
      <c r="U1505">
        <f t="shared" si="236"/>
        <v>71</v>
      </c>
      <c r="V1505" t="b">
        <f t="shared" si="237"/>
        <v>0</v>
      </c>
      <c r="W1505">
        <f t="shared" si="238"/>
        <v>71</v>
      </c>
      <c r="X1505" t="b">
        <f t="shared" si="239"/>
        <v>0</v>
      </c>
    </row>
    <row r="1506" spans="1:24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8284</v>
      </c>
      <c r="O1506">
        <f t="shared" si="230"/>
        <v>278</v>
      </c>
      <c r="P1506" s="7">
        <f t="shared" si="231"/>
        <v>67.159851301115239</v>
      </c>
      <c r="Q1506" t="str">
        <f t="shared" si="232"/>
        <v>photography</v>
      </c>
      <c r="R1506" t="str">
        <f t="shared" si="233"/>
        <v>photobooks</v>
      </c>
      <c r="S1506" s="11">
        <f t="shared" si="234"/>
        <v>41772.657685185186</v>
      </c>
      <c r="T1506" s="11">
        <f t="shared" si="235"/>
        <v>41800.356249999997</v>
      </c>
      <c r="U1506">
        <f t="shared" si="236"/>
        <v>269</v>
      </c>
      <c r="V1506" t="b">
        <f t="shared" si="237"/>
        <v>0</v>
      </c>
      <c r="W1506">
        <f t="shared" si="238"/>
        <v>269</v>
      </c>
      <c r="X1506" t="b">
        <f t="shared" si="239"/>
        <v>0</v>
      </c>
    </row>
    <row r="1507" spans="1:24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8284</v>
      </c>
      <c r="O1507">
        <f t="shared" si="230"/>
        <v>104</v>
      </c>
      <c r="P1507" s="7">
        <f t="shared" si="231"/>
        <v>48.037681159420288</v>
      </c>
      <c r="Q1507" t="str">
        <f t="shared" si="232"/>
        <v>photography</v>
      </c>
      <c r="R1507" t="str">
        <f t="shared" si="233"/>
        <v>photobooks</v>
      </c>
      <c r="S1507" s="11">
        <f t="shared" si="234"/>
        <v>42414.44332175926</v>
      </c>
      <c r="T1507" s="11">
        <f t="shared" si="235"/>
        <v>42451.834027777775</v>
      </c>
      <c r="U1507">
        <f t="shared" si="236"/>
        <v>345</v>
      </c>
      <c r="V1507" t="b">
        <f t="shared" si="237"/>
        <v>0</v>
      </c>
      <c r="W1507">
        <f t="shared" si="238"/>
        <v>345</v>
      </c>
      <c r="X1507" t="b">
        <f t="shared" si="239"/>
        <v>0</v>
      </c>
    </row>
    <row r="1508" spans="1:24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8284</v>
      </c>
      <c r="O1508">
        <f t="shared" si="230"/>
        <v>111</v>
      </c>
      <c r="P1508" s="7">
        <f t="shared" si="231"/>
        <v>38.860465116279073</v>
      </c>
      <c r="Q1508" t="str">
        <f t="shared" si="232"/>
        <v>photography</v>
      </c>
      <c r="R1508" t="str">
        <f t="shared" si="233"/>
        <v>photobooks</v>
      </c>
      <c r="S1508" s="11">
        <f t="shared" si="234"/>
        <v>41814.785925925928</v>
      </c>
      <c r="T1508" s="11">
        <f t="shared" si="235"/>
        <v>41844.785925925928</v>
      </c>
      <c r="U1508">
        <f t="shared" si="236"/>
        <v>43</v>
      </c>
      <c r="V1508" t="b">
        <f t="shared" si="237"/>
        <v>0</v>
      </c>
      <c r="W1508">
        <f t="shared" si="238"/>
        <v>43</v>
      </c>
      <c r="X1508" t="b">
        <f t="shared" si="239"/>
        <v>0</v>
      </c>
    </row>
    <row r="1509" spans="1:24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8284</v>
      </c>
      <c r="O1509">
        <f t="shared" si="230"/>
        <v>215</v>
      </c>
      <c r="P1509" s="7">
        <f t="shared" si="231"/>
        <v>78.181818181818187</v>
      </c>
      <c r="Q1509" t="str">
        <f t="shared" si="232"/>
        <v>photography</v>
      </c>
      <c r="R1509" t="str">
        <f t="shared" si="233"/>
        <v>photobooks</v>
      </c>
      <c r="S1509" s="11">
        <f t="shared" si="234"/>
        <v>40254.450335648151</v>
      </c>
      <c r="T1509" s="11">
        <f t="shared" si="235"/>
        <v>40313.340277777781</v>
      </c>
      <c r="U1509">
        <f t="shared" si="236"/>
        <v>33</v>
      </c>
      <c r="V1509" t="b">
        <f t="shared" si="237"/>
        <v>0</v>
      </c>
      <c r="W1509">
        <f t="shared" si="238"/>
        <v>33</v>
      </c>
      <c r="X1509" t="b">
        <f t="shared" si="239"/>
        <v>0</v>
      </c>
    </row>
    <row r="1510" spans="1:24" ht="47.2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8284</v>
      </c>
      <c r="O1510">
        <f t="shared" si="230"/>
        <v>111</v>
      </c>
      <c r="P1510" s="7">
        <f t="shared" si="231"/>
        <v>97.113744075829388</v>
      </c>
      <c r="Q1510" t="str">
        <f t="shared" si="232"/>
        <v>photography</v>
      </c>
      <c r="R1510" t="str">
        <f t="shared" si="233"/>
        <v>photobooks</v>
      </c>
      <c r="S1510" s="11">
        <f t="shared" si="234"/>
        <v>41786.614363425928</v>
      </c>
      <c r="T1510" s="11">
        <f t="shared" si="235"/>
        <v>41817.614363425928</v>
      </c>
      <c r="U1510">
        <f t="shared" si="236"/>
        <v>211</v>
      </c>
      <c r="V1510" t="b">
        <f t="shared" si="237"/>
        <v>0</v>
      </c>
      <c r="W1510">
        <f t="shared" si="238"/>
        <v>211</v>
      </c>
      <c r="X1510" t="b">
        <f t="shared" si="239"/>
        <v>0</v>
      </c>
    </row>
    <row r="1511" spans="1:24" ht="47.25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8284</v>
      </c>
      <c r="O1511">
        <f t="shared" si="230"/>
        <v>124</v>
      </c>
      <c r="P1511" s="7">
        <f t="shared" si="231"/>
        <v>110.39397959183674</v>
      </c>
      <c r="Q1511" t="str">
        <f t="shared" si="232"/>
        <v>photography</v>
      </c>
      <c r="R1511" t="str">
        <f t="shared" si="233"/>
        <v>photobooks</v>
      </c>
      <c r="S1511" s="11">
        <f t="shared" si="234"/>
        <v>42751.533391203702</v>
      </c>
      <c r="T1511" s="11">
        <f t="shared" si="235"/>
        <v>42780.957638888889</v>
      </c>
      <c r="U1511">
        <f t="shared" si="236"/>
        <v>196</v>
      </c>
      <c r="V1511" t="b">
        <f t="shared" si="237"/>
        <v>0</v>
      </c>
      <c r="W1511">
        <f t="shared" si="238"/>
        <v>196</v>
      </c>
      <c r="X1511" t="b">
        <f t="shared" si="239"/>
        <v>0</v>
      </c>
    </row>
    <row r="1512" spans="1:24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8284</v>
      </c>
      <c r="O1512">
        <f t="shared" si="230"/>
        <v>101</v>
      </c>
      <c r="P1512" s="7">
        <f t="shared" si="231"/>
        <v>39.91506172839506</v>
      </c>
      <c r="Q1512" t="str">
        <f t="shared" si="232"/>
        <v>photography</v>
      </c>
      <c r="R1512" t="str">
        <f t="shared" si="233"/>
        <v>photobooks</v>
      </c>
      <c r="S1512" s="11">
        <f t="shared" si="234"/>
        <v>41809.385162037033</v>
      </c>
      <c r="T1512" s="11">
        <f t="shared" si="235"/>
        <v>41839.385162037033</v>
      </c>
      <c r="U1512">
        <f t="shared" si="236"/>
        <v>405</v>
      </c>
      <c r="V1512" t="b">
        <f t="shared" si="237"/>
        <v>0</v>
      </c>
      <c r="W1512">
        <f t="shared" si="238"/>
        <v>405</v>
      </c>
      <c r="X1512" t="b">
        <f t="shared" si="239"/>
        <v>0</v>
      </c>
    </row>
    <row r="1513" spans="1:24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8284</v>
      </c>
      <c r="O1513">
        <f t="shared" si="230"/>
        <v>112</v>
      </c>
      <c r="P1513" s="7">
        <f t="shared" si="231"/>
        <v>75.975728155339809</v>
      </c>
      <c r="Q1513" t="str">
        <f t="shared" si="232"/>
        <v>photography</v>
      </c>
      <c r="R1513" t="str">
        <f t="shared" si="233"/>
        <v>photobooks</v>
      </c>
      <c r="S1513" s="11">
        <f t="shared" si="234"/>
        <v>42296.583379629628</v>
      </c>
      <c r="T1513" s="11">
        <f t="shared" si="235"/>
        <v>42326.625046296293</v>
      </c>
      <c r="U1513">
        <f t="shared" si="236"/>
        <v>206</v>
      </c>
      <c r="V1513" t="b">
        <f t="shared" si="237"/>
        <v>0</v>
      </c>
      <c r="W1513">
        <f t="shared" si="238"/>
        <v>206</v>
      </c>
      <c r="X1513" t="b">
        <f t="shared" si="239"/>
        <v>0</v>
      </c>
    </row>
    <row r="1514" spans="1:24" ht="47.25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8284</v>
      </c>
      <c r="O1514">
        <f t="shared" si="230"/>
        <v>559</v>
      </c>
      <c r="P1514" s="7">
        <f t="shared" si="231"/>
        <v>58.379104477611939</v>
      </c>
      <c r="Q1514" t="str">
        <f t="shared" si="232"/>
        <v>photography</v>
      </c>
      <c r="R1514" t="str">
        <f t="shared" si="233"/>
        <v>photobooks</v>
      </c>
      <c r="S1514" s="11">
        <f t="shared" si="234"/>
        <v>42741.684479166666</v>
      </c>
      <c r="T1514" s="11">
        <f t="shared" si="235"/>
        <v>42771.684479166666</v>
      </c>
      <c r="U1514">
        <f t="shared" si="236"/>
        <v>335</v>
      </c>
      <c r="V1514" t="b">
        <f t="shared" si="237"/>
        <v>0</v>
      </c>
      <c r="W1514">
        <f t="shared" si="238"/>
        <v>335</v>
      </c>
      <c r="X1514" t="b">
        <f t="shared" si="239"/>
        <v>0</v>
      </c>
    </row>
    <row r="1515" spans="1:24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8284</v>
      </c>
      <c r="O1515">
        <f t="shared" si="230"/>
        <v>150</v>
      </c>
      <c r="P1515" s="7">
        <f t="shared" si="231"/>
        <v>55.82093023255814</v>
      </c>
      <c r="Q1515" t="str">
        <f t="shared" si="232"/>
        <v>photography</v>
      </c>
      <c r="R1515" t="str">
        <f t="shared" si="233"/>
        <v>photobooks</v>
      </c>
      <c r="S1515" s="11">
        <f t="shared" si="234"/>
        <v>41806.637337962966</v>
      </c>
      <c r="T1515" s="11">
        <f t="shared" si="235"/>
        <v>41836.637337962966</v>
      </c>
      <c r="U1515">
        <f t="shared" si="236"/>
        <v>215</v>
      </c>
      <c r="V1515" t="b">
        <f t="shared" si="237"/>
        <v>0</v>
      </c>
      <c r="W1515">
        <f t="shared" si="238"/>
        <v>215</v>
      </c>
      <c r="X1515" t="b">
        <f t="shared" si="239"/>
        <v>0</v>
      </c>
    </row>
    <row r="1516" spans="1:24" ht="47.2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8284</v>
      </c>
      <c r="O1516">
        <f t="shared" si="230"/>
        <v>106</v>
      </c>
      <c r="P1516" s="7">
        <f t="shared" si="231"/>
        <v>151.24431818181819</v>
      </c>
      <c r="Q1516" t="str">
        <f t="shared" si="232"/>
        <v>photography</v>
      </c>
      <c r="R1516" t="str">
        <f t="shared" si="233"/>
        <v>photobooks</v>
      </c>
      <c r="S1516" s="11">
        <f t="shared" si="234"/>
        <v>42234.597685185188</v>
      </c>
      <c r="T1516" s="11">
        <f t="shared" si="235"/>
        <v>42274.597685185188</v>
      </c>
      <c r="U1516">
        <f t="shared" si="236"/>
        <v>176</v>
      </c>
      <c r="V1516" t="b">
        <f t="shared" si="237"/>
        <v>0</v>
      </c>
      <c r="W1516">
        <f t="shared" si="238"/>
        <v>176</v>
      </c>
      <c r="X1516" t="b">
        <f t="shared" si="239"/>
        <v>0</v>
      </c>
    </row>
    <row r="1517" spans="1:24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8284</v>
      </c>
      <c r="O1517">
        <f t="shared" si="230"/>
        <v>157</v>
      </c>
      <c r="P1517" s="7">
        <f t="shared" si="231"/>
        <v>849.67027027027029</v>
      </c>
      <c r="Q1517" t="str">
        <f t="shared" si="232"/>
        <v>photography</v>
      </c>
      <c r="R1517" t="str">
        <f t="shared" si="233"/>
        <v>photobooks</v>
      </c>
      <c r="S1517" s="11">
        <f t="shared" si="234"/>
        <v>42415.253437499996</v>
      </c>
      <c r="T1517" s="11">
        <f t="shared" si="235"/>
        <v>42445.211770833332</v>
      </c>
      <c r="U1517">
        <f t="shared" si="236"/>
        <v>555</v>
      </c>
      <c r="V1517" t="b">
        <f t="shared" si="237"/>
        <v>0</v>
      </c>
      <c r="W1517">
        <f t="shared" si="238"/>
        <v>555</v>
      </c>
      <c r="X1517" t="b">
        <f t="shared" si="239"/>
        <v>0</v>
      </c>
    </row>
    <row r="1518" spans="1:24" ht="47.2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8284</v>
      </c>
      <c r="O1518">
        <f t="shared" si="230"/>
        <v>109</v>
      </c>
      <c r="P1518" s="7">
        <f t="shared" si="231"/>
        <v>159.24137931034483</v>
      </c>
      <c r="Q1518" t="str">
        <f t="shared" si="232"/>
        <v>photography</v>
      </c>
      <c r="R1518" t="str">
        <f t="shared" si="233"/>
        <v>photobooks</v>
      </c>
      <c r="S1518" s="11">
        <f t="shared" si="234"/>
        <v>42619.466342592597</v>
      </c>
      <c r="T1518" s="11">
        <f t="shared" si="235"/>
        <v>42649.583333333328</v>
      </c>
      <c r="U1518">
        <f t="shared" si="236"/>
        <v>116</v>
      </c>
      <c r="V1518" t="b">
        <f t="shared" si="237"/>
        <v>0</v>
      </c>
      <c r="W1518">
        <f t="shared" si="238"/>
        <v>116</v>
      </c>
      <c r="X1518" t="b">
        <f t="shared" si="239"/>
        <v>0</v>
      </c>
    </row>
    <row r="1519" spans="1:24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8284</v>
      </c>
      <c r="O1519">
        <f t="shared" si="230"/>
        <v>162</v>
      </c>
      <c r="P1519" s="7">
        <f t="shared" si="231"/>
        <v>39.507317073170732</v>
      </c>
      <c r="Q1519" t="str">
        <f t="shared" si="232"/>
        <v>photography</v>
      </c>
      <c r="R1519" t="str">
        <f t="shared" si="233"/>
        <v>photobooks</v>
      </c>
      <c r="S1519" s="11">
        <f t="shared" si="234"/>
        <v>41948.56658564815</v>
      </c>
      <c r="T1519" s="11">
        <f t="shared" si="235"/>
        <v>41979.25</v>
      </c>
      <c r="U1519">
        <f t="shared" si="236"/>
        <v>615</v>
      </c>
      <c r="V1519" t="b">
        <f t="shared" si="237"/>
        <v>0</v>
      </c>
      <c r="W1519">
        <f t="shared" si="238"/>
        <v>615</v>
      </c>
      <c r="X1519" t="b">
        <f t="shared" si="239"/>
        <v>0</v>
      </c>
    </row>
    <row r="1520" spans="1:24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8284</v>
      </c>
      <c r="O1520">
        <f t="shared" si="230"/>
        <v>205</v>
      </c>
      <c r="P1520" s="7">
        <f t="shared" si="231"/>
        <v>130.52966101694915</v>
      </c>
      <c r="Q1520" t="str">
        <f t="shared" si="232"/>
        <v>photography</v>
      </c>
      <c r="R1520" t="str">
        <f t="shared" si="233"/>
        <v>photobooks</v>
      </c>
      <c r="S1520" s="11">
        <f t="shared" si="234"/>
        <v>41760.8200462963</v>
      </c>
      <c r="T1520" s="11">
        <f t="shared" si="235"/>
        <v>41790.8200462963</v>
      </c>
      <c r="U1520">
        <f t="shared" si="236"/>
        <v>236</v>
      </c>
      <c r="V1520" t="b">
        <f t="shared" si="237"/>
        <v>0</v>
      </c>
      <c r="W1520">
        <f t="shared" si="238"/>
        <v>236</v>
      </c>
      <c r="X1520" t="b">
        <f t="shared" si="239"/>
        <v>0</v>
      </c>
    </row>
    <row r="1521" spans="1:24" ht="47.25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8284</v>
      </c>
      <c r="O1521">
        <f t="shared" si="230"/>
        <v>103</v>
      </c>
      <c r="P1521" s="7">
        <f t="shared" si="231"/>
        <v>64.156896551724131</v>
      </c>
      <c r="Q1521" t="str">
        <f t="shared" si="232"/>
        <v>photography</v>
      </c>
      <c r="R1521" t="str">
        <f t="shared" si="233"/>
        <v>photobooks</v>
      </c>
      <c r="S1521" s="11">
        <f t="shared" si="234"/>
        <v>41782.741701388892</v>
      </c>
      <c r="T1521" s="11">
        <f t="shared" si="235"/>
        <v>41810.915972222225</v>
      </c>
      <c r="U1521">
        <f t="shared" si="236"/>
        <v>145</v>
      </c>
      <c r="V1521" t="b">
        <f t="shared" si="237"/>
        <v>0</v>
      </c>
      <c r="W1521">
        <f t="shared" si="238"/>
        <v>145</v>
      </c>
      <c r="X1521" t="b">
        <f t="shared" si="239"/>
        <v>0</v>
      </c>
    </row>
    <row r="1522" spans="1:24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8284</v>
      </c>
      <c r="O1522">
        <f t="shared" si="230"/>
        <v>103</v>
      </c>
      <c r="P1522" s="7">
        <f t="shared" si="231"/>
        <v>111.52694610778443</v>
      </c>
      <c r="Q1522" t="str">
        <f t="shared" si="232"/>
        <v>photography</v>
      </c>
      <c r="R1522" t="str">
        <f t="shared" si="233"/>
        <v>photobooks</v>
      </c>
      <c r="S1522" s="11">
        <f t="shared" si="234"/>
        <v>41955.857789351852</v>
      </c>
      <c r="T1522" s="11">
        <f t="shared" si="235"/>
        <v>41992.166666666672</v>
      </c>
      <c r="U1522">
        <f t="shared" si="236"/>
        <v>167</v>
      </c>
      <c r="V1522" t="b">
        <f t="shared" si="237"/>
        <v>0</v>
      </c>
      <c r="W1522">
        <f t="shared" si="238"/>
        <v>167</v>
      </c>
      <c r="X1522" t="b">
        <f t="shared" si="239"/>
        <v>0</v>
      </c>
    </row>
    <row r="1523" spans="1:24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8284</v>
      </c>
      <c r="O1523">
        <f t="shared" si="230"/>
        <v>107</v>
      </c>
      <c r="P1523" s="7">
        <f t="shared" si="231"/>
        <v>170.44680851063831</v>
      </c>
      <c r="Q1523" t="str">
        <f t="shared" si="232"/>
        <v>photography</v>
      </c>
      <c r="R1523" t="str">
        <f t="shared" si="233"/>
        <v>photobooks</v>
      </c>
      <c r="S1523" s="11">
        <f t="shared" si="234"/>
        <v>42493.167719907404</v>
      </c>
      <c r="T1523" s="11">
        <f t="shared" si="235"/>
        <v>42528.167719907404</v>
      </c>
      <c r="U1523">
        <f t="shared" si="236"/>
        <v>235</v>
      </c>
      <c r="V1523" t="b">
        <f t="shared" si="237"/>
        <v>0</v>
      </c>
      <c r="W1523">
        <f t="shared" si="238"/>
        <v>235</v>
      </c>
      <c r="X1523" t="b">
        <f t="shared" si="239"/>
        <v>0</v>
      </c>
    </row>
    <row r="1524" spans="1:24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8284</v>
      </c>
      <c r="O1524">
        <f t="shared" si="230"/>
        <v>139</v>
      </c>
      <c r="P1524" s="7">
        <f t="shared" si="231"/>
        <v>133.7391592920354</v>
      </c>
      <c r="Q1524" t="str">
        <f t="shared" si="232"/>
        <v>photography</v>
      </c>
      <c r="R1524" t="str">
        <f t="shared" si="233"/>
        <v>photobooks</v>
      </c>
      <c r="S1524" s="11">
        <f t="shared" si="234"/>
        <v>41899.830312500002</v>
      </c>
      <c r="T1524" s="11">
        <f t="shared" si="235"/>
        <v>41929.830312500002</v>
      </c>
      <c r="U1524">
        <f t="shared" si="236"/>
        <v>452</v>
      </c>
      <c r="V1524" t="b">
        <f t="shared" si="237"/>
        <v>0</v>
      </c>
      <c r="W1524">
        <f t="shared" si="238"/>
        <v>452</v>
      </c>
      <c r="X1524" t="b">
        <f t="shared" si="239"/>
        <v>0</v>
      </c>
    </row>
    <row r="1525" spans="1:24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8284</v>
      </c>
      <c r="O1525">
        <f t="shared" si="230"/>
        <v>125</v>
      </c>
      <c r="P1525" s="7">
        <f t="shared" si="231"/>
        <v>95.834024896265561</v>
      </c>
      <c r="Q1525" t="str">
        <f t="shared" si="232"/>
        <v>photography</v>
      </c>
      <c r="R1525" t="str">
        <f t="shared" si="233"/>
        <v>photobooks</v>
      </c>
      <c r="S1525" s="11">
        <f t="shared" si="234"/>
        <v>41964.751342592594</v>
      </c>
      <c r="T1525" s="11">
        <f t="shared" si="235"/>
        <v>41996</v>
      </c>
      <c r="U1525">
        <f t="shared" si="236"/>
        <v>241</v>
      </c>
      <c r="V1525" t="b">
        <f t="shared" si="237"/>
        <v>0</v>
      </c>
      <c r="W1525">
        <f t="shared" si="238"/>
        <v>241</v>
      </c>
      <c r="X1525" t="b">
        <f t="shared" si="239"/>
        <v>0</v>
      </c>
    </row>
    <row r="1526" spans="1:24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8284</v>
      </c>
      <c r="O1526">
        <f t="shared" si="230"/>
        <v>207</v>
      </c>
      <c r="P1526" s="7">
        <f t="shared" si="231"/>
        <v>221.78571428571428</v>
      </c>
      <c r="Q1526" t="str">
        <f t="shared" si="232"/>
        <v>photography</v>
      </c>
      <c r="R1526" t="str">
        <f t="shared" si="233"/>
        <v>photobooks</v>
      </c>
      <c r="S1526" s="11">
        <f t="shared" si="234"/>
        <v>42756.501041666663</v>
      </c>
      <c r="T1526" s="11">
        <f t="shared" si="235"/>
        <v>42786.501041666663</v>
      </c>
      <c r="U1526">
        <f t="shared" si="236"/>
        <v>28</v>
      </c>
      <c r="V1526" t="b">
        <f t="shared" si="237"/>
        <v>0</v>
      </c>
      <c r="W1526">
        <f t="shared" si="238"/>
        <v>28</v>
      </c>
      <c r="X1526" t="b">
        <f t="shared" si="239"/>
        <v>0</v>
      </c>
    </row>
    <row r="1527" spans="1:24" ht="47.25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8284</v>
      </c>
      <c r="O1527">
        <f t="shared" si="230"/>
        <v>174</v>
      </c>
      <c r="P1527" s="7">
        <f t="shared" si="231"/>
        <v>32.315357142857138</v>
      </c>
      <c r="Q1527" t="str">
        <f t="shared" si="232"/>
        <v>photography</v>
      </c>
      <c r="R1527" t="str">
        <f t="shared" si="233"/>
        <v>photobooks</v>
      </c>
      <c r="S1527" s="11">
        <f t="shared" si="234"/>
        <v>42570.702986111108</v>
      </c>
      <c r="T1527" s="11">
        <f t="shared" si="235"/>
        <v>42600.702986111108</v>
      </c>
      <c r="U1527">
        <f t="shared" si="236"/>
        <v>140</v>
      </c>
      <c r="V1527" t="b">
        <f t="shared" si="237"/>
        <v>0</v>
      </c>
      <c r="W1527">
        <f t="shared" si="238"/>
        <v>140</v>
      </c>
      <c r="X1527" t="b">
        <f t="shared" si="239"/>
        <v>0</v>
      </c>
    </row>
    <row r="1528" spans="1:24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8284</v>
      </c>
      <c r="O1528">
        <f t="shared" si="230"/>
        <v>120</v>
      </c>
      <c r="P1528" s="7">
        <f t="shared" si="231"/>
        <v>98.839285714285708</v>
      </c>
      <c r="Q1528" t="str">
        <f t="shared" si="232"/>
        <v>photography</v>
      </c>
      <c r="R1528" t="str">
        <f t="shared" si="233"/>
        <v>photobooks</v>
      </c>
      <c r="S1528" s="11">
        <f t="shared" si="234"/>
        <v>42339.276006944448</v>
      </c>
      <c r="T1528" s="11">
        <f t="shared" si="235"/>
        <v>42388.276006944448</v>
      </c>
      <c r="U1528">
        <f t="shared" si="236"/>
        <v>280</v>
      </c>
      <c r="V1528" t="b">
        <f t="shared" si="237"/>
        <v>0</v>
      </c>
      <c r="W1528">
        <f t="shared" si="238"/>
        <v>280</v>
      </c>
      <c r="X1528" t="b">
        <f t="shared" si="239"/>
        <v>0</v>
      </c>
    </row>
    <row r="1529" spans="1:24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8284</v>
      </c>
      <c r="O1529">
        <f t="shared" si="230"/>
        <v>110</v>
      </c>
      <c r="P1529" s="7">
        <f t="shared" si="231"/>
        <v>55.222142857142863</v>
      </c>
      <c r="Q1529" t="str">
        <f t="shared" si="232"/>
        <v>photography</v>
      </c>
      <c r="R1529" t="str">
        <f t="shared" si="233"/>
        <v>photobooks</v>
      </c>
      <c r="S1529" s="11">
        <f t="shared" si="234"/>
        <v>42780.600532407407</v>
      </c>
      <c r="T1529" s="11">
        <f t="shared" si="235"/>
        <v>42808.558865740735</v>
      </c>
      <c r="U1529">
        <f t="shared" si="236"/>
        <v>70</v>
      </c>
      <c r="V1529" t="b">
        <f t="shared" si="237"/>
        <v>0</v>
      </c>
      <c r="W1529">
        <f t="shared" si="238"/>
        <v>70</v>
      </c>
      <c r="X1529" t="b">
        <f t="shared" si="239"/>
        <v>0</v>
      </c>
    </row>
    <row r="1530" spans="1:24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8284</v>
      </c>
      <c r="O1530">
        <f t="shared" si="230"/>
        <v>282</v>
      </c>
      <c r="P1530" s="7">
        <f t="shared" si="231"/>
        <v>52.793750000000003</v>
      </c>
      <c r="Q1530" t="str">
        <f t="shared" si="232"/>
        <v>photography</v>
      </c>
      <c r="R1530" t="str">
        <f t="shared" si="233"/>
        <v>photobooks</v>
      </c>
      <c r="S1530" s="11">
        <f t="shared" si="234"/>
        <v>42736.732893518521</v>
      </c>
      <c r="T1530" s="11">
        <f t="shared" si="235"/>
        <v>42767</v>
      </c>
      <c r="U1530">
        <f t="shared" si="236"/>
        <v>160</v>
      </c>
      <c r="V1530" t="b">
        <f t="shared" si="237"/>
        <v>0</v>
      </c>
      <c r="W1530">
        <f t="shared" si="238"/>
        <v>160</v>
      </c>
      <c r="X1530" t="b">
        <f t="shared" si="239"/>
        <v>0</v>
      </c>
    </row>
    <row r="1531" spans="1:24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8284</v>
      </c>
      <c r="O1531">
        <f t="shared" si="230"/>
        <v>101</v>
      </c>
      <c r="P1531" s="7">
        <f t="shared" si="231"/>
        <v>135.66666666666666</v>
      </c>
      <c r="Q1531" t="str">
        <f t="shared" si="232"/>
        <v>photography</v>
      </c>
      <c r="R1531" t="str">
        <f t="shared" si="233"/>
        <v>photobooks</v>
      </c>
      <c r="S1531" s="11">
        <f t="shared" si="234"/>
        <v>42052.628703703704</v>
      </c>
      <c r="T1531" s="11">
        <f t="shared" si="235"/>
        <v>42082.587037037039</v>
      </c>
      <c r="U1531">
        <f t="shared" si="236"/>
        <v>141</v>
      </c>
      <c r="V1531" t="b">
        <f t="shared" si="237"/>
        <v>0</v>
      </c>
      <c r="W1531">
        <f t="shared" si="238"/>
        <v>141</v>
      </c>
      <c r="X1531" t="b">
        <f t="shared" si="239"/>
        <v>0</v>
      </c>
    </row>
    <row r="1532" spans="1:24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8284</v>
      </c>
      <c r="O1532">
        <f t="shared" si="230"/>
        <v>135</v>
      </c>
      <c r="P1532" s="7">
        <f t="shared" si="231"/>
        <v>53.991990846681922</v>
      </c>
      <c r="Q1532" t="str">
        <f t="shared" si="232"/>
        <v>photography</v>
      </c>
      <c r="R1532" t="str">
        <f t="shared" si="233"/>
        <v>photobooks</v>
      </c>
      <c r="S1532" s="11">
        <f t="shared" si="234"/>
        <v>42275.767303240747</v>
      </c>
      <c r="T1532" s="11">
        <f t="shared" si="235"/>
        <v>42300.767303240747</v>
      </c>
      <c r="U1532">
        <f t="shared" si="236"/>
        <v>874</v>
      </c>
      <c r="V1532" t="b">
        <f t="shared" si="237"/>
        <v>0</v>
      </c>
      <c r="W1532">
        <f t="shared" si="238"/>
        <v>874</v>
      </c>
      <c r="X1532" t="b">
        <f t="shared" si="239"/>
        <v>0</v>
      </c>
    </row>
    <row r="1533" spans="1:24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8284</v>
      </c>
      <c r="O1533">
        <f t="shared" si="230"/>
        <v>176</v>
      </c>
      <c r="P1533" s="7">
        <f t="shared" si="231"/>
        <v>56.643835616438359</v>
      </c>
      <c r="Q1533" t="str">
        <f t="shared" si="232"/>
        <v>photography</v>
      </c>
      <c r="R1533" t="str">
        <f t="shared" si="233"/>
        <v>photobooks</v>
      </c>
      <c r="S1533" s="11">
        <f t="shared" si="234"/>
        <v>41941.802384259259</v>
      </c>
      <c r="T1533" s="11">
        <f t="shared" si="235"/>
        <v>41974.125</v>
      </c>
      <c r="U1533">
        <f t="shared" si="236"/>
        <v>73</v>
      </c>
      <c r="V1533" t="b">
        <f t="shared" si="237"/>
        <v>0</v>
      </c>
      <c r="W1533">
        <f t="shared" si="238"/>
        <v>73</v>
      </c>
      <c r="X1533" t="b">
        <f t="shared" si="239"/>
        <v>0</v>
      </c>
    </row>
    <row r="1534" spans="1:24" ht="47.25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8284</v>
      </c>
      <c r="O1534">
        <f t="shared" si="230"/>
        <v>484</v>
      </c>
      <c r="P1534" s="7">
        <f t="shared" si="231"/>
        <v>82.316326530612244</v>
      </c>
      <c r="Q1534" t="str">
        <f t="shared" si="232"/>
        <v>photography</v>
      </c>
      <c r="R1534" t="str">
        <f t="shared" si="233"/>
        <v>photobooks</v>
      </c>
      <c r="S1534" s="11">
        <f t="shared" si="234"/>
        <v>42391.475289351853</v>
      </c>
      <c r="T1534" s="11">
        <f t="shared" si="235"/>
        <v>42415.625</v>
      </c>
      <c r="U1534">
        <f t="shared" si="236"/>
        <v>294</v>
      </c>
      <c r="V1534" t="b">
        <f t="shared" si="237"/>
        <v>0</v>
      </c>
      <c r="W1534">
        <f t="shared" si="238"/>
        <v>294</v>
      </c>
      <c r="X1534" t="b">
        <f t="shared" si="239"/>
        <v>0</v>
      </c>
    </row>
    <row r="1535" spans="1:24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8284</v>
      </c>
      <c r="O1535">
        <f t="shared" si="230"/>
        <v>145</v>
      </c>
      <c r="P1535" s="7">
        <f t="shared" si="231"/>
        <v>88.26081081081081</v>
      </c>
      <c r="Q1535" t="str">
        <f t="shared" si="232"/>
        <v>photography</v>
      </c>
      <c r="R1535" t="str">
        <f t="shared" si="233"/>
        <v>photobooks</v>
      </c>
      <c r="S1535" s="11">
        <f t="shared" si="234"/>
        <v>42443.00204861111</v>
      </c>
      <c r="T1535" s="11">
        <f t="shared" si="235"/>
        <v>42492.165972222225</v>
      </c>
      <c r="U1535">
        <f t="shared" si="236"/>
        <v>740</v>
      </c>
      <c r="V1535" t="b">
        <f t="shared" si="237"/>
        <v>0</v>
      </c>
      <c r="W1535">
        <f t="shared" si="238"/>
        <v>740</v>
      </c>
      <c r="X1535" t="b">
        <f t="shared" si="239"/>
        <v>0</v>
      </c>
    </row>
    <row r="1536" spans="1:24" ht="47.25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8284</v>
      </c>
      <c r="O1536">
        <f t="shared" si="230"/>
        <v>418</v>
      </c>
      <c r="P1536" s="7">
        <f t="shared" si="231"/>
        <v>84.905149051490511</v>
      </c>
      <c r="Q1536" t="str">
        <f t="shared" si="232"/>
        <v>photography</v>
      </c>
      <c r="R1536" t="str">
        <f t="shared" si="233"/>
        <v>photobooks</v>
      </c>
      <c r="S1536" s="11">
        <f t="shared" si="234"/>
        <v>42221.67432870371</v>
      </c>
      <c r="T1536" s="11">
        <f t="shared" si="235"/>
        <v>42251.67432870371</v>
      </c>
      <c r="U1536">
        <f t="shared" si="236"/>
        <v>369</v>
      </c>
      <c r="V1536" t="b">
        <f t="shared" si="237"/>
        <v>0</v>
      </c>
      <c r="W1536">
        <f t="shared" si="238"/>
        <v>369</v>
      </c>
      <c r="X1536" t="b">
        <f t="shared" si="239"/>
        <v>0</v>
      </c>
    </row>
    <row r="1537" spans="1:24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8284</v>
      </c>
      <c r="O1537">
        <f t="shared" si="230"/>
        <v>132</v>
      </c>
      <c r="P1537" s="7">
        <f t="shared" si="231"/>
        <v>48.154545454545456</v>
      </c>
      <c r="Q1537" t="str">
        <f t="shared" si="232"/>
        <v>photography</v>
      </c>
      <c r="R1537" t="str">
        <f t="shared" si="233"/>
        <v>photobooks</v>
      </c>
      <c r="S1537" s="11">
        <f t="shared" si="234"/>
        <v>42484.829062500001</v>
      </c>
      <c r="T1537" s="11">
        <f t="shared" si="235"/>
        <v>42513.916666666672</v>
      </c>
      <c r="U1537">
        <f t="shared" si="236"/>
        <v>110</v>
      </c>
      <c r="V1537" t="b">
        <f t="shared" si="237"/>
        <v>0</v>
      </c>
      <c r="W1537">
        <f t="shared" si="238"/>
        <v>110</v>
      </c>
      <c r="X1537" t="b">
        <f t="shared" si="239"/>
        <v>0</v>
      </c>
    </row>
    <row r="1538" spans="1:24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8284</v>
      </c>
      <c r="O1538">
        <f t="shared" si="230"/>
        <v>250</v>
      </c>
      <c r="P1538" s="7">
        <f t="shared" si="231"/>
        <v>66.015406593406595</v>
      </c>
      <c r="Q1538" t="str">
        <f t="shared" si="232"/>
        <v>photography</v>
      </c>
      <c r="R1538" t="str">
        <f t="shared" si="233"/>
        <v>photobooks</v>
      </c>
      <c r="S1538" s="11">
        <f t="shared" si="234"/>
        <v>42213.802199074074</v>
      </c>
      <c r="T1538" s="11">
        <f t="shared" si="235"/>
        <v>42243.802199074074</v>
      </c>
      <c r="U1538">
        <f t="shared" si="236"/>
        <v>455</v>
      </c>
      <c r="V1538" t="b">
        <f t="shared" si="237"/>
        <v>0</v>
      </c>
      <c r="W1538">
        <f t="shared" si="238"/>
        <v>455</v>
      </c>
      <c r="X1538" t="b">
        <f t="shared" si="239"/>
        <v>0</v>
      </c>
    </row>
    <row r="1539" spans="1:24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8284</v>
      </c>
      <c r="O1539">
        <f t="shared" ref="O1539:O1602" si="240">ROUND(((E1539/D1539)*100), 0)</f>
        <v>180</v>
      </c>
      <c r="P1539" s="7">
        <f t="shared" ref="P1539:P1602" si="241">IFERROR((E1539/L1539), "N/A")</f>
        <v>96.375</v>
      </c>
      <c r="Q1539" t="str">
        <f t="shared" ref="Q1539:Q1602" si="242">(LEFT(N1539,SEARCH("/",N1539,1)-1))</f>
        <v>photography</v>
      </c>
      <c r="R1539" t="str">
        <f t="shared" ref="R1539:R1602" si="243">RIGHT(N1539, LEN(N1539)-SEARCH("/",N1539))</f>
        <v>photobooks</v>
      </c>
      <c r="S1539" s="11">
        <f t="shared" ref="S1539:S1602" si="244">(((J1539/60)/60)/24)+DATE(1970,1,1)</f>
        <v>42552.315127314811</v>
      </c>
      <c r="T1539" s="11">
        <f t="shared" ref="T1539:T1602" si="245">(((I1539/60)/60)/24)+DATE(1970,1,1)</f>
        <v>42588.75</v>
      </c>
      <c r="U1539">
        <f t="shared" ref="U1539:U1602" si="246">IF(OR(F1539="successful", F1539="live"), L1539)</f>
        <v>224</v>
      </c>
      <c r="V1539" t="b">
        <f t="shared" ref="V1539:V1602" si="247">IF(OR(F1539="unsuccessful", F1539="canceled"), L1539)</f>
        <v>0</v>
      </c>
      <c r="W1539">
        <f t="shared" ref="W1539:W1602" si="248">IF((O1539&gt;=30), L1539)</f>
        <v>224</v>
      </c>
      <c r="X1539" t="b">
        <f t="shared" ref="X1539:X1602" si="249">IF((O1539&lt;30), L1539)</f>
        <v>0</v>
      </c>
    </row>
    <row r="1540" spans="1:24" ht="47.2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8284</v>
      </c>
      <c r="O1540">
        <f t="shared" si="240"/>
        <v>103</v>
      </c>
      <c r="P1540" s="7">
        <f t="shared" si="241"/>
        <v>156.17391304347825</v>
      </c>
      <c r="Q1540" t="str">
        <f t="shared" si="242"/>
        <v>photography</v>
      </c>
      <c r="R1540" t="str">
        <f t="shared" si="243"/>
        <v>photobooks</v>
      </c>
      <c r="S1540" s="11">
        <f t="shared" si="244"/>
        <v>41981.782060185185</v>
      </c>
      <c r="T1540" s="11">
        <f t="shared" si="245"/>
        <v>42026.782060185185</v>
      </c>
      <c r="U1540">
        <f t="shared" si="246"/>
        <v>46</v>
      </c>
      <c r="V1540" t="b">
        <f t="shared" si="247"/>
        <v>0</v>
      </c>
      <c r="W1540">
        <f t="shared" si="248"/>
        <v>46</v>
      </c>
      <c r="X1540" t="b">
        <f t="shared" si="249"/>
        <v>0</v>
      </c>
    </row>
    <row r="1541" spans="1:24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8284</v>
      </c>
      <c r="O1541">
        <f t="shared" si="240"/>
        <v>136</v>
      </c>
      <c r="P1541" s="7">
        <f t="shared" si="241"/>
        <v>95.764859154929582</v>
      </c>
      <c r="Q1541" t="str">
        <f t="shared" si="242"/>
        <v>photography</v>
      </c>
      <c r="R1541" t="str">
        <f t="shared" si="243"/>
        <v>photobooks</v>
      </c>
      <c r="S1541" s="11">
        <f t="shared" si="244"/>
        <v>42705.919201388882</v>
      </c>
      <c r="T1541" s="11">
        <f t="shared" si="245"/>
        <v>42738.919201388882</v>
      </c>
      <c r="U1541">
        <f t="shared" si="246"/>
        <v>284</v>
      </c>
      <c r="V1541" t="b">
        <f t="shared" si="247"/>
        <v>0</v>
      </c>
      <c r="W1541">
        <f t="shared" si="248"/>
        <v>284</v>
      </c>
      <c r="X1541" t="b">
        <f t="shared" si="249"/>
        <v>0</v>
      </c>
    </row>
    <row r="1542" spans="1:24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8284</v>
      </c>
      <c r="O1542">
        <f t="shared" si="240"/>
        <v>118</v>
      </c>
      <c r="P1542" s="7">
        <f t="shared" si="241"/>
        <v>180.40816326530611</v>
      </c>
      <c r="Q1542" t="str">
        <f t="shared" si="242"/>
        <v>photography</v>
      </c>
      <c r="R1542" t="str">
        <f t="shared" si="243"/>
        <v>photobooks</v>
      </c>
      <c r="S1542" s="11">
        <f t="shared" si="244"/>
        <v>41939.00712962963</v>
      </c>
      <c r="T1542" s="11">
        <f t="shared" si="245"/>
        <v>41969.052083333328</v>
      </c>
      <c r="U1542">
        <f t="shared" si="246"/>
        <v>98</v>
      </c>
      <c r="V1542" t="b">
        <f t="shared" si="247"/>
        <v>0</v>
      </c>
      <c r="W1542">
        <f t="shared" si="248"/>
        <v>98</v>
      </c>
      <c r="X1542" t="b">
        <f t="shared" si="249"/>
        <v>0</v>
      </c>
    </row>
    <row r="1543" spans="1:24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8288</v>
      </c>
      <c r="O1543">
        <f t="shared" si="240"/>
        <v>0</v>
      </c>
      <c r="P1543" s="7">
        <f t="shared" si="241"/>
        <v>3</v>
      </c>
      <c r="Q1543" t="str">
        <f t="shared" si="242"/>
        <v>photography</v>
      </c>
      <c r="R1543" t="str">
        <f t="shared" si="243"/>
        <v>nature</v>
      </c>
      <c r="S1543" s="11">
        <f t="shared" si="244"/>
        <v>41974.712245370371</v>
      </c>
      <c r="T1543" s="11">
        <f t="shared" si="245"/>
        <v>42004.712245370371</v>
      </c>
      <c r="U1543" t="b">
        <f t="shared" si="246"/>
        <v>0</v>
      </c>
      <c r="V1543" t="b">
        <f t="shared" si="247"/>
        <v>0</v>
      </c>
      <c r="W1543" t="b">
        <f t="shared" si="248"/>
        <v>0</v>
      </c>
      <c r="X1543">
        <f t="shared" si="249"/>
        <v>2</v>
      </c>
    </row>
    <row r="1544" spans="1:24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8288</v>
      </c>
      <c r="O1544">
        <f t="shared" si="240"/>
        <v>4</v>
      </c>
      <c r="P1544" s="7">
        <f t="shared" si="241"/>
        <v>20</v>
      </c>
      <c r="Q1544" t="str">
        <f t="shared" si="242"/>
        <v>photography</v>
      </c>
      <c r="R1544" t="str">
        <f t="shared" si="243"/>
        <v>nature</v>
      </c>
      <c r="S1544" s="11">
        <f t="shared" si="244"/>
        <v>42170.996527777781</v>
      </c>
      <c r="T1544" s="11">
        <f t="shared" si="245"/>
        <v>42185.996527777781</v>
      </c>
      <c r="U1544" t="b">
        <f t="shared" si="246"/>
        <v>0</v>
      </c>
      <c r="V1544" t="b">
        <f t="shared" si="247"/>
        <v>0</v>
      </c>
      <c r="W1544" t="b">
        <f t="shared" si="248"/>
        <v>0</v>
      </c>
      <c r="X1544">
        <f t="shared" si="249"/>
        <v>1</v>
      </c>
    </row>
    <row r="1545" spans="1:24" ht="47.2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8288</v>
      </c>
      <c r="O1545">
        <f t="shared" si="240"/>
        <v>0</v>
      </c>
      <c r="P1545" s="7">
        <f t="shared" si="241"/>
        <v>10</v>
      </c>
      <c r="Q1545" t="str">
        <f t="shared" si="242"/>
        <v>photography</v>
      </c>
      <c r="R1545" t="str">
        <f t="shared" si="243"/>
        <v>nature</v>
      </c>
      <c r="S1545" s="11">
        <f t="shared" si="244"/>
        <v>41935.509652777779</v>
      </c>
      <c r="T1545" s="11">
        <f t="shared" si="245"/>
        <v>41965.551319444443</v>
      </c>
      <c r="U1545" t="b">
        <f t="shared" si="246"/>
        <v>0</v>
      </c>
      <c r="V1545" t="b">
        <f t="shared" si="247"/>
        <v>0</v>
      </c>
      <c r="W1545" t="b">
        <f t="shared" si="248"/>
        <v>0</v>
      </c>
      <c r="X1545">
        <f t="shared" si="249"/>
        <v>1</v>
      </c>
    </row>
    <row r="1546" spans="1:24" ht="47.2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8288</v>
      </c>
      <c r="O1546">
        <f t="shared" si="240"/>
        <v>0</v>
      </c>
      <c r="P1546" s="7" t="str">
        <f t="shared" si="241"/>
        <v>N/A</v>
      </c>
      <c r="Q1546" t="str">
        <f t="shared" si="242"/>
        <v>photography</v>
      </c>
      <c r="R1546" t="str">
        <f t="shared" si="243"/>
        <v>nature</v>
      </c>
      <c r="S1546" s="11">
        <f t="shared" si="244"/>
        <v>42053.051203703704</v>
      </c>
      <c r="T1546" s="11">
        <f t="shared" si="245"/>
        <v>42095.012499999997</v>
      </c>
      <c r="U1546" t="b">
        <f t="shared" si="246"/>
        <v>0</v>
      </c>
      <c r="V1546" t="b">
        <f t="shared" si="247"/>
        <v>0</v>
      </c>
      <c r="W1546" t="b">
        <f t="shared" si="248"/>
        <v>0</v>
      </c>
      <c r="X1546">
        <f t="shared" si="249"/>
        <v>0</v>
      </c>
    </row>
    <row r="1547" spans="1:24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8288</v>
      </c>
      <c r="O1547">
        <f t="shared" si="240"/>
        <v>0</v>
      </c>
      <c r="P1547" s="7">
        <f t="shared" si="241"/>
        <v>1</v>
      </c>
      <c r="Q1547" t="str">
        <f t="shared" si="242"/>
        <v>photography</v>
      </c>
      <c r="R1547" t="str">
        <f t="shared" si="243"/>
        <v>nature</v>
      </c>
      <c r="S1547" s="11">
        <f t="shared" si="244"/>
        <v>42031.884652777779</v>
      </c>
      <c r="T1547" s="11">
        <f t="shared" si="245"/>
        <v>42065.886111111111</v>
      </c>
      <c r="U1547" t="b">
        <f t="shared" si="246"/>
        <v>0</v>
      </c>
      <c r="V1547" t="b">
        <f t="shared" si="247"/>
        <v>0</v>
      </c>
      <c r="W1547" t="b">
        <f t="shared" si="248"/>
        <v>0</v>
      </c>
      <c r="X1547">
        <f t="shared" si="249"/>
        <v>1</v>
      </c>
    </row>
    <row r="1548" spans="1:24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8288</v>
      </c>
      <c r="O1548">
        <f t="shared" si="240"/>
        <v>29</v>
      </c>
      <c r="P1548" s="7">
        <f t="shared" si="241"/>
        <v>26.272727272727273</v>
      </c>
      <c r="Q1548" t="str">
        <f t="shared" si="242"/>
        <v>photography</v>
      </c>
      <c r="R1548" t="str">
        <f t="shared" si="243"/>
        <v>nature</v>
      </c>
      <c r="S1548" s="11">
        <f t="shared" si="244"/>
        <v>41839.212951388887</v>
      </c>
      <c r="T1548" s="11">
        <f t="shared" si="245"/>
        <v>41899.212951388887</v>
      </c>
      <c r="U1548" t="b">
        <f t="shared" si="246"/>
        <v>0</v>
      </c>
      <c r="V1548" t="b">
        <f t="shared" si="247"/>
        <v>0</v>
      </c>
      <c r="W1548" t="b">
        <f t="shared" si="248"/>
        <v>0</v>
      </c>
      <c r="X1548">
        <f t="shared" si="249"/>
        <v>11</v>
      </c>
    </row>
    <row r="1549" spans="1:24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8288</v>
      </c>
      <c r="O1549">
        <f t="shared" si="240"/>
        <v>0</v>
      </c>
      <c r="P1549" s="7" t="str">
        <f t="shared" si="241"/>
        <v>N/A</v>
      </c>
      <c r="Q1549" t="str">
        <f t="shared" si="242"/>
        <v>photography</v>
      </c>
      <c r="R1549" t="str">
        <f t="shared" si="243"/>
        <v>nature</v>
      </c>
      <c r="S1549" s="11">
        <f t="shared" si="244"/>
        <v>42782.426875000005</v>
      </c>
      <c r="T1549" s="11">
        <f t="shared" si="245"/>
        <v>42789.426875000005</v>
      </c>
      <c r="U1549" t="b">
        <f t="shared" si="246"/>
        <v>0</v>
      </c>
      <c r="V1549" t="b">
        <f t="shared" si="247"/>
        <v>0</v>
      </c>
      <c r="W1549" t="b">
        <f t="shared" si="248"/>
        <v>0</v>
      </c>
      <c r="X1549">
        <f t="shared" si="249"/>
        <v>0</v>
      </c>
    </row>
    <row r="1550" spans="1:24" ht="31.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8288</v>
      </c>
      <c r="O1550">
        <f t="shared" si="240"/>
        <v>9</v>
      </c>
      <c r="P1550" s="7">
        <f t="shared" si="241"/>
        <v>60</v>
      </c>
      <c r="Q1550" t="str">
        <f t="shared" si="242"/>
        <v>photography</v>
      </c>
      <c r="R1550" t="str">
        <f t="shared" si="243"/>
        <v>nature</v>
      </c>
      <c r="S1550" s="11">
        <f t="shared" si="244"/>
        <v>42286.88217592593</v>
      </c>
      <c r="T1550" s="11">
        <f t="shared" si="245"/>
        <v>42316.923842592587</v>
      </c>
      <c r="U1550" t="b">
        <f t="shared" si="246"/>
        <v>0</v>
      </c>
      <c r="V1550" t="b">
        <f t="shared" si="247"/>
        <v>0</v>
      </c>
      <c r="W1550" t="b">
        <f t="shared" si="248"/>
        <v>0</v>
      </c>
      <c r="X1550">
        <f t="shared" si="249"/>
        <v>1</v>
      </c>
    </row>
    <row r="1551" spans="1:24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8288</v>
      </c>
      <c r="O1551">
        <f t="shared" si="240"/>
        <v>34</v>
      </c>
      <c r="P1551" s="7">
        <f t="shared" si="241"/>
        <v>28.333333333333332</v>
      </c>
      <c r="Q1551" t="str">
        <f t="shared" si="242"/>
        <v>photography</v>
      </c>
      <c r="R1551" t="str">
        <f t="shared" si="243"/>
        <v>nature</v>
      </c>
      <c r="S1551" s="11">
        <f t="shared" si="244"/>
        <v>42281.136099537034</v>
      </c>
      <c r="T1551" s="11">
        <f t="shared" si="245"/>
        <v>42311.177766203706</v>
      </c>
      <c r="U1551" t="b">
        <f t="shared" si="246"/>
        <v>0</v>
      </c>
      <c r="V1551" t="b">
        <f t="shared" si="247"/>
        <v>0</v>
      </c>
      <c r="W1551">
        <f t="shared" si="248"/>
        <v>6</v>
      </c>
      <c r="X1551" t="b">
        <f t="shared" si="249"/>
        <v>0</v>
      </c>
    </row>
    <row r="1552" spans="1:24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8288</v>
      </c>
      <c r="O1552">
        <f t="shared" si="240"/>
        <v>13</v>
      </c>
      <c r="P1552" s="7">
        <f t="shared" si="241"/>
        <v>14.428571428571429</v>
      </c>
      <c r="Q1552" t="str">
        <f t="shared" si="242"/>
        <v>photography</v>
      </c>
      <c r="R1552" t="str">
        <f t="shared" si="243"/>
        <v>nature</v>
      </c>
      <c r="S1552" s="11">
        <f t="shared" si="244"/>
        <v>42472.449467592596</v>
      </c>
      <c r="T1552" s="11">
        <f t="shared" si="245"/>
        <v>42502.449467592596</v>
      </c>
      <c r="U1552" t="b">
        <f t="shared" si="246"/>
        <v>0</v>
      </c>
      <c r="V1552" t="b">
        <f t="shared" si="247"/>
        <v>0</v>
      </c>
      <c r="W1552" t="b">
        <f t="shared" si="248"/>
        <v>0</v>
      </c>
      <c r="X1552">
        <f t="shared" si="249"/>
        <v>7</v>
      </c>
    </row>
    <row r="1553" spans="1:24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8288</v>
      </c>
      <c r="O1553">
        <f t="shared" si="240"/>
        <v>0</v>
      </c>
      <c r="P1553" s="7" t="str">
        <f t="shared" si="241"/>
        <v>N/A</v>
      </c>
      <c r="Q1553" t="str">
        <f t="shared" si="242"/>
        <v>photography</v>
      </c>
      <c r="R1553" t="str">
        <f t="shared" si="243"/>
        <v>nature</v>
      </c>
      <c r="S1553" s="11">
        <f t="shared" si="244"/>
        <v>42121.824525462958</v>
      </c>
      <c r="T1553" s="11">
        <f t="shared" si="245"/>
        <v>42151.824525462958</v>
      </c>
      <c r="U1553" t="b">
        <f t="shared" si="246"/>
        <v>0</v>
      </c>
      <c r="V1553" t="b">
        <f t="shared" si="247"/>
        <v>0</v>
      </c>
      <c r="W1553" t="b">
        <f t="shared" si="248"/>
        <v>0</v>
      </c>
      <c r="X1553">
        <f t="shared" si="249"/>
        <v>0</v>
      </c>
    </row>
    <row r="1554" spans="1:24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8288</v>
      </c>
      <c r="O1554">
        <f t="shared" si="240"/>
        <v>49</v>
      </c>
      <c r="P1554" s="7">
        <f t="shared" si="241"/>
        <v>132.1875</v>
      </c>
      <c r="Q1554" t="str">
        <f t="shared" si="242"/>
        <v>photography</v>
      </c>
      <c r="R1554" t="str">
        <f t="shared" si="243"/>
        <v>nature</v>
      </c>
      <c r="S1554" s="11">
        <f t="shared" si="244"/>
        <v>41892.688750000001</v>
      </c>
      <c r="T1554" s="11">
        <f t="shared" si="245"/>
        <v>41913.165972222225</v>
      </c>
      <c r="U1554" t="b">
        <f t="shared" si="246"/>
        <v>0</v>
      </c>
      <c r="V1554" t="b">
        <f t="shared" si="247"/>
        <v>0</v>
      </c>
      <c r="W1554">
        <f t="shared" si="248"/>
        <v>16</v>
      </c>
      <c r="X1554" t="b">
        <f t="shared" si="249"/>
        <v>0</v>
      </c>
    </row>
    <row r="1555" spans="1:24" ht="47.2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8288</v>
      </c>
      <c r="O1555">
        <f t="shared" si="240"/>
        <v>0</v>
      </c>
      <c r="P1555" s="7" t="str">
        <f t="shared" si="241"/>
        <v>N/A</v>
      </c>
      <c r="Q1555" t="str">
        <f t="shared" si="242"/>
        <v>photography</v>
      </c>
      <c r="R1555" t="str">
        <f t="shared" si="243"/>
        <v>nature</v>
      </c>
      <c r="S1555" s="11">
        <f t="shared" si="244"/>
        <v>42219.282951388886</v>
      </c>
      <c r="T1555" s="11">
        <f t="shared" si="245"/>
        <v>42249.282951388886</v>
      </c>
      <c r="U1555" t="b">
        <f t="shared" si="246"/>
        <v>0</v>
      </c>
      <c r="V1555" t="b">
        <f t="shared" si="247"/>
        <v>0</v>
      </c>
      <c r="W1555" t="b">
        <f t="shared" si="248"/>
        <v>0</v>
      </c>
      <c r="X1555">
        <f t="shared" si="249"/>
        <v>0</v>
      </c>
    </row>
    <row r="1556" spans="1:24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8288</v>
      </c>
      <c r="O1556">
        <f t="shared" si="240"/>
        <v>0</v>
      </c>
      <c r="P1556" s="7" t="str">
        <f t="shared" si="241"/>
        <v>N/A</v>
      </c>
      <c r="Q1556" t="str">
        <f t="shared" si="242"/>
        <v>photography</v>
      </c>
      <c r="R1556" t="str">
        <f t="shared" si="243"/>
        <v>nature</v>
      </c>
      <c r="S1556" s="11">
        <f t="shared" si="244"/>
        <v>42188.252199074079</v>
      </c>
      <c r="T1556" s="11">
        <f t="shared" si="245"/>
        <v>42218.252199074079</v>
      </c>
      <c r="U1556" t="b">
        <f t="shared" si="246"/>
        <v>0</v>
      </c>
      <c r="V1556" t="b">
        <f t="shared" si="247"/>
        <v>0</v>
      </c>
      <c r="W1556" t="b">
        <f t="shared" si="248"/>
        <v>0</v>
      </c>
      <c r="X1556">
        <f t="shared" si="249"/>
        <v>0</v>
      </c>
    </row>
    <row r="1557" spans="1:24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8288</v>
      </c>
      <c r="O1557">
        <f t="shared" si="240"/>
        <v>0</v>
      </c>
      <c r="P1557" s="7" t="str">
        <f t="shared" si="241"/>
        <v>N/A</v>
      </c>
      <c r="Q1557" t="str">
        <f t="shared" si="242"/>
        <v>photography</v>
      </c>
      <c r="R1557" t="str">
        <f t="shared" si="243"/>
        <v>nature</v>
      </c>
      <c r="S1557" s="11">
        <f t="shared" si="244"/>
        <v>42241.613796296297</v>
      </c>
      <c r="T1557" s="11">
        <f t="shared" si="245"/>
        <v>42264.708333333328</v>
      </c>
      <c r="U1557" t="b">
        <f t="shared" si="246"/>
        <v>0</v>
      </c>
      <c r="V1557" t="b">
        <f t="shared" si="247"/>
        <v>0</v>
      </c>
      <c r="W1557" t="b">
        <f t="shared" si="248"/>
        <v>0</v>
      </c>
      <c r="X1557">
        <f t="shared" si="249"/>
        <v>0</v>
      </c>
    </row>
    <row r="1558" spans="1:24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8288</v>
      </c>
      <c r="O1558">
        <f t="shared" si="240"/>
        <v>45</v>
      </c>
      <c r="P1558" s="7">
        <f t="shared" si="241"/>
        <v>56.416666666666664</v>
      </c>
      <c r="Q1558" t="str">
        <f t="shared" si="242"/>
        <v>photography</v>
      </c>
      <c r="R1558" t="str">
        <f t="shared" si="243"/>
        <v>nature</v>
      </c>
      <c r="S1558" s="11">
        <f t="shared" si="244"/>
        <v>42525.153055555551</v>
      </c>
      <c r="T1558" s="11">
        <f t="shared" si="245"/>
        <v>42555.153055555551</v>
      </c>
      <c r="U1558" t="b">
        <f t="shared" si="246"/>
        <v>0</v>
      </c>
      <c r="V1558" t="b">
        <f t="shared" si="247"/>
        <v>0</v>
      </c>
      <c r="W1558">
        <f t="shared" si="248"/>
        <v>12</v>
      </c>
      <c r="X1558" t="b">
        <f t="shared" si="249"/>
        <v>0</v>
      </c>
    </row>
    <row r="1559" spans="1:24" ht="47.2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8288</v>
      </c>
      <c r="O1559">
        <f t="shared" si="240"/>
        <v>4</v>
      </c>
      <c r="P1559" s="7">
        <f t="shared" si="241"/>
        <v>100</v>
      </c>
      <c r="Q1559" t="str">
        <f t="shared" si="242"/>
        <v>photography</v>
      </c>
      <c r="R1559" t="str">
        <f t="shared" si="243"/>
        <v>nature</v>
      </c>
      <c r="S1559" s="11">
        <f t="shared" si="244"/>
        <v>41871.65315972222</v>
      </c>
      <c r="T1559" s="11">
        <f t="shared" si="245"/>
        <v>41902.65315972222</v>
      </c>
      <c r="U1559" t="b">
        <f t="shared" si="246"/>
        <v>0</v>
      </c>
      <c r="V1559" t="b">
        <f t="shared" si="247"/>
        <v>0</v>
      </c>
      <c r="W1559" t="b">
        <f t="shared" si="248"/>
        <v>0</v>
      </c>
      <c r="X1559">
        <f t="shared" si="249"/>
        <v>1</v>
      </c>
    </row>
    <row r="1560" spans="1:24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8288</v>
      </c>
      <c r="O1560">
        <f t="shared" si="240"/>
        <v>5</v>
      </c>
      <c r="P1560" s="7">
        <f t="shared" si="241"/>
        <v>11.666666666666666</v>
      </c>
      <c r="Q1560" t="str">
        <f t="shared" si="242"/>
        <v>photography</v>
      </c>
      <c r="R1560" t="str">
        <f t="shared" si="243"/>
        <v>nature</v>
      </c>
      <c r="S1560" s="11">
        <f t="shared" si="244"/>
        <v>42185.397673611107</v>
      </c>
      <c r="T1560" s="11">
        <f t="shared" si="245"/>
        <v>42244.508333333331</v>
      </c>
      <c r="U1560" t="b">
        <f t="shared" si="246"/>
        <v>0</v>
      </c>
      <c r="V1560" t="b">
        <f t="shared" si="247"/>
        <v>0</v>
      </c>
      <c r="W1560" t="b">
        <f t="shared" si="248"/>
        <v>0</v>
      </c>
      <c r="X1560">
        <f t="shared" si="249"/>
        <v>3</v>
      </c>
    </row>
    <row r="1561" spans="1:24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8288</v>
      </c>
      <c r="O1561">
        <f t="shared" si="240"/>
        <v>0</v>
      </c>
      <c r="P1561" s="7">
        <f t="shared" si="241"/>
        <v>50</v>
      </c>
      <c r="Q1561" t="str">
        <f t="shared" si="242"/>
        <v>photography</v>
      </c>
      <c r="R1561" t="str">
        <f t="shared" si="243"/>
        <v>nature</v>
      </c>
      <c r="S1561" s="11">
        <f t="shared" si="244"/>
        <v>42108.05322916666</v>
      </c>
      <c r="T1561" s="11">
        <f t="shared" si="245"/>
        <v>42123.05322916666</v>
      </c>
      <c r="U1561" t="b">
        <f t="shared" si="246"/>
        <v>0</v>
      </c>
      <c r="V1561" t="b">
        <f t="shared" si="247"/>
        <v>0</v>
      </c>
      <c r="W1561" t="b">
        <f t="shared" si="248"/>
        <v>0</v>
      </c>
      <c r="X1561">
        <f t="shared" si="249"/>
        <v>1</v>
      </c>
    </row>
    <row r="1562" spans="1:24" ht="47.25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8288</v>
      </c>
      <c r="O1562">
        <f t="shared" si="240"/>
        <v>4</v>
      </c>
      <c r="P1562" s="7">
        <f t="shared" si="241"/>
        <v>23.5</v>
      </c>
      <c r="Q1562" t="str">
        <f t="shared" si="242"/>
        <v>photography</v>
      </c>
      <c r="R1562" t="str">
        <f t="shared" si="243"/>
        <v>nature</v>
      </c>
      <c r="S1562" s="11">
        <f t="shared" si="244"/>
        <v>41936.020752314813</v>
      </c>
      <c r="T1562" s="11">
        <f t="shared" si="245"/>
        <v>41956.062418981484</v>
      </c>
      <c r="U1562" t="b">
        <f t="shared" si="246"/>
        <v>0</v>
      </c>
      <c r="V1562" t="b">
        <f t="shared" si="247"/>
        <v>0</v>
      </c>
      <c r="W1562" t="b">
        <f t="shared" si="248"/>
        <v>0</v>
      </c>
      <c r="X1562">
        <f t="shared" si="249"/>
        <v>4</v>
      </c>
    </row>
    <row r="1563" spans="1:24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8289</v>
      </c>
      <c r="O1563">
        <f t="shared" si="240"/>
        <v>1</v>
      </c>
      <c r="P1563" s="7">
        <f t="shared" si="241"/>
        <v>67</v>
      </c>
      <c r="Q1563" t="str">
        <f t="shared" si="242"/>
        <v>publishing</v>
      </c>
      <c r="R1563" t="str">
        <f t="shared" si="243"/>
        <v>art books</v>
      </c>
      <c r="S1563" s="11">
        <f t="shared" si="244"/>
        <v>41555.041701388887</v>
      </c>
      <c r="T1563" s="11">
        <f t="shared" si="245"/>
        <v>41585.083368055559</v>
      </c>
      <c r="U1563" t="b">
        <f t="shared" si="246"/>
        <v>0</v>
      </c>
      <c r="V1563">
        <f t="shared" si="247"/>
        <v>1</v>
      </c>
      <c r="W1563" t="b">
        <f t="shared" si="248"/>
        <v>0</v>
      </c>
      <c r="X1563">
        <f t="shared" si="249"/>
        <v>1</v>
      </c>
    </row>
    <row r="1564" spans="1:24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8289</v>
      </c>
      <c r="O1564">
        <f t="shared" si="240"/>
        <v>0</v>
      </c>
      <c r="P1564" s="7" t="str">
        <f t="shared" si="241"/>
        <v>N/A</v>
      </c>
      <c r="Q1564" t="str">
        <f t="shared" si="242"/>
        <v>publishing</v>
      </c>
      <c r="R1564" t="str">
        <f t="shared" si="243"/>
        <v>art books</v>
      </c>
      <c r="S1564" s="11">
        <f t="shared" si="244"/>
        <v>40079.566157407404</v>
      </c>
      <c r="T1564" s="11">
        <f t="shared" si="245"/>
        <v>40149.034722222219</v>
      </c>
      <c r="U1564" t="b">
        <f t="shared" si="246"/>
        <v>0</v>
      </c>
      <c r="V1564">
        <f t="shared" si="247"/>
        <v>0</v>
      </c>
      <c r="W1564" t="b">
        <f t="shared" si="248"/>
        <v>0</v>
      </c>
      <c r="X1564">
        <f t="shared" si="249"/>
        <v>0</v>
      </c>
    </row>
    <row r="1565" spans="1:24" ht="47.2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8289</v>
      </c>
      <c r="O1565">
        <f t="shared" si="240"/>
        <v>1</v>
      </c>
      <c r="P1565" s="7">
        <f t="shared" si="241"/>
        <v>42.5</v>
      </c>
      <c r="Q1565" t="str">
        <f t="shared" si="242"/>
        <v>publishing</v>
      </c>
      <c r="R1565" t="str">
        <f t="shared" si="243"/>
        <v>art books</v>
      </c>
      <c r="S1565" s="11">
        <f t="shared" si="244"/>
        <v>41652.742488425924</v>
      </c>
      <c r="T1565" s="11">
        <f t="shared" si="245"/>
        <v>41712.700821759259</v>
      </c>
      <c r="U1565" t="b">
        <f t="shared" si="246"/>
        <v>0</v>
      </c>
      <c r="V1565">
        <f t="shared" si="247"/>
        <v>2</v>
      </c>
      <c r="W1565" t="b">
        <f t="shared" si="248"/>
        <v>0</v>
      </c>
      <c r="X1565">
        <f t="shared" si="249"/>
        <v>2</v>
      </c>
    </row>
    <row r="1566" spans="1:24" ht="47.25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8289</v>
      </c>
      <c r="O1566">
        <f t="shared" si="240"/>
        <v>0</v>
      </c>
      <c r="P1566" s="7">
        <f t="shared" si="241"/>
        <v>10</v>
      </c>
      <c r="Q1566" t="str">
        <f t="shared" si="242"/>
        <v>publishing</v>
      </c>
      <c r="R1566" t="str">
        <f t="shared" si="243"/>
        <v>art books</v>
      </c>
      <c r="S1566" s="11">
        <f t="shared" si="244"/>
        <v>42121.367002314815</v>
      </c>
      <c r="T1566" s="11">
        <f t="shared" si="245"/>
        <v>42152.836805555555</v>
      </c>
      <c r="U1566" t="b">
        <f t="shared" si="246"/>
        <v>0</v>
      </c>
      <c r="V1566">
        <f t="shared" si="247"/>
        <v>1</v>
      </c>
      <c r="W1566" t="b">
        <f t="shared" si="248"/>
        <v>0</v>
      </c>
      <c r="X1566">
        <f t="shared" si="249"/>
        <v>1</v>
      </c>
    </row>
    <row r="1567" spans="1:24" ht="47.25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8289</v>
      </c>
      <c r="O1567">
        <f t="shared" si="240"/>
        <v>3</v>
      </c>
      <c r="P1567" s="7">
        <f t="shared" si="241"/>
        <v>100</v>
      </c>
      <c r="Q1567" t="str">
        <f t="shared" si="242"/>
        <v>publishing</v>
      </c>
      <c r="R1567" t="str">
        <f t="shared" si="243"/>
        <v>art books</v>
      </c>
      <c r="S1567" s="11">
        <f t="shared" si="244"/>
        <v>40672.729872685188</v>
      </c>
      <c r="T1567" s="11">
        <f t="shared" si="245"/>
        <v>40702.729872685188</v>
      </c>
      <c r="U1567" t="b">
        <f t="shared" si="246"/>
        <v>0</v>
      </c>
      <c r="V1567">
        <f t="shared" si="247"/>
        <v>1</v>
      </c>
      <c r="W1567" t="b">
        <f t="shared" si="248"/>
        <v>0</v>
      </c>
      <c r="X1567">
        <f t="shared" si="249"/>
        <v>1</v>
      </c>
    </row>
    <row r="1568" spans="1:24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8289</v>
      </c>
      <c r="O1568">
        <f t="shared" si="240"/>
        <v>21</v>
      </c>
      <c r="P1568" s="7">
        <f t="shared" si="241"/>
        <v>108.05084745762711</v>
      </c>
      <c r="Q1568" t="str">
        <f t="shared" si="242"/>
        <v>publishing</v>
      </c>
      <c r="R1568" t="str">
        <f t="shared" si="243"/>
        <v>art books</v>
      </c>
      <c r="S1568" s="11">
        <f t="shared" si="244"/>
        <v>42549.916712962964</v>
      </c>
      <c r="T1568" s="11">
        <f t="shared" si="245"/>
        <v>42578.916666666672</v>
      </c>
      <c r="U1568" t="b">
        <f t="shared" si="246"/>
        <v>0</v>
      </c>
      <c r="V1568">
        <f t="shared" si="247"/>
        <v>59</v>
      </c>
      <c r="W1568" t="b">
        <f t="shared" si="248"/>
        <v>0</v>
      </c>
      <c r="X1568">
        <f t="shared" si="249"/>
        <v>59</v>
      </c>
    </row>
    <row r="1569" spans="1:24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8289</v>
      </c>
      <c r="O1569">
        <f t="shared" si="240"/>
        <v>4</v>
      </c>
      <c r="P1569" s="7">
        <f t="shared" si="241"/>
        <v>26.923076923076923</v>
      </c>
      <c r="Q1569" t="str">
        <f t="shared" si="242"/>
        <v>publishing</v>
      </c>
      <c r="R1569" t="str">
        <f t="shared" si="243"/>
        <v>art books</v>
      </c>
      <c r="S1569" s="11">
        <f t="shared" si="244"/>
        <v>41671.936863425923</v>
      </c>
      <c r="T1569" s="11">
        <f t="shared" si="245"/>
        <v>41687</v>
      </c>
      <c r="U1569" t="b">
        <f t="shared" si="246"/>
        <v>0</v>
      </c>
      <c r="V1569">
        <f t="shared" si="247"/>
        <v>13</v>
      </c>
      <c r="W1569" t="b">
        <f t="shared" si="248"/>
        <v>0</v>
      </c>
      <c r="X1569">
        <f t="shared" si="249"/>
        <v>13</v>
      </c>
    </row>
    <row r="1570" spans="1:24" ht="47.2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8289</v>
      </c>
      <c r="O1570">
        <f t="shared" si="240"/>
        <v>14</v>
      </c>
      <c r="P1570" s="7">
        <f t="shared" si="241"/>
        <v>155</v>
      </c>
      <c r="Q1570" t="str">
        <f t="shared" si="242"/>
        <v>publishing</v>
      </c>
      <c r="R1570" t="str">
        <f t="shared" si="243"/>
        <v>art books</v>
      </c>
      <c r="S1570" s="11">
        <f t="shared" si="244"/>
        <v>41962.062326388885</v>
      </c>
      <c r="T1570" s="11">
        <f t="shared" si="245"/>
        <v>41997.062326388885</v>
      </c>
      <c r="U1570" t="b">
        <f t="shared" si="246"/>
        <v>0</v>
      </c>
      <c r="V1570">
        <f t="shared" si="247"/>
        <v>22</v>
      </c>
      <c r="W1570" t="b">
        <f t="shared" si="248"/>
        <v>0</v>
      </c>
      <c r="X1570">
        <f t="shared" si="249"/>
        <v>22</v>
      </c>
    </row>
    <row r="1571" spans="1:24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8289</v>
      </c>
      <c r="O1571">
        <f t="shared" si="240"/>
        <v>0</v>
      </c>
      <c r="P1571" s="7" t="str">
        <f t="shared" si="241"/>
        <v>N/A</v>
      </c>
      <c r="Q1571" t="str">
        <f t="shared" si="242"/>
        <v>publishing</v>
      </c>
      <c r="R1571" t="str">
        <f t="shared" si="243"/>
        <v>art books</v>
      </c>
      <c r="S1571" s="11">
        <f t="shared" si="244"/>
        <v>41389.679560185185</v>
      </c>
      <c r="T1571" s="11">
        <f t="shared" si="245"/>
        <v>41419.679560185185</v>
      </c>
      <c r="U1571" t="b">
        <f t="shared" si="246"/>
        <v>0</v>
      </c>
      <c r="V1571">
        <f t="shared" si="247"/>
        <v>0</v>
      </c>
      <c r="W1571" t="b">
        <f t="shared" si="248"/>
        <v>0</v>
      </c>
      <c r="X1571">
        <f t="shared" si="249"/>
        <v>0</v>
      </c>
    </row>
    <row r="1572" spans="1:24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8289</v>
      </c>
      <c r="O1572">
        <f t="shared" si="240"/>
        <v>41</v>
      </c>
      <c r="P1572" s="7">
        <f t="shared" si="241"/>
        <v>47.769230769230766</v>
      </c>
      <c r="Q1572" t="str">
        <f t="shared" si="242"/>
        <v>publishing</v>
      </c>
      <c r="R1572" t="str">
        <f t="shared" si="243"/>
        <v>art books</v>
      </c>
      <c r="S1572" s="11">
        <f t="shared" si="244"/>
        <v>42438.813449074078</v>
      </c>
      <c r="T1572" s="11">
        <f t="shared" si="245"/>
        <v>42468.771782407406</v>
      </c>
      <c r="U1572" t="b">
        <f t="shared" si="246"/>
        <v>0</v>
      </c>
      <c r="V1572">
        <f t="shared" si="247"/>
        <v>52</v>
      </c>
      <c r="W1572">
        <f t="shared" si="248"/>
        <v>52</v>
      </c>
      <c r="X1572" t="b">
        <f t="shared" si="249"/>
        <v>0</v>
      </c>
    </row>
    <row r="1573" spans="1:24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8289</v>
      </c>
      <c r="O1573">
        <f t="shared" si="240"/>
        <v>1</v>
      </c>
      <c r="P1573" s="7">
        <f t="shared" si="241"/>
        <v>20</v>
      </c>
      <c r="Q1573" t="str">
        <f t="shared" si="242"/>
        <v>publishing</v>
      </c>
      <c r="R1573" t="str">
        <f t="shared" si="243"/>
        <v>art books</v>
      </c>
      <c r="S1573" s="11">
        <f t="shared" si="244"/>
        <v>42144.769479166673</v>
      </c>
      <c r="T1573" s="11">
        <f t="shared" si="245"/>
        <v>42174.769479166673</v>
      </c>
      <c r="U1573" t="b">
        <f t="shared" si="246"/>
        <v>0</v>
      </c>
      <c r="V1573">
        <f t="shared" si="247"/>
        <v>4</v>
      </c>
      <c r="W1573" t="b">
        <f t="shared" si="248"/>
        <v>0</v>
      </c>
      <c r="X1573">
        <f t="shared" si="249"/>
        <v>4</v>
      </c>
    </row>
    <row r="1574" spans="1:24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8289</v>
      </c>
      <c r="O1574">
        <f t="shared" si="240"/>
        <v>5</v>
      </c>
      <c r="P1574" s="7">
        <f t="shared" si="241"/>
        <v>41.666666666666664</v>
      </c>
      <c r="Q1574" t="str">
        <f t="shared" si="242"/>
        <v>publishing</v>
      </c>
      <c r="R1574" t="str">
        <f t="shared" si="243"/>
        <v>art books</v>
      </c>
      <c r="S1574" s="11">
        <f t="shared" si="244"/>
        <v>42404.033090277779</v>
      </c>
      <c r="T1574" s="11">
        <f t="shared" si="245"/>
        <v>42428.999305555553</v>
      </c>
      <c r="U1574" t="b">
        <f t="shared" si="246"/>
        <v>0</v>
      </c>
      <c r="V1574">
        <f t="shared" si="247"/>
        <v>3</v>
      </c>
      <c r="W1574" t="b">
        <f t="shared" si="248"/>
        <v>0</v>
      </c>
      <c r="X1574">
        <f t="shared" si="249"/>
        <v>3</v>
      </c>
    </row>
    <row r="1575" spans="1:24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8289</v>
      </c>
      <c r="O1575">
        <f t="shared" si="240"/>
        <v>2</v>
      </c>
      <c r="P1575" s="7">
        <f t="shared" si="241"/>
        <v>74.333333333333329</v>
      </c>
      <c r="Q1575" t="str">
        <f t="shared" si="242"/>
        <v>publishing</v>
      </c>
      <c r="R1575" t="str">
        <f t="shared" si="243"/>
        <v>art books</v>
      </c>
      <c r="S1575" s="11">
        <f t="shared" si="244"/>
        <v>42786.000023148154</v>
      </c>
      <c r="T1575" s="11">
        <f t="shared" si="245"/>
        <v>42826.165972222225</v>
      </c>
      <c r="U1575" t="b">
        <f t="shared" si="246"/>
        <v>0</v>
      </c>
      <c r="V1575">
        <f t="shared" si="247"/>
        <v>3</v>
      </c>
      <c r="W1575" t="b">
        <f t="shared" si="248"/>
        <v>0</v>
      </c>
      <c r="X1575">
        <f t="shared" si="249"/>
        <v>3</v>
      </c>
    </row>
    <row r="1576" spans="1:24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8289</v>
      </c>
      <c r="O1576">
        <f t="shared" si="240"/>
        <v>5</v>
      </c>
      <c r="P1576" s="7">
        <f t="shared" si="241"/>
        <v>84.333333333333329</v>
      </c>
      <c r="Q1576" t="str">
        <f t="shared" si="242"/>
        <v>publishing</v>
      </c>
      <c r="R1576" t="str">
        <f t="shared" si="243"/>
        <v>art books</v>
      </c>
      <c r="S1576" s="11">
        <f t="shared" si="244"/>
        <v>42017.927418981482</v>
      </c>
      <c r="T1576" s="11">
        <f t="shared" si="245"/>
        <v>42052.927418981482</v>
      </c>
      <c r="U1576" t="b">
        <f t="shared" si="246"/>
        <v>0</v>
      </c>
      <c r="V1576">
        <f t="shared" si="247"/>
        <v>6</v>
      </c>
      <c r="W1576" t="b">
        <f t="shared" si="248"/>
        <v>0</v>
      </c>
      <c r="X1576">
        <f t="shared" si="249"/>
        <v>6</v>
      </c>
    </row>
    <row r="1577" spans="1:24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8289</v>
      </c>
      <c r="O1577">
        <f t="shared" si="240"/>
        <v>23</v>
      </c>
      <c r="P1577" s="7">
        <f t="shared" si="241"/>
        <v>65.457142857142856</v>
      </c>
      <c r="Q1577" t="str">
        <f t="shared" si="242"/>
        <v>publishing</v>
      </c>
      <c r="R1577" t="str">
        <f t="shared" si="243"/>
        <v>art books</v>
      </c>
      <c r="S1577" s="11">
        <f t="shared" si="244"/>
        <v>41799.524259259262</v>
      </c>
      <c r="T1577" s="11">
        <f t="shared" si="245"/>
        <v>41829.524259259262</v>
      </c>
      <c r="U1577" t="b">
        <f t="shared" si="246"/>
        <v>0</v>
      </c>
      <c r="V1577">
        <f t="shared" si="247"/>
        <v>35</v>
      </c>
      <c r="W1577" t="b">
        <f t="shared" si="248"/>
        <v>0</v>
      </c>
      <c r="X1577">
        <f t="shared" si="249"/>
        <v>35</v>
      </c>
    </row>
    <row r="1578" spans="1:24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8289</v>
      </c>
      <c r="O1578">
        <f t="shared" si="240"/>
        <v>13</v>
      </c>
      <c r="P1578" s="7">
        <f t="shared" si="241"/>
        <v>65</v>
      </c>
      <c r="Q1578" t="str">
        <f t="shared" si="242"/>
        <v>publishing</v>
      </c>
      <c r="R1578" t="str">
        <f t="shared" si="243"/>
        <v>art books</v>
      </c>
      <c r="S1578" s="11">
        <f t="shared" si="244"/>
        <v>42140.879259259258</v>
      </c>
      <c r="T1578" s="11">
        <f t="shared" si="245"/>
        <v>42185.879259259258</v>
      </c>
      <c r="U1578" t="b">
        <f t="shared" si="246"/>
        <v>0</v>
      </c>
      <c r="V1578">
        <f t="shared" si="247"/>
        <v>10</v>
      </c>
      <c r="W1578" t="b">
        <f t="shared" si="248"/>
        <v>0</v>
      </c>
      <c r="X1578">
        <f t="shared" si="249"/>
        <v>10</v>
      </c>
    </row>
    <row r="1579" spans="1:24" ht="47.25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8289</v>
      </c>
      <c r="O1579">
        <f t="shared" si="240"/>
        <v>1</v>
      </c>
      <c r="P1579" s="7">
        <f t="shared" si="241"/>
        <v>27.5</v>
      </c>
      <c r="Q1579" t="str">
        <f t="shared" si="242"/>
        <v>publishing</v>
      </c>
      <c r="R1579" t="str">
        <f t="shared" si="243"/>
        <v>art books</v>
      </c>
      <c r="S1579" s="11">
        <f t="shared" si="244"/>
        <v>41054.847777777781</v>
      </c>
      <c r="T1579" s="11">
        <f t="shared" si="245"/>
        <v>41114.847777777781</v>
      </c>
      <c r="U1579" t="b">
        <f t="shared" si="246"/>
        <v>0</v>
      </c>
      <c r="V1579">
        <f t="shared" si="247"/>
        <v>2</v>
      </c>
      <c r="W1579" t="b">
        <f t="shared" si="248"/>
        <v>0</v>
      </c>
      <c r="X1579">
        <f t="shared" si="249"/>
        <v>2</v>
      </c>
    </row>
    <row r="1580" spans="1:24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8289</v>
      </c>
      <c r="O1580">
        <f t="shared" si="240"/>
        <v>11</v>
      </c>
      <c r="P1580" s="7">
        <f t="shared" si="241"/>
        <v>51.25</v>
      </c>
      <c r="Q1580" t="str">
        <f t="shared" si="242"/>
        <v>publishing</v>
      </c>
      <c r="R1580" t="str">
        <f t="shared" si="243"/>
        <v>art books</v>
      </c>
      <c r="S1580" s="11">
        <f t="shared" si="244"/>
        <v>40399.065868055557</v>
      </c>
      <c r="T1580" s="11">
        <f t="shared" si="245"/>
        <v>40423.083333333336</v>
      </c>
      <c r="U1580" t="b">
        <f t="shared" si="246"/>
        <v>0</v>
      </c>
      <c r="V1580">
        <f t="shared" si="247"/>
        <v>4</v>
      </c>
      <c r="W1580" t="b">
        <f t="shared" si="248"/>
        <v>0</v>
      </c>
      <c r="X1580">
        <f t="shared" si="249"/>
        <v>4</v>
      </c>
    </row>
    <row r="1581" spans="1:24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8289</v>
      </c>
      <c r="O1581">
        <f t="shared" si="240"/>
        <v>1</v>
      </c>
      <c r="P1581" s="7">
        <f t="shared" si="241"/>
        <v>14</v>
      </c>
      <c r="Q1581" t="str">
        <f t="shared" si="242"/>
        <v>publishing</v>
      </c>
      <c r="R1581" t="str">
        <f t="shared" si="243"/>
        <v>art books</v>
      </c>
      <c r="S1581" s="11">
        <f t="shared" si="244"/>
        <v>41481.996423611112</v>
      </c>
      <c r="T1581" s="11">
        <f t="shared" si="245"/>
        <v>41514.996423611112</v>
      </c>
      <c r="U1581" t="b">
        <f t="shared" si="246"/>
        <v>0</v>
      </c>
      <c r="V1581">
        <f t="shared" si="247"/>
        <v>2</v>
      </c>
      <c r="W1581" t="b">
        <f t="shared" si="248"/>
        <v>0</v>
      </c>
      <c r="X1581">
        <f t="shared" si="249"/>
        <v>2</v>
      </c>
    </row>
    <row r="1582" spans="1:24" ht="47.2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8289</v>
      </c>
      <c r="O1582">
        <f t="shared" si="240"/>
        <v>0</v>
      </c>
      <c r="P1582" s="7" t="str">
        <f t="shared" si="241"/>
        <v>N/A</v>
      </c>
      <c r="Q1582" t="str">
        <f t="shared" si="242"/>
        <v>publishing</v>
      </c>
      <c r="R1582" t="str">
        <f t="shared" si="243"/>
        <v>art books</v>
      </c>
      <c r="S1582" s="11">
        <f t="shared" si="244"/>
        <v>40990.050069444449</v>
      </c>
      <c r="T1582" s="11">
        <f t="shared" si="245"/>
        <v>41050.050069444449</v>
      </c>
      <c r="U1582" t="b">
        <f t="shared" si="246"/>
        <v>0</v>
      </c>
      <c r="V1582">
        <f t="shared" si="247"/>
        <v>0</v>
      </c>
      <c r="W1582" t="b">
        <f t="shared" si="248"/>
        <v>0</v>
      </c>
      <c r="X1582">
        <f t="shared" si="249"/>
        <v>0</v>
      </c>
    </row>
    <row r="1583" spans="1:24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8290</v>
      </c>
      <c r="O1583">
        <f t="shared" si="240"/>
        <v>1</v>
      </c>
      <c r="P1583" s="7">
        <f t="shared" si="241"/>
        <v>5</v>
      </c>
      <c r="Q1583" t="str">
        <f t="shared" si="242"/>
        <v>photography</v>
      </c>
      <c r="R1583" t="str">
        <f t="shared" si="243"/>
        <v>places</v>
      </c>
      <c r="S1583" s="11">
        <f t="shared" si="244"/>
        <v>42325.448958333334</v>
      </c>
      <c r="T1583" s="11">
        <f t="shared" si="245"/>
        <v>42357.448958333334</v>
      </c>
      <c r="U1583" t="b">
        <f t="shared" si="246"/>
        <v>0</v>
      </c>
      <c r="V1583" t="b">
        <f t="shared" si="247"/>
        <v>0</v>
      </c>
      <c r="W1583" t="b">
        <f t="shared" si="248"/>
        <v>0</v>
      </c>
      <c r="X1583">
        <f t="shared" si="249"/>
        <v>1</v>
      </c>
    </row>
    <row r="1584" spans="1:24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8290</v>
      </c>
      <c r="O1584">
        <f t="shared" si="240"/>
        <v>9</v>
      </c>
      <c r="P1584" s="7">
        <f t="shared" si="241"/>
        <v>31</v>
      </c>
      <c r="Q1584" t="str">
        <f t="shared" si="242"/>
        <v>photography</v>
      </c>
      <c r="R1584" t="str">
        <f t="shared" si="243"/>
        <v>places</v>
      </c>
      <c r="S1584" s="11">
        <f t="shared" si="244"/>
        <v>42246.789965277778</v>
      </c>
      <c r="T1584" s="11">
        <f t="shared" si="245"/>
        <v>42303.888888888891</v>
      </c>
      <c r="U1584" t="b">
        <f t="shared" si="246"/>
        <v>0</v>
      </c>
      <c r="V1584" t="b">
        <f t="shared" si="247"/>
        <v>0</v>
      </c>
      <c r="W1584" t="b">
        <f t="shared" si="248"/>
        <v>0</v>
      </c>
      <c r="X1584">
        <f t="shared" si="249"/>
        <v>3</v>
      </c>
    </row>
    <row r="1585" spans="1:24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8290</v>
      </c>
      <c r="O1585">
        <f t="shared" si="240"/>
        <v>0</v>
      </c>
      <c r="P1585" s="7">
        <f t="shared" si="241"/>
        <v>15</v>
      </c>
      <c r="Q1585" t="str">
        <f t="shared" si="242"/>
        <v>photography</v>
      </c>
      <c r="R1585" t="str">
        <f t="shared" si="243"/>
        <v>places</v>
      </c>
      <c r="S1585" s="11">
        <f t="shared" si="244"/>
        <v>41877.904988425929</v>
      </c>
      <c r="T1585" s="11">
        <f t="shared" si="245"/>
        <v>41907.904988425929</v>
      </c>
      <c r="U1585" t="b">
        <f t="shared" si="246"/>
        <v>0</v>
      </c>
      <c r="V1585" t="b">
        <f t="shared" si="247"/>
        <v>0</v>
      </c>
      <c r="W1585" t="b">
        <f t="shared" si="248"/>
        <v>0</v>
      </c>
      <c r="X1585">
        <f t="shared" si="249"/>
        <v>1</v>
      </c>
    </row>
    <row r="1586" spans="1:24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8290</v>
      </c>
      <c r="O1586">
        <f t="shared" si="240"/>
        <v>0</v>
      </c>
      <c r="P1586" s="7" t="str">
        <f t="shared" si="241"/>
        <v>N/A</v>
      </c>
      <c r="Q1586" t="str">
        <f t="shared" si="242"/>
        <v>photography</v>
      </c>
      <c r="R1586" t="str">
        <f t="shared" si="243"/>
        <v>places</v>
      </c>
      <c r="S1586" s="11">
        <f t="shared" si="244"/>
        <v>41779.649317129632</v>
      </c>
      <c r="T1586" s="11">
        <f t="shared" si="245"/>
        <v>41789.649317129632</v>
      </c>
      <c r="U1586" t="b">
        <f t="shared" si="246"/>
        <v>0</v>
      </c>
      <c r="V1586" t="b">
        <f t="shared" si="247"/>
        <v>0</v>
      </c>
      <c r="W1586" t="b">
        <f t="shared" si="248"/>
        <v>0</v>
      </c>
      <c r="X1586">
        <f t="shared" si="249"/>
        <v>0</v>
      </c>
    </row>
    <row r="1587" spans="1:24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8290</v>
      </c>
      <c r="O1587">
        <f t="shared" si="240"/>
        <v>79</v>
      </c>
      <c r="P1587" s="7">
        <f t="shared" si="241"/>
        <v>131.66666666666666</v>
      </c>
      <c r="Q1587" t="str">
        <f t="shared" si="242"/>
        <v>photography</v>
      </c>
      <c r="R1587" t="str">
        <f t="shared" si="243"/>
        <v>places</v>
      </c>
      <c r="S1587" s="11">
        <f t="shared" si="244"/>
        <v>42707.895462962959</v>
      </c>
      <c r="T1587" s="11">
        <f t="shared" si="245"/>
        <v>42729.458333333328</v>
      </c>
      <c r="U1587" t="b">
        <f t="shared" si="246"/>
        <v>0</v>
      </c>
      <c r="V1587" t="b">
        <f t="shared" si="247"/>
        <v>0</v>
      </c>
      <c r="W1587">
        <f t="shared" si="248"/>
        <v>12</v>
      </c>
      <c r="X1587" t="b">
        <f t="shared" si="249"/>
        <v>0</v>
      </c>
    </row>
    <row r="1588" spans="1:24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8290</v>
      </c>
      <c r="O1588">
        <f t="shared" si="240"/>
        <v>0</v>
      </c>
      <c r="P1588" s="7" t="str">
        <f t="shared" si="241"/>
        <v>N/A</v>
      </c>
      <c r="Q1588" t="str">
        <f t="shared" si="242"/>
        <v>photography</v>
      </c>
      <c r="R1588" t="str">
        <f t="shared" si="243"/>
        <v>places</v>
      </c>
      <c r="S1588" s="11">
        <f t="shared" si="244"/>
        <v>42069.104421296302</v>
      </c>
      <c r="T1588" s="11">
        <f t="shared" si="245"/>
        <v>42099.062754629631</v>
      </c>
      <c r="U1588" t="b">
        <f t="shared" si="246"/>
        <v>0</v>
      </c>
      <c r="V1588" t="b">
        <f t="shared" si="247"/>
        <v>0</v>
      </c>
      <c r="W1588" t="b">
        <f t="shared" si="248"/>
        <v>0</v>
      </c>
      <c r="X1588">
        <f t="shared" si="249"/>
        <v>0</v>
      </c>
    </row>
    <row r="1589" spans="1:24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8290</v>
      </c>
      <c r="O1589">
        <f t="shared" si="240"/>
        <v>0</v>
      </c>
      <c r="P1589" s="7">
        <f t="shared" si="241"/>
        <v>1</v>
      </c>
      <c r="Q1589" t="str">
        <f t="shared" si="242"/>
        <v>photography</v>
      </c>
      <c r="R1589" t="str">
        <f t="shared" si="243"/>
        <v>places</v>
      </c>
      <c r="S1589" s="11">
        <f t="shared" si="244"/>
        <v>41956.950983796298</v>
      </c>
      <c r="T1589" s="11">
        <f t="shared" si="245"/>
        <v>41986.950983796298</v>
      </c>
      <c r="U1589" t="b">
        <f t="shared" si="246"/>
        <v>0</v>
      </c>
      <c r="V1589" t="b">
        <f t="shared" si="247"/>
        <v>0</v>
      </c>
      <c r="W1589" t="b">
        <f t="shared" si="248"/>
        <v>0</v>
      </c>
      <c r="X1589">
        <f t="shared" si="249"/>
        <v>1</v>
      </c>
    </row>
    <row r="1590" spans="1:24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8290</v>
      </c>
      <c r="O1590">
        <f t="shared" si="240"/>
        <v>0</v>
      </c>
      <c r="P1590" s="7" t="str">
        <f t="shared" si="241"/>
        <v>N/A</v>
      </c>
      <c r="Q1590" t="str">
        <f t="shared" si="242"/>
        <v>photography</v>
      </c>
      <c r="R1590" t="str">
        <f t="shared" si="243"/>
        <v>places</v>
      </c>
      <c r="S1590" s="11">
        <f t="shared" si="244"/>
        <v>42005.24998842593</v>
      </c>
      <c r="T1590" s="11">
        <f t="shared" si="245"/>
        <v>42035.841666666667</v>
      </c>
      <c r="U1590" t="b">
        <f t="shared" si="246"/>
        <v>0</v>
      </c>
      <c r="V1590" t="b">
        <f t="shared" si="247"/>
        <v>0</v>
      </c>
      <c r="W1590" t="b">
        <f t="shared" si="248"/>
        <v>0</v>
      </c>
      <c r="X1590">
        <f t="shared" si="249"/>
        <v>0</v>
      </c>
    </row>
    <row r="1591" spans="1:24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8290</v>
      </c>
      <c r="O1591">
        <f t="shared" si="240"/>
        <v>0</v>
      </c>
      <c r="P1591" s="7" t="str">
        <f t="shared" si="241"/>
        <v>N/A</v>
      </c>
      <c r="Q1591" t="str">
        <f t="shared" si="242"/>
        <v>photography</v>
      </c>
      <c r="R1591" t="str">
        <f t="shared" si="243"/>
        <v>places</v>
      </c>
      <c r="S1591" s="11">
        <f t="shared" si="244"/>
        <v>42256.984791666662</v>
      </c>
      <c r="T1591" s="11">
        <f t="shared" si="245"/>
        <v>42286.984791666662</v>
      </c>
      <c r="U1591" t="b">
        <f t="shared" si="246"/>
        <v>0</v>
      </c>
      <c r="V1591" t="b">
        <f t="shared" si="247"/>
        <v>0</v>
      </c>
      <c r="W1591" t="b">
        <f t="shared" si="248"/>
        <v>0</v>
      </c>
      <c r="X1591">
        <f t="shared" si="249"/>
        <v>0</v>
      </c>
    </row>
    <row r="1592" spans="1:24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8290</v>
      </c>
      <c r="O1592">
        <f t="shared" si="240"/>
        <v>2</v>
      </c>
      <c r="P1592" s="7">
        <f t="shared" si="241"/>
        <v>510</v>
      </c>
      <c r="Q1592" t="str">
        <f t="shared" si="242"/>
        <v>photography</v>
      </c>
      <c r="R1592" t="str">
        <f t="shared" si="243"/>
        <v>places</v>
      </c>
      <c r="S1592" s="11">
        <f t="shared" si="244"/>
        <v>42240.857222222221</v>
      </c>
      <c r="T1592" s="11">
        <f t="shared" si="245"/>
        <v>42270.857222222221</v>
      </c>
      <c r="U1592" t="b">
        <f t="shared" si="246"/>
        <v>0</v>
      </c>
      <c r="V1592" t="b">
        <f t="shared" si="247"/>
        <v>0</v>
      </c>
      <c r="W1592" t="b">
        <f t="shared" si="248"/>
        <v>0</v>
      </c>
      <c r="X1592">
        <f t="shared" si="249"/>
        <v>2</v>
      </c>
    </row>
    <row r="1593" spans="1:24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8290</v>
      </c>
      <c r="O1593">
        <f t="shared" si="240"/>
        <v>29</v>
      </c>
      <c r="P1593" s="7">
        <f t="shared" si="241"/>
        <v>44.478260869565219</v>
      </c>
      <c r="Q1593" t="str">
        <f t="shared" si="242"/>
        <v>photography</v>
      </c>
      <c r="R1593" t="str">
        <f t="shared" si="243"/>
        <v>places</v>
      </c>
      <c r="S1593" s="11">
        <f t="shared" si="244"/>
        <v>42433.726168981477</v>
      </c>
      <c r="T1593" s="11">
        <f t="shared" si="245"/>
        <v>42463.68450231482</v>
      </c>
      <c r="U1593" t="b">
        <f t="shared" si="246"/>
        <v>0</v>
      </c>
      <c r="V1593" t="b">
        <f t="shared" si="247"/>
        <v>0</v>
      </c>
      <c r="W1593" t="b">
        <f t="shared" si="248"/>
        <v>0</v>
      </c>
      <c r="X1593">
        <f t="shared" si="249"/>
        <v>92</v>
      </c>
    </row>
    <row r="1594" spans="1:24" ht="31.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8290</v>
      </c>
      <c r="O1594">
        <f t="shared" si="240"/>
        <v>0</v>
      </c>
      <c r="P1594" s="7" t="str">
        <f t="shared" si="241"/>
        <v>N/A</v>
      </c>
      <c r="Q1594" t="str">
        <f t="shared" si="242"/>
        <v>photography</v>
      </c>
      <c r="R1594" t="str">
        <f t="shared" si="243"/>
        <v>places</v>
      </c>
      <c r="S1594" s="11">
        <f t="shared" si="244"/>
        <v>42046.072743055556</v>
      </c>
      <c r="T1594" s="11">
        <f t="shared" si="245"/>
        <v>42091.031076388885</v>
      </c>
      <c r="U1594" t="b">
        <f t="shared" si="246"/>
        <v>0</v>
      </c>
      <c r="V1594" t="b">
        <f t="shared" si="247"/>
        <v>0</v>
      </c>
      <c r="W1594" t="b">
        <f t="shared" si="248"/>
        <v>0</v>
      </c>
      <c r="X1594">
        <f t="shared" si="249"/>
        <v>0</v>
      </c>
    </row>
    <row r="1595" spans="1:24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8290</v>
      </c>
      <c r="O1595">
        <f t="shared" si="240"/>
        <v>0</v>
      </c>
      <c r="P1595" s="7">
        <f t="shared" si="241"/>
        <v>1</v>
      </c>
      <c r="Q1595" t="str">
        <f t="shared" si="242"/>
        <v>photography</v>
      </c>
      <c r="R1595" t="str">
        <f t="shared" si="243"/>
        <v>places</v>
      </c>
      <c r="S1595" s="11">
        <f t="shared" si="244"/>
        <v>42033.845543981486</v>
      </c>
      <c r="T1595" s="11">
        <f t="shared" si="245"/>
        <v>42063.845543981486</v>
      </c>
      <c r="U1595" t="b">
        <f t="shared" si="246"/>
        <v>0</v>
      </c>
      <c r="V1595" t="b">
        <f t="shared" si="247"/>
        <v>0</v>
      </c>
      <c r="W1595" t="b">
        <f t="shared" si="248"/>
        <v>0</v>
      </c>
      <c r="X1595">
        <f t="shared" si="249"/>
        <v>3</v>
      </c>
    </row>
    <row r="1596" spans="1:24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8290</v>
      </c>
      <c r="O1596">
        <f t="shared" si="240"/>
        <v>21</v>
      </c>
      <c r="P1596" s="7">
        <f t="shared" si="241"/>
        <v>20.5</v>
      </c>
      <c r="Q1596" t="str">
        <f t="shared" si="242"/>
        <v>photography</v>
      </c>
      <c r="R1596" t="str">
        <f t="shared" si="243"/>
        <v>places</v>
      </c>
      <c r="S1596" s="11">
        <f t="shared" si="244"/>
        <v>42445.712754629625</v>
      </c>
      <c r="T1596" s="11">
        <f t="shared" si="245"/>
        <v>42505.681249999994</v>
      </c>
      <c r="U1596" t="b">
        <f t="shared" si="246"/>
        <v>0</v>
      </c>
      <c r="V1596" t="b">
        <f t="shared" si="247"/>
        <v>0</v>
      </c>
      <c r="W1596" t="b">
        <f t="shared" si="248"/>
        <v>0</v>
      </c>
      <c r="X1596">
        <f t="shared" si="249"/>
        <v>10</v>
      </c>
    </row>
    <row r="1597" spans="1:24" ht="47.2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8290</v>
      </c>
      <c r="O1597">
        <f t="shared" si="240"/>
        <v>0</v>
      </c>
      <c r="P1597" s="7">
        <f t="shared" si="241"/>
        <v>40</v>
      </c>
      <c r="Q1597" t="str">
        <f t="shared" si="242"/>
        <v>photography</v>
      </c>
      <c r="R1597" t="str">
        <f t="shared" si="243"/>
        <v>places</v>
      </c>
      <c r="S1597" s="11">
        <f t="shared" si="244"/>
        <v>41780.050092592595</v>
      </c>
      <c r="T1597" s="11">
        <f t="shared" si="245"/>
        <v>41808.842361111114</v>
      </c>
      <c r="U1597" t="b">
        <f t="shared" si="246"/>
        <v>0</v>
      </c>
      <c r="V1597" t="b">
        <f t="shared" si="247"/>
        <v>0</v>
      </c>
      <c r="W1597" t="b">
        <f t="shared" si="248"/>
        <v>0</v>
      </c>
      <c r="X1597">
        <f t="shared" si="249"/>
        <v>7</v>
      </c>
    </row>
    <row r="1598" spans="1:24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8290</v>
      </c>
      <c r="O1598">
        <f t="shared" si="240"/>
        <v>2</v>
      </c>
      <c r="P1598" s="7">
        <f t="shared" si="241"/>
        <v>25</v>
      </c>
      <c r="Q1598" t="str">
        <f t="shared" si="242"/>
        <v>photography</v>
      </c>
      <c r="R1598" t="str">
        <f t="shared" si="243"/>
        <v>places</v>
      </c>
      <c r="S1598" s="11">
        <f t="shared" si="244"/>
        <v>41941.430196759262</v>
      </c>
      <c r="T1598" s="11">
        <f t="shared" si="245"/>
        <v>41986.471863425926</v>
      </c>
      <c r="U1598" t="b">
        <f t="shared" si="246"/>
        <v>0</v>
      </c>
      <c r="V1598" t="b">
        <f t="shared" si="247"/>
        <v>0</v>
      </c>
      <c r="W1598" t="b">
        <f t="shared" si="248"/>
        <v>0</v>
      </c>
      <c r="X1598">
        <f t="shared" si="249"/>
        <v>3</v>
      </c>
    </row>
    <row r="1599" spans="1:24" ht="47.2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8290</v>
      </c>
      <c r="O1599">
        <f t="shared" si="240"/>
        <v>0</v>
      </c>
      <c r="P1599" s="7" t="str">
        <f t="shared" si="241"/>
        <v>N/A</v>
      </c>
      <c r="Q1599" t="str">
        <f t="shared" si="242"/>
        <v>photography</v>
      </c>
      <c r="R1599" t="str">
        <f t="shared" si="243"/>
        <v>places</v>
      </c>
      <c r="S1599" s="11">
        <f t="shared" si="244"/>
        <v>42603.354131944448</v>
      </c>
      <c r="T1599" s="11">
        <f t="shared" si="245"/>
        <v>42633.354131944448</v>
      </c>
      <c r="U1599" t="b">
        <f t="shared" si="246"/>
        <v>0</v>
      </c>
      <c r="V1599" t="b">
        <f t="shared" si="247"/>
        <v>0</v>
      </c>
      <c r="W1599" t="b">
        <f t="shared" si="248"/>
        <v>0</v>
      </c>
      <c r="X1599">
        <f t="shared" si="249"/>
        <v>0</v>
      </c>
    </row>
    <row r="1600" spans="1:24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8290</v>
      </c>
      <c r="O1600">
        <f t="shared" si="240"/>
        <v>0</v>
      </c>
      <c r="P1600" s="7">
        <f t="shared" si="241"/>
        <v>1</v>
      </c>
      <c r="Q1600" t="str">
        <f t="shared" si="242"/>
        <v>photography</v>
      </c>
      <c r="R1600" t="str">
        <f t="shared" si="243"/>
        <v>places</v>
      </c>
      <c r="S1600" s="11">
        <f t="shared" si="244"/>
        <v>42151.667337962965</v>
      </c>
      <c r="T1600" s="11">
        <f t="shared" si="245"/>
        <v>42211.667337962965</v>
      </c>
      <c r="U1600" t="b">
        <f t="shared" si="246"/>
        <v>0</v>
      </c>
      <c r="V1600" t="b">
        <f t="shared" si="247"/>
        <v>0</v>
      </c>
      <c r="W1600" t="b">
        <f t="shared" si="248"/>
        <v>0</v>
      </c>
      <c r="X1600">
        <f t="shared" si="249"/>
        <v>1</v>
      </c>
    </row>
    <row r="1601" spans="1:24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8290</v>
      </c>
      <c r="O1601">
        <f t="shared" si="240"/>
        <v>0</v>
      </c>
      <c r="P1601" s="7" t="str">
        <f t="shared" si="241"/>
        <v>N/A</v>
      </c>
      <c r="Q1601" t="str">
        <f t="shared" si="242"/>
        <v>photography</v>
      </c>
      <c r="R1601" t="str">
        <f t="shared" si="243"/>
        <v>places</v>
      </c>
      <c r="S1601" s="11">
        <f t="shared" si="244"/>
        <v>42438.53907407407</v>
      </c>
      <c r="T1601" s="11">
        <f t="shared" si="245"/>
        <v>42468.497407407413</v>
      </c>
      <c r="U1601" t="b">
        <f t="shared" si="246"/>
        <v>0</v>
      </c>
      <c r="V1601" t="b">
        <f t="shared" si="247"/>
        <v>0</v>
      </c>
      <c r="W1601" t="b">
        <f t="shared" si="248"/>
        <v>0</v>
      </c>
      <c r="X1601">
        <f t="shared" si="249"/>
        <v>0</v>
      </c>
    </row>
    <row r="1602" spans="1:24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8290</v>
      </c>
      <c r="O1602">
        <f t="shared" si="240"/>
        <v>7</v>
      </c>
      <c r="P1602" s="7">
        <f t="shared" si="241"/>
        <v>40.777777777777779</v>
      </c>
      <c r="Q1602" t="str">
        <f t="shared" si="242"/>
        <v>photography</v>
      </c>
      <c r="R1602" t="str">
        <f t="shared" si="243"/>
        <v>places</v>
      </c>
      <c r="S1602" s="11">
        <f t="shared" si="244"/>
        <v>41791.057314814818</v>
      </c>
      <c r="T1602" s="11">
        <f t="shared" si="245"/>
        <v>41835.21597222222</v>
      </c>
      <c r="U1602" t="b">
        <f t="shared" si="246"/>
        <v>0</v>
      </c>
      <c r="V1602" t="b">
        <f t="shared" si="247"/>
        <v>0</v>
      </c>
      <c r="W1602" t="b">
        <f t="shared" si="248"/>
        <v>0</v>
      </c>
      <c r="X1602">
        <f t="shared" si="249"/>
        <v>9</v>
      </c>
    </row>
    <row r="1603" spans="1:24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8275</v>
      </c>
      <c r="O1603">
        <f t="shared" ref="O1603:O1666" si="250">ROUND(((E1603/D1603)*100), 0)</f>
        <v>108</v>
      </c>
      <c r="P1603" s="7">
        <f t="shared" ref="P1603:P1666" si="251">IFERROR((E1603/L1603), "N/A")</f>
        <v>48.325535714285714</v>
      </c>
      <c r="Q1603" t="str">
        <f t="shared" ref="Q1603:Q1666" si="252">(LEFT(N1603,SEARCH("/",N1603,1)-1))</f>
        <v>music</v>
      </c>
      <c r="R1603" t="str">
        <f t="shared" ref="R1603:R1666" si="253">RIGHT(N1603, LEN(N1603)-SEARCH("/",N1603))</f>
        <v>rock</v>
      </c>
      <c r="S1603" s="11">
        <f t="shared" ref="S1603:S1666" si="254">(((J1603/60)/60)/24)+DATE(1970,1,1)</f>
        <v>40638.092974537038</v>
      </c>
      <c r="T1603" s="11">
        <f t="shared" ref="T1603:T1666" si="255">(((I1603/60)/60)/24)+DATE(1970,1,1)</f>
        <v>40668.092974537038</v>
      </c>
      <c r="U1603">
        <f t="shared" ref="U1603:U1666" si="256">IF(OR(F1603="successful", F1603="live"), L1603)</f>
        <v>56</v>
      </c>
      <c r="V1603" t="b">
        <f t="shared" ref="V1603:V1666" si="257">IF(OR(F1603="unsuccessful", F1603="canceled"), L1603)</f>
        <v>0</v>
      </c>
      <c r="W1603">
        <f t="shared" ref="W1603:W1666" si="258">IF((O1603&gt;=30), L1603)</f>
        <v>56</v>
      </c>
      <c r="X1603" t="b">
        <f t="shared" ref="X1603:X1666" si="259">IF((O1603&lt;30), L1603)</f>
        <v>0</v>
      </c>
    </row>
    <row r="1604" spans="1:24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8275</v>
      </c>
      <c r="O1604">
        <f t="shared" si="250"/>
        <v>100</v>
      </c>
      <c r="P1604" s="7">
        <f t="shared" si="251"/>
        <v>46.953125</v>
      </c>
      <c r="Q1604" t="str">
        <f t="shared" si="252"/>
        <v>music</v>
      </c>
      <c r="R1604" t="str">
        <f t="shared" si="253"/>
        <v>rock</v>
      </c>
      <c r="S1604" s="11">
        <f t="shared" si="254"/>
        <v>40788.297650462962</v>
      </c>
      <c r="T1604" s="11">
        <f t="shared" si="255"/>
        <v>40830.958333333336</v>
      </c>
      <c r="U1604">
        <f t="shared" si="256"/>
        <v>32</v>
      </c>
      <c r="V1604" t="b">
        <f t="shared" si="257"/>
        <v>0</v>
      </c>
      <c r="W1604">
        <f t="shared" si="258"/>
        <v>32</v>
      </c>
      <c r="X1604" t="b">
        <f t="shared" si="259"/>
        <v>0</v>
      </c>
    </row>
    <row r="1605" spans="1:24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8275</v>
      </c>
      <c r="O1605">
        <f t="shared" si="250"/>
        <v>100</v>
      </c>
      <c r="P1605" s="7">
        <f t="shared" si="251"/>
        <v>66.688666666666663</v>
      </c>
      <c r="Q1605" t="str">
        <f t="shared" si="252"/>
        <v>music</v>
      </c>
      <c r="R1605" t="str">
        <f t="shared" si="253"/>
        <v>rock</v>
      </c>
      <c r="S1605" s="11">
        <f t="shared" si="254"/>
        <v>40876.169664351852</v>
      </c>
      <c r="T1605" s="11">
        <f t="shared" si="255"/>
        <v>40936.169664351852</v>
      </c>
      <c r="U1605">
        <f t="shared" si="256"/>
        <v>30</v>
      </c>
      <c r="V1605" t="b">
        <f t="shared" si="257"/>
        <v>0</v>
      </c>
      <c r="W1605">
        <f t="shared" si="258"/>
        <v>30</v>
      </c>
      <c r="X1605" t="b">
        <f t="shared" si="259"/>
        <v>0</v>
      </c>
    </row>
    <row r="1606" spans="1:24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8275</v>
      </c>
      <c r="O1606">
        <f t="shared" si="250"/>
        <v>122</v>
      </c>
      <c r="P1606" s="7">
        <f t="shared" si="251"/>
        <v>48.842857142857142</v>
      </c>
      <c r="Q1606" t="str">
        <f t="shared" si="252"/>
        <v>music</v>
      </c>
      <c r="R1606" t="str">
        <f t="shared" si="253"/>
        <v>rock</v>
      </c>
      <c r="S1606" s="11">
        <f t="shared" si="254"/>
        <v>40945.845312500001</v>
      </c>
      <c r="T1606" s="11">
        <f t="shared" si="255"/>
        <v>40985.80364583333</v>
      </c>
      <c r="U1606">
        <f t="shared" si="256"/>
        <v>70</v>
      </c>
      <c r="V1606" t="b">
        <f t="shared" si="257"/>
        <v>0</v>
      </c>
      <c r="W1606">
        <f t="shared" si="258"/>
        <v>70</v>
      </c>
      <c r="X1606" t="b">
        <f t="shared" si="259"/>
        <v>0</v>
      </c>
    </row>
    <row r="1607" spans="1:24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8275</v>
      </c>
      <c r="O1607">
        <f t="shared" si="250"/>
        <v>101</v>
      </c>
      <c r="P1607" s="7">
        <f t="shared" si="251"/>
        <v>137.30909090909091</v>
      </c>
      <c r="Q1607" t="str">
        <f t="shared" si="252"/>
        <v>music</v>
      </c>
      <c r="R1607" t="str">
        <f t="shared" si="253"/>
        <v>rock</v>
      </c>
      <c r="S1607" s="11">
        <f t="shared" si="254"/>
        <v>40747.012881944444</v>
      </c>
      <c r="T1607" s="11">
        <f t="shared" si="255"/>
        <v>40756.291666666664</v>
      </c>
      <c r="U1607">
        <f t="shared" si="256"/>
        <v>44</v>
      </c>
      <c r="V1607" t="b">
        <f t="shared" si="257"/>
        <v>0</v>
      </c>
      <c r="W1607">
        <f t="shared" si="258"/>
        <v>44</v>
      </c>
      <c r="X1607" t="b">
        <f t="shared" si="259"/>
        <v>0</v>
      </c>
    </row>
    <row r="1608" spans="1:24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8275</v>
      </c>
      <c r="O1608">
        <f t="shared" si="250"/>
        <v>101</v>
      </c>
      <c r="P1608" s="7">
        <f t="shared" si="251"/>
        <v>87.829673913043479</v>
      </c>
      <c r="Q1608" t="str">
        <f t="shared" si="252"/>
        <v>music</v>
      </c>
      <c r="R1608" t="str">
        <f t="shared" si="253"/>
        <v>rock</v>
      </c>
      <c r="S1608" s="11">
        <f t="shared" si="254"/>
        <v>40536.111550925925</v>
      </c>
      <c r="T1608" s="11">
        <f t="shared" si="255"/>
        <v>40626.069884259261</v>
      </c>
      <c r="U1608">
        <f t="shared" si="256"/>
        <v>92</v>
      </c>
      <c r="V1608" t="b">
        <f t="shared" si="257"/>
        <v>0</v>
      </c>
      <c r="W1608">
        <f t="shared" si="258"/>
        <v>92</v>
      </c>
      <c r="X1608" t="b">
        <f t="shared" si="259"/>
        <v>0</v>
      </c>
    </row>
    <row r="1609" spans="1:24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8275</v>
      </c>
      <c r="O1609">
        <f t="shared" si="250"/>
        <v>145</v>
      </c>
      <c r="P1609" s="7">
        <f t="shared" si="251"/>
        <v>70.785365853658533</v>
      </c>
      <c r="Q1609" t="str">
        <f t="shared" si="252"/>
        <v>music</v>
      </c>
      <c r="R1609" t="str">
        <f t="shared" si="253"/>
        <v>rock</v>
      </c>
      <c r="S1609" s="11">
        <f t="shared" si="254"/>
        <v>41053.80846064815</v>
      </c>
      <c r="T1609" s="11">
        <f t="shared" si="255"/>
        <v>41074.80846064815</v>
      </c>
      <c r="U1609">
        <f t="shared" si="256"/>
        <v>205</v>
      </c>
      <c r="V1609" t="b">
        <f t="shared" si="257"/>
        <v>0</v>
      </c>
      <c r="W1609">
        <f t="shared" si="258"/>
        <v>205</v>
      </c>
      <c r="X1609" t="b">
        <f t="shared" si="259"/>
        <v>0</v>
      </c>
    </row>
    <row r="1610" spans="1:24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8275</v>
      </c>
      <c r="O1610">
        <f t="shared" si="250"/>
        <v>101</v>
      </c>
      <c r="P1610" s="7">
        <f t="shared" si="251"/>
        <v>52.826086956521742</v>
      </c>
      <c r="Q1610" t="str">
        <f t="shared" si="252"/>
        <v>music</v>
      </c>
      <c r="R1610" t="str">
        <f t="shared" si="253"/>
        <v>rock</v>
      </c>
      <c r="S1610" s="11">
        <f t="shared" si="254"/>
        <v>41607.83085648148</v>
      </c>
      <c r="T1610" s="11">
        <f t="shared" si="255"/>
        <v>41640.226388888892</v>
      </c>
      <c r="U1610">
        <f t="shared" si="256"/>
        <v>23</v>
      </c>
      <c r="V1610" t="b">
        <f t="shared" si="257"/>
        <v>0</v>
      </c>
      <c r="W1610">
        <f t="shared" si="258"/>
        <v>23</v>
      </c>
      <c r="X1610" t="b">
        <f t="shared" si="259"/>
        <v>0</v>
      </c>
    </row>
    <row r="1611" spans="1:24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8275</v>
      </c>
      <c r="O1611">
        <f t="shared" si="250"/>
        <v>118</v>
      </c>
      <c r="P1611" s="7">
        <f t="shared" si="251"/>
        <v>443.75</v>
      </c>
      <c r="Q1611" t="str">
        <f t="shared" si="252"/>
        <v>music</v>
      </c>
      <c r="R1611" t="str">
        <f t="shared" si="253"/>
        <v>rock</v>
      </c>
      <c r="S1611" s="11">
        <f t="shared" si="254"/>
        <v>40796.001261574071</v>
      </c>
      <c r="T1611" s="11">
        <f t="shared" si="255"/>
        <v>40849.333333333336</v>
      </c>
      <c r="U1611">
        <f t="shared" si="256"/>
        <v>4</v>
      </c>
      <c r="V1611" t="b">
        <f t="shared" si="257"/>
        <v>0</v>
      </c>
      <c r="W1611">
        <f t="shared" si="258"/>
        <v>4</v>
      </c>
      <c r="X1611" t="b">
        <f t="shared" si="259"/>
        <v>0</v>
      </c>
    </row>
    <row r="1612" spans="1:24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8275</v>
      </c>
      <c r="O1612">
        <f t="shared" si="250"/>
        <v>272</v>
      </c>
      <c r="P1612" s="7">
        <f t="shared" si="251"/>
        <v>48.544642857142854</v>
      </c>
      <c r="Q1612" t="str">
        <f t="shared" si="252"/>
        <v>music</v>
      </c>
      <c r="R1612" t="str">
        <f t="shared" si="253"/>
        <v>rock</v>
      </c>
      <c r="S1612" s="11">
        <f t="shared" si="254"/>
        <v>41228.924884259257</v>
      </c>
      <c r="T1612" s="11">
        <f t="shared" si="255"/>
        <v>41258.924884259257</v>
      </c>
      <c r="U1612">
        <f t="shared" si="256"/>
        <v>112</v>
      </c>
      <c r="V1612" t="b">
        <f t="shared" si="257"/>
        <v>0</v>
      </c>
      <c r="W1612">
        <f t="shared" si="258"/>
        <v>112</v>
      </c>
      <c r="X1612" t="b">
        <f t="shared" si="259"/>
        <v>0</v>
      </c>
    </row>
    <row r="1613" spans="1:24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8275</v>
      </c>
      <c r="O1613">
        <f t="shared" si="250"/>
        <v>125</v>
      </c>
      <c r="P1613" s="7">
        <f t="shared" si="251"/>
        <v>37.074074074074076</v>
      </c>
      <c r="Q1613" t="str">
        <f t="shared" si="252"/>
        <v>music</v>
      </c>
      <c r="R1613" t="str">
        <f t="shared" si="253"/>
        <v>rock</v>
      </c>
      <c r="S1613" s="11">
        <f t="shared" si="254"/>
        <v>41409.00037037037</v>
      </c>
      <c r="T1613" s="11">
        <f t="shared" si="255"/>
        <v>41430.00037037037</v>
      </c>
      <c r="U1613">
        <f t="shared" si="256"/>
        <v>27</v>
      </c>
      <c r="V1613" t="b">
        <f t="shared" si="257"/>
        <v>0</v>
      </c>
      <c r="W1613">
        <f t="shared" si="258"/>
        <v>27</v>
      </c>
      <c r="X1613" t="b">
        <f t="shared" si="259"/>
        <v>0</v>
      </c>
    </row>
    <row r="1614" spans="1:24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8275</v>
      </c>
      <c r="O1614">
        <f t="shared" si="250"/>
        <v>110</v>
      </c>
      <c r="P1614" s="7">
        <f t="shared" si="251"/>
        <v>50</v>
      </c>
      <c r="Q1614" t="str">
        <f t="shared" si="252"/>
        <v>music</v>
      </c>
      <c r="R1614" t="str">
        <f t="shared" si="253"/>
        <v>rock</v>
      </c>
      <c r="S1614" s="11">
        <f t="shared" si="254"/>
        <v>41246.874814814815</v>
      </c>
      <c r="T1614" s="11">
        <f t="shared" si="255"/>
        <v>41276.874814814815</v>
      </c>
      <c r="U1614">
        <f t="shared" si="256"/>
        <v>11</v>
      </c>
      <c r="V1614" t="b">
        <f t="shared" si="257"/>
        <v>0</v>
      </c>
      <c r="W1614">
        <f t="shared" si="258"/>
        <v>11</v>
      </c>
      <c r="X1614" t="b">
        <f t="shared" si="259"/>
        <v>0</v>
      </c>
    </row>
    <row r="1615" spans="1:24" ht="47.25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8275</v>
      </c>
      <c r="O1615">
        <f t="shared" si="250"/>
        <v>102</v>
      </c>
      <c r="P1615" s="7">
        <f t="shared" si="251"/>
        <v>39.03846153846154</v>
      </c>
      <c r="Q1615" t="str">
        <f t="shared" si="252"/>
        <v>music</v>
      </c>
      <c r="R1615" t="str">
        <f t="shared" si="253"/>
        <v>rock</v>
      </c>
      <c r="S1615" s="11">
        <f t="shared" si="254"/>
        <v>41082.069467592592</v>
      </c>
      <c r="T1615" s="11">
        <f t="shared" si="255"/>
        <v>41112.069467592592</v>
      </c>
      <c r="U1615">
        <f t="shared" si="256"/>
        <v>26</v>
      </c>
      <c r="V1615" t="b">
        <f t="shared" si="257"/>
        <v>0</v>
      </c>
      <c r="W1615">
        <f t="shared" si="258"/>
        <v>26</v>
      </c>
      <c r="X1615" t="b">
        <f t="shared" si="259"/>
        <v>0</v>
      </c>
    </row>
    <row r="1616" spans="1:24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8275</v>
      </c>
      <c r="O1616">
        <f t="shared" si="250"/>
        <v>103</v>
      </c>
      <c r="P1616" s="7">
        <f t="shared" si="251"/>
        <v>66.688311688311686</v>
      </c>
      <c r="Q1616" t="str">
        <f t="shared" si="252"/>
        <v>music</v>
      </c>
      <c r="R1616" t="str">
        <f t="shared" si="253"/>
        <v>rock</v>
      </c>
      <c r="S1616" s="11">
        <f t="shared" si="254"/>
        <v>41794.981122685182</v>
      </c>
      <c r="T1616" s="11">
        <f t="shared" si="255"/>
        <v>41854.708333333336</v>
      </c>
      <c r="U1616">
        <f t="shared" si="256"/>
        <v>77</v>
      </c>
      <c r="V1616" t="b">
        <f t="shared" si="257"/>
        <v>0</v>
      </c>
      <c r="W1616">
        <f t="shared" si="258"/>
        <v>77</v>
      </c>
      <c r="X1616" t="b">
        <f t="shared" si="259"/>
        <v>0</v>
      </c>
    </row>
    <row r="1617" spans="1:24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8275</v>
      </c>
      <c r="O1617">
        <f t="shared" si="250"/>
        <v>114</v>
      </c>
      <c r="P1617" s="7">
        <f t="shared" si="251"/>
        <v>67.132352941176464</v>
      </c>
      <c r="Q1617" t="str">
        <f t="shared" si="252"/>
        <v>music</v>
      </c>
      <c r="R1617" t="str">
        <f t="shared" si="253"/>
        <v>rock</v>
      </c>
      <c r="S1617" s="11">
        <f t="shared" si="254"/>
        <v>40845.050879629627</v>
      </c>
      <c r="T1617" s="11">
        <f t="shared" si="255"/>
        <v>40890.092546296299</v>
      </c>
      <c r="U1617">
        <f t="shared" si="256"/>
        <v>136</v>
      </c>
      <c r="V1617" t="b">
        <f t="shared" si="257"/>
        <v>0</v>
      </c>
      <c r="W1617">
        <f t="shared" si="258"/>
        <v>136</v>
      </c>
      <c r="X1617" t="b">
        <f t="shared" si="259"/>
        <v>0</v>
      </c>
    </row>
    <row r="1618" spans="1:24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8275</v>
      </c>
      <c r="O1618">
        <f t="shared" si="250"/>
        <v>104</v>
      </c>
      <c r="P1618" s="7">
        <f t="shared" si="251"/>
        <v>66.369426751592357</v>
      </c>
      <c r="Q1618" t="str">
        <f t="shared" si="252"/>
        <v>music</v>
      </c>
      <c r="R1618" t="str">
        <f t="shared" si="253"/>
        <v>rock</v>
      </c>
      <c r="S1618" s="11">
        <f t="shared" si="254"/>
        <v>41194.715520833335</v>
      </c>
      <c r="T1618" s="11">
        <f t="shared" si="255"/>
        <v>41235.916666666664</v>
      </c>
      <c r="U1618">
        <f t="shared" si="256"/>
        <v>157</v>
      </c>
      <c r="V1618" t="b">
        <f t="shared" si="257"/>
        <v>0</v>
      </c>
      <c r="W1618">
        <f t="shared" si="258"/>
        <v>157</v>
      </c>
      <c r="X1618" t="b">
        <f t="shared" si="259"/>
        <v>0</v>
      </c>
    </row>
    <row r="1619" spans="1:24" ht="31.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8275</v>
      </c>
      <c r="O1619">
        <f t="shared" si="250"/>
        <v>146</v>
      </c>
      <c r="P1619" s="7">
        <f t="shared" si="251"/>
        <v>64.620253164556956</v>
      </c>
      <c r="Q1619" t="str">
        <f t="shared" si="252"/>
        <v>music</v>
      </c>
      <c r="R1619" t="str">
        <f t="shared" si="253"/>
        <v>rock</v>
      </c>
      <c r="S1619" s="11">
        <f t="shared" si="254"/>
        <v>41546.664212962962</v>
      </c>
      <c r="T1619" s="11">
        <f t="shared" si="255"/>
        <v>41579.791666666664</v>
      </c>
      <c r="U1619">
        <f t="shared" si="256"/>
        <v>158</v>
      </c>
      <c r="V1619" t="b">
        <f t="shared" si="257"/>
        <v>0</v>
      </c>
      <c r="W1619">
        <f t="shared" si="258"/>
        <v>158</v>
      </c>
      <c r="X1619" t="b">
        <f t="shared" si="259"/>
        <v>0</v>
      </c>
    </row>
    <row r="1620" spans="1:24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8275</v>
      </c>
      <c r="O1620">
        <f t="shared" si="250"/>
        <v>105</v>
      </c>
      <c r="P1620" s="7">
        <f t="shared" si="251"/>
        <v>58.370370370370374</v>
      </c>
      <c r="Q1620" t="str">
        <f t="shared" si="252"/>
        <v>music</v>
      </c>
      <c r="R1620" t="str">
        <f t="shared" si="253"/>
        <v>rock</v>
      </c>
      <c r="S1620" s="11">
        <f t="shared" si="254"/>
        <v>41301.654340277775</v>
      </c>
      <c r="T1620" s="11">
        <f t="shared" si="255"/>
        <v>41341.654340277775</v>
      </c>
      <c r="U1620">
        <f t="shared" si="256"/>
        <v>27</v>
      </c>
      <c r="V1620" t="b">
        <f t="shared" si="257"/>
        <v>0</v>
      </c>
      <c r="W1620">
        <f t="shared" si="258"/>
        <v>27</v>
      </c>
      <c r="X1620" t="b">
        <f t="shared" si="259"/>
        <v>0</v>
      </c>
    </row>
    <row r="1621" spans="1:24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8275</v>
      </c>
      <c r="O1621">
        <f t="shared" si="250"/>
        <v>133</v>
      </c>
      <c r="P1621" s="7">
        <f t="shared" si="251"/>
        <v>86.956521739130437</v>
      </c>
      <c r="Q1621" t="str">
        <f t="shared" si="252"/>
        <v>music</v>
      </c>
      <c r="R1621" t="str">
        <f t="shared" si="253"/>
        <v>rock</v>
      </c>
      <c r="S1621" s="11">
        <f t="shared" si="254"/>
        <v>41876.18618055556</v>
      </c>
      <c r="T1621" s="11">
        <f t="shared" si="255"/>
        <v>41897.18618055556</v>
      </c>
      <c r="U1621">
        <f t="shared" si="256"/>
        <v>23</v>
      </c>
      <c r="V1621" t="b">
        <f t="shared" si="257"/>
        <v>0</v>
      </c>
      <c r="W1621">
        <f t="shared" si="258"/>
        <v>23</v>
      </c>
      <c r="X1621" t="b">
        <f t="shared" si="259"/>
        <v>0</v>
      </c>
    </row>
    <row r="1622" spans="1:24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8275</v>
      </c>
      <c r="O1622">
        <f t="shared" si="250"/>
        <v>113</v>
      </c>
      <c r="P1622" s="7">
        <f t="shared" si="251"/>
        <v>66.470588235294116</v>
      </c>
      <c r="Q1622" t="str">
        <f t="shared" si="252"/>
        <v>music</v>
      </c>
      <c r="R1622" t="str">
        <f t="shared" si="253"/>
        <v>rock</v>
      </c>
      <c r="S1622" s="11">
        <f t="shared" si="254"/>
        <v>41321.339583333334</v>
      </c>
      <c r="T1622" s="11">
        <f t="shared" si="255"/>
        <v>41328.339583333334</v>
      </c>
      <c r="U1622">
        <f t="shared" si="256"/>
        <v>17</v>
      </c>
      <c r="V1622" t="b">
        <f t="shared" si="257"/>
        <v>0</v>
      </c>
      <c r="W1622">
        <f t="shared" si="258"/>
        <v>17</v>
      </c>
      <c r="X1622" t="b">
        <f t="shared" si="259"/>
        <v>0</v>
      </c>
    </row>
    <row r="1623" spans="1:24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8275</v>
      </c>
      <c r="O1623">
        <f t="shared" si="250"/>
        <v>121</v>
      </c>
      <c r="P1623" s="7">
        <f t="shared" si="251"/>
        <v>163.78378378378378</v>
      </c>
      <c r="Q1623" t="str">
        <f t="shared" si="252"/>
        <v>music</v>
      </c>
      <c r="R1623" t="str">
        <f t="shared" si="253"/>
        <v>rock</v>
      </c>
      <c r="S1623" s="11">
        <f t="shared" si="254"/>
        <v>41003.60665509259</v>
      </c>
      <c r="T1623" s="11">
        <f t="shared" si="255"/>
        <v>41057.165972222225</v>
      </c>
      <c r="U1623">
        <f t="shared" si="256"/>
        <v>37</v>
      </c>
      <c r="V1623" t="b">
        <f t="shared" si="257"/>
        <v>0</v>
      </c>
      <c r="W1623">
        <f t="shared" si="258"/>
        <v>37</v>
      </c>
      <c r="X1623" t="b">
        <f t="shared" si="259"/>
        <v>0</v>
      </c>
    </row>
    <row r="1624" spans="1:24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8275</v>
      </c>
      <c r="O1624">
        <f t="shared" si="250"/>
        <v>102</v>
      </c>
      <c r="P1624" s="7">
        <f t="shared" si="251"/>
        <v>107.98461538461538</v>
      </c>
      <c r="Q1624" t="str">
        <f t="shared" si="252"/>
        <v>music</v>
      </c>
      <c r="R1624" t="str">
        <f t="shared" si="253"/>
        <v>rock</v>
      </c>
      <c r="S1624" s="11">
        <f t="shared" si="254"/>
        <v>41950.29483796296</v>
      </c>
      <c r="T1624" s="11">
        <f t="shared" si="255"/>
        <v>41990.332638888889</v>
      </c>
      <c r="U1624">
        <f t="shared" si="256"/>
        <v>65</v>
      </c>
      <c r="V1624" t="b">
        <f t="shared" si="257"/>
        <v>0</v>
      </c>
      <c r="W1624">
        <f t="shared" si="258"/>
        <v>65</v>
      </c>
      <c r="X1624" t="b">
        <f t="shared" si="259"/>
        <v>0</v>
      </c>
    </row>
    <row r="1625" spans="1:24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8275</v>
      </c>
      <c r="O1625">
        <f t="shared" si="250"/>
        <v>101</v>
      </c>
      <c r="P1625" s="7">
        <f t="shared" si="251"/>
        <v>42.111111111111114</v>
      </c>
      <c r="Q1625" t="str">
        <f t="shared" si="252"/>
        <v>music</v>
      </c>
      <c r="R1625" t="str">
        <f t="shared" si="253"/>
        <v>rock</v>
      </c>
      <c r="S1625" s="11">
        <f t="shared" si="254"/>
        <v>41453.688530092593</v>
      </c>
      <c r="T1625" s="11">
        <f t="shared" si="255"/>
        <v>41513.688530092593</v>
      </c>
      <c r="U1625">
        <f t="shared" si="256"/>
        <v>18</v>
      </c>
      <c r="V1625" t="b">
        <f t="shared" si="257"/>
        <v>0</v>
      </c>
      <c r="W1625">
        <f t="shared" si="258"/>
        <v>18</v>
      </c>
      <c r="X1625" t="b">
        <f t="shared" si="259"/>
        <v>0</v>
      </c>
    </row>
    <row r="1626" spans="1:24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8275</v>
      </c>
      <c r="O1626">
        <f t="shared" si="250"/>
        <v>118</v>
      </c>
      <c r="P1626" s="7">
        <f t="shared" si="251"/>
        <v>47.2</v>
      </c>
      <c r="Q1626" t="str">
        <f t="shared" si="252"/>
        <v>music</v>
      </c>
      <c r="R1626" t="str">
        <f t="shared" si="253"/>
        <v>rock</v>
      </c>
      <c r="S1626" s="11">
        <f t="shared" si="254"/>
        <v>41243.367303240739</v>
      </c>
      <c r="T1626" s="11">
        <f t="shared" si="255"/>
        <v>41283.367303240739</v>
      </c>
      <c r="U1626">
        <f t="shared" si="256"/>
        <v>25</v>
      </c>
      <c r="V1626" t="b">
        <f t="shared" si="257"/>
        <v>0</v>
      </c>
      <c r="W1626">
        <f t="shared" si="258"/>
        <v>25</v>
      </c>
      <c r="X1626" t="b">
        <f t="shared" si="259"/>
        <v>0</v>
      </c>
    </row>
    <row r="1627" spans="1:24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8275</v>
      </c>
      <c r="O1627">
        <f t="shared" si="250"/>
        <v>155</v>
      </c>
      <c r="P1627" s="7">
        <f t="shared" si="251"/>
        <v>112.01923076923077</v>
      </c>
      <c r="Q1627" t="str">
        <f t="shared" si="252"/>
        <v>music</v>
      </c>
      <c r="R1627" t="str">
        <f t="shared" si="253"/>
        <v>rock</v>
      </c>
      <c r="S1627" s="11">
        <f t="shared" si="254"/>
        <v>41135.699687500004</v>
      </c>
      <c r="T1627" s="11">
        <f t="shared" si="255"/>
        <v>41163.699687500004</v>
      </c>
      <c r="U1627">
        <f t="shared" si="256"/>
        <v>104</v>
      </c>
      <c r="V1627" t="b">
        <f t="shared" si="257"/>
        <v>0</v>
      </c>
      <c r="W1627">
        <f t="shared" si="258"/>
        <v>104</v>
      </c>
      <c r="X1627" t="b">
        <f t="shared" si="259"/>
        <v>0</v>
      </c>
    </row>
    <row r="1628" spans="1:24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8275</v>
      </c>
      <c r="O1628">
        <f t="shared" si="250"/>
        <v>101</v>
      </c>
      <c r="P1628" s="7">
        <f t="shared" si="251"/>
        <v>74.953703703703709</v>
      </c>
      <c r="Q1628" t="str">
        <f t="shared" si="252"/>
        <v>music</v>
      </c>
      <c r="R1628" t="str">
        <f t="shared" si="253"/>
        <v>rock</v>
      </c>
      <c r="S1628" s="11">
        <f t="shared" si="254"/>
        <v>41579.847997685189</v>
      </c>
      <c r="T1628" s="11">
        <f t="shared" si="255"/>
        <v>41609.889664351853</v>
      </c>
      <c r="U1628">
        <f t="shared" si="256"/>
        <v>108</v>
      </c>
      <c r="V1628" t="b">
        <f t="shared" si="257"/>
        <v>0</v>
      </c>
      <c r="W1628">
        <f t="shared" si="258"/>
        <v>108</v>
      </c>
      <c r="X1628" t="b">
        <f t="shared" si="259"/>
        <v>0</v>
      </c>
    </row>
    <row r="1629" spans="1:24" ht="47.25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8275</v>
      </c>
      <c r="O1629">
        <f t="shared" si="250"/>
        <v>117</v>
      </c>
      <c r="P1629" s="7">
        <f t="shared" si="251"/>
        <v>61.578947368421055</v>
      </c>
      <c r="Q1629" t="str">
        <f t="shared" si="252"/>
        <v>music</v>
      </c>
      <c r="R1629" t="str">
        <f t="shared" si="253"/>
        <v>rock</v>
      </c>
      <c r="S1629" s="11">
        <f t="shared" si="254"/>
        <v>41205.707048611112</v>
      </c>
      <c r="T1629" s="11">
        <f t="shared" si="255"/>
        <v>41239.207638888889</v>
      </c>
      <c r="U1629">
        <f t="shared" si="256"/>
        <v>38</v>
      </c>
      <c r="V1629" t="b">
        <f t="shared" si="257"/>
        <v>0</v>
      </c>
      <c r="W1629">
        <f t="shared" si="258"/>
        <v>38</v>
      </c>
      <c r="X1629" t="b">
        <f t="shared" si="259"/>
        <v>0</v>
      </c>
    </row>
    <row r="1630" spans="1:24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8275</v>
      </c>
      <c r="O1630">
        <f t="shared" si="250"/>
        <v>101</v>
      </c>
      <c r="P1630" s="7">
        <f t="shared" si="251"/>
        <v>45.875</v>
      </c>
      <c r="Q1630" t="str">
        <f t="shared" si="252"/>
        <v>music</v>
      </c>
      <c r="R1630" t="str">
        <f t="shared" si="253"/>
        <v>rock</v>
      </c>
      <c r="S1630" s="11">
        <f t="shared" si="254"/>
        <v>41774.737060185187</v>
      </c>
      <c r="T1630" s="11">
        <f t="shared" si="255"/>
        <v>41807.737060185187</v>
      </c>
      <c r="U1630">
        <f t="shared" si="256"/>
        <v>88</v>
      </c>
      <c r="V1630" t="b">
        <f t="shared" si="257"/>
        <v>0</v>
      </c>
      <c r="W1630">
        <f t="shared" si="258"/>
        <v>88</v>
      </c>
      <c r="X1630" t="b">
        <f t="shared" si="259"/>
        <v>0</v>
      </c>
    </row>
    <row r="1631" spans="1:24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8275</v>
      </c>
      <c r="O1631">
        <f t="shared" si="250"/>
        <v>104</v>
      </c>
      <c r="P1631" s="7">
        <f t="shared" si="251"/>
        <v>75.853658536585371</v>
      </c>
      <c r="Q1631" t="str">
        <f t="shared" si="252"/>
        <v>music</v>
      </c>
      <c r="R1631" t="str">
        <f t="shared" si="253"/>
        <v>rock</v>
      </c>
      <c r="S1631" s="11">
        <f t="shared" si="254"/>
        <v>41645.867280092592</v>
      </c>
      <c r="T1631" s="11">
        <f t="shared" si="255"/>
        <v>41690.867280092592</v>
      </c>
      <c r="U1631">
        <f t="shared" si="256"/>
        <v>82</v>
      </c>
      <c r="V1631" t="b">
        <f t="shared" si="257"/>
        <v>0</v>
      </c>
      <c r="W1631">
        <f t="shared" si="258"/>
        <v>82</v>
      </c>
      <c r="X1631" t="b">
        <f t="shared" si="259"/>
        <v>0</v>
      </c>
    </row>
    <row r="1632" spans="1:24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8275</v>
      </c>
      <c r="O1632">
        <f t="shared" si="250"/>
        <v>265</v>
      </c>
      <c r="P1632" s="7">
        <f t="shared" si="251"/>
        <v>84.206349206349202</v>
      </c>
      <c r="Q1632" t="str">
        <f t="shared" si="252"/>
        <v>music</v>
      </c>
      <c r="R1632" t="str">
        <f t="shared" si="253"/>
        <v>rock</v>
      </c>
      <c r="S1632" s="11">
        <f t="shared" si="254"/>
        <v>40939.837673611109</v>
      </c>
      <c r="T1632" s="11">
        <f t="shared" si="255"/>
        <v>40970.290972222225</v>
      </c>
      <c r="U1632">
        <f t="shared" si="256"/>
        <v>126</v>
      </c>
      <c r="V1632" t="b">
        <f t="shared" si="257"/>
        <v>0</v>
      </c>
      <c r="W1632">
        <f t="shared" si="258"/>
        <v>126</v>
      </c>
      <c r="X1632" t="b">
        <f t="shared" si="259"/>
        <v>0</v>
      </c>
    </row>
    <row r="1633" spans="1:24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8275</v>
      </c>
      <c r="O1633">
        <f t="shared" si="250"/>
        <v>156</v>
      </c>
      <c r="P1633" s="7">
        <f t="shared" si="251"/>
        <v>117.22556390977444</v>
      </c>
      <c r="Q1633" t="str">
        <f t="shared" si="252"/>
        <v>music</v>
      </c>
      <c r="R1633" t="str">
        <f t="shared" si="253"/>
        <v>rock</v>
      </c>
      <c r="S1633" s="11">
        <f t="shared" si="254"/>
        <v>41164.859502314815</v>
      </c>
      <c r="T1633" s="11">
        <f t="shared" si="255"/>
        <v>41194.859502314815</v>
      </c>
      <c r="U1633">
        <f t="shared" si="256"/>
        <v>133</v>
      </c>
      <c r="V1633" t="b">
        <f t="shared" si="257"/>
        <v>0</v>
      </c>
      <c r="W1633">
        <f t="shared" si="258"/>
        <v>133</v>
      </c>
      <c r="X1633" t="b">
        <f t="shared" si="259"/>
        <v>0</v>
      </c>
    </row>
    <row r="1634" spans="1:24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8275</v>
      </c>
      <c r="O1634">
        <f t="shared" si="250"/>
        <v>102</v>
      </c>
      <c r="P1634" s="7">
        <f t="shared" si="251"/>
        <v>86.489361702127653</v>
      </c>
      <c r="Q1634" t="str">
        <f t="shared" si="252"/>
        <v>music</v>
      </c>
      <c r="R1634" t="str">
        <f t="shared" si="253"/>
        <v>rock</v>
      </c>
      <c r="S1634" s="11">
        <f t="shared" si="254"/>
        <v>40750.340902777774</v>
      </c>
      <c r="T1634" s="11">
        <f t="shared" si="255"/>
        <v>40810.340902777774</v>
      </c>
      <c r="U1634">
        <f t="shared" si="256"/>
        <v>47</v>
      </c>
      <c r="V1634" t="b">
        <f t="shared" si="257"/>
        <v>0</v>
      </c>
      <c r="W1634">
        <f t="shared" si="258"/>
        <v>47</v>
      </c>
      <c r="X1634" t="b">
        <f t="shared" si="259"/>
        <v>0</v>
      </c>
    </row>
    <row r="1635" spans="1:24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8275</v>
      </c>
      <c r="O1635">
        <f t="shared" si="250"/>
        <v>100</v>
      </c>
      <c r="P1635" s="7">
        <f t="shared" si="251"/>
        <v>172.41379310344828</v>
      </c>
      <c r="Q1635" t="str">
        <f t="shared" si="252"/>
        <v>music</v>
      </c>
      <c r="R1635" t="str">
        <f t="shared" si="253"/>
        <v>rock</v>
      </c>
      <c r="S1635" s="11">
        <f t="shared" si="254"/>
        <v>40896.883750000001</v>
      </c>
      <c r="T1635" s="11">
        <f t="shared" si="255"/>
        <v>40924.208333333336</v>
      </c>
      <c r="U1635">
        <f t="shared" si="256"/>
        <v>58</v>
      </c>
      <c r="V1635" t="b">
        <f t="shared" si="257"/>
        <v>0</v>
      </c>
      <c r="W1635">
        <f t="shared" si="258"/>
        <v>58</v>
      </c>
      <c r="X1635" t="b">
        <f t="shared" si="259"/>
        <v>0</v>
      </c>
    </row>
    <row r="1636" spans="1:24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8275</v>
      </c>
      <c r="O1636">
        <f t="shared" si="250"/>
        <v>101</v>
      </c>
      <c r="P1636" s="7">
        <f t="shared" si="251"/>
        <v>62.8125</v>
      </c>
      <c r="Q1636" t="str">
        <f t="shared" si="252"/>
        <v>music</v>
      </c>
      <c r="R1636" t="str">
        <f t="shared" si="253"/>
        <v>rock</v>
      </c>
      <c r="S1636" s="11">
        <f t="shared" si="254"/>
        <v>40658.189826388887</v>
      </c>
      <c r="T1636" s="11">
        <f t="shared" si="255"/>
        <v>40696.249305555553</v>
      </c>
      <c r="U1636">
        <f t="shared" si="256"/>
        <v>32</v>
      </c>
      <c r="V1636" t="b">
        <f t="shared" si="257"/>
        <v>0</v>
      </c>
      <c r="W1636">
        <f t="shared" si="258"/>
        <v>32</v>
      </c>
      <c r="X1636" t="b">
        <f t="shared" si="259"/>
        <v>0</v>
      </c>
    </row>
    <row r="1637" spans="1:24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8275</v>
      </c>
      <c r="O1637">
        <f t="shared" si="250"/>
        <v>125</v>
      </c>
      <c r="P1637" s="7">
        <f t="shared" si="251"/>
        <v>67.729729729729726</v>
      </c>
      <c r="Q1637" t="str">
        <f t="shared" si="252"/>
        <v>music</v>
      </c>
      <c r="R1637" t="str">
        <f t="shared" si="253"/>
        <v>rock</v>
      </c>
      <c r="S1637" s="11">
        <f t="shared" si="254"/>
        <v>42502.868761574078</v>
      </c>
      <c r="T1637" s="11">
        <f t="shared" si="255"/>
        <v>42562.868761574078</v>
      </c>
      <c r="U1637">
        <f t="shared" si="256"/>
        <v>37</v>
      </c>
      <c r="V1637" t="b">
        <f t="shared" si="257"/>
        <v>0</v>
      </c>
      <c r="W1637">
        <f t="shared" si="258"/>
        <v>37</v>
      </c>
      <c r="X1637" t="b">
        <f t="shared" si="259"/>
        <v>0</v>
      </c>
    </row>
    <row r="1638" spans="1:24" ht="47.2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8275</v>
      </c>
      <c r="O1638">
        <f t="shared" si="250"/>
        <v>104</v>
      </c>
      <c r="P1638" s="7">
        <f t="shared" si="251"/>
        <v>53.5632183908046</v>
      </c>
      <c r="Q1638" t="str">
        <f t="shared" si="252"/>
        <v>music</v>
      </c>
      <c r="R1638" t="str">
        <f t="shared" si="253"/>
        <v>rock</v>
      </c>
      <c r="S1638" s="11">
        <f t="shared" si="254"/>
        <v>40663.08666666667</v>
      </c>
      <c r="T1638" s="11">
        <f t="shared" si="255"/>
        <v>40706.166666666664</v>
      </c>
      <c r="U1638">
        <f t="shared" si="256"/>
        <v>87</v>
      </c>
      <c r="V1638" t="b">
        <f t="shared" si="257"/>
        <v>0</v>
      </c>
      <c r="W1638">
        <f t="shared" si="258"/>
        <v>87</v>
      </c>
      <c r="X1638" t="b">
        <f t="shared" si="259"/>
        <v>0</v>
      </c>
    </row>
    <row r="1639" spans="1:24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8275</v>
      </c>
      <c r="O1639">
        <f t="shared" si="250"/>
        <v>104</v>
      </c>
      <c r="P1639" s="7">
        <f t="shared" si="251"/>
        <v>34.6</v>
      </c>
      <c r="Q1639" t="str">
        <f t="shared" si="252"/>
        <v>music</v>
      </c>
      <c r="R1639" t="str">
        <f t="shared" si="253"/>
        <v>rock</v>
      </c>
      <c r="S1639" s="11">
        <f t="shared" si="254"/>
        <v>40122.751620370371</v>
      </c>
      <c r="T1639" s="11">
        <f t="shared" si="255"/>
        <v>40178.98541666667</v>
      </c>
      <c r="U1639">
        <f t="shared" si="256"/>
        <v>15</v>
      </c>
      <c r="V1639" t="b">
        <f t="shared" si="257"/>
        <v>0</v>
      </c>
      <c r="W1639">
        <f t="shared" si="258"/>
        <v>15</v>
      </c>
      <c r="X1639" t="b">
        <f t="shared" si="259"/>
        <v>0</v>
      </c>
    </row>
    <row r="1640" spans="1:24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8275</v>
      </c>
      <c r="O1640">
        <f t="shared" si="250"/>
        <v>105</v>
      </c>
      <c r="P1640" s="7">
        <f t="shared" si="251"/>
        <v>38.888888888888886</v>
      </c>
      <c r="Q1640" t="str">
        <f t="shared" si="252"/>
        <v>music</v>
      </c>
      <c r="R1640" t="str">
        <f t="shared" si="253"/>
        <v>rock</v>
      </c>
      <c r="S1640" s="11">
        <f t="shared" si="254"/>
        <v>41288.68712962963</v>
      </c>
      <c r="T1640" s="11">
        <f t="shared" si="255"/>
        <v>41333.892361111109</v>
      </c>
      <c r="U1640">
        <f t="shared" si="256"/>
        <v>27</v>
      </c>
      <c r="V1640" t="b">
        <f t="shared" si="257"/>
        <v>0</v>
      </c>
      <c r="W1640">
        <f t="shared" si="258"/>
        <v>27</v>
      </c>
      <c r="X1640" t="b">
        <f t="shared" si="259"/>
        <v>0</v>
      </c>
    </row>
    <row r="1641" spans="1:24" ht="47.25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8275</v>
      </c>
      <c r="O1641">
        <f t="shared" si="250"/>
        <v>100</v>
      </c>
      <c r="P1641" s="7">
        <f t="shared" si="251"/>
        <v>94.736842105263165</v>
      </c>
      <c r="Q1641" t="str">
        <f t="shared" si="252"/>
        <v>music</v>
      </c>
      <c r="R1641" t="str">
        <f t="shared" si="253"/>
        <v>rock</v>
      </c>
      <c r="S1641" s="11">
        <f t="shared" si="254"/>
        <v>40941.652372685188</v>
      </c>
      <c r="T1641" s="11">
        <f t="shared" si="255"/>
        <v>40971.652372685188</v>
      </c>
      <c r="U1641">
        <f t="shared" si="256"/>
        <v>19</v>
      </c>
      <c r="V1641" t="b">
        <f t="shared" si="257"/>
        <v>0</v>
      </c>
      <c r="W1641">
        <f t="shared" si="258"/>
        <v>19</v>
      </c>
      <c r="X1641" t="b">
        <f t="shared" si="259"/>
        <v>0</v>
      </c>
    </row>
    <row r="1642" spans="1:24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8275</v>
      </c>
      <c r="O1642">
        <f t="shared" si="250"/>
        <v>170</v>
      </c>
      <c r="P1642" s="7">
        <f t="shared" si="251"/>
        <v>39.967058823529413</v>
      </c>
      <c r="Q1642" t="str">
        <f t="shared" si="252"/>
        <v>music</v>
      </c>
      <c r="R1642" t="str">
        <f t="shared" si="253"/>
        <v>rock</v>
      </c>
      <c r="S1642" s="11">
        <f t="shared" si="254"/>
        <v>40379.23096064815</v>
      </c>
      <c r="T1642" s="11">
        <f t="shared" si="255"/>
        <v>40393.082638888889</v>
      </c>
      <c r="U1642">
        <f t="shared" si="256"/>
        <v>17</v>
      </c>
      <c r="V1642" t="b">
        <f t="shared" si="257"/>
        <v>0</v>
      </c>
      <c r="W1642">
        <f t="shared" si="258"/>
        <v>17</v>
      </c>
      <c r="X1642" t="b">
        <f t="shared" si="259"/>
        <v>0</v>
      </c>
    </row>
    <row r="1643" spans="1:24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8291</v>
      </c>
      <c r="O1643">
        <f t="shared" si="250"/>
        <v>101</v>
      </c>
      <c r="P1643" s="7">
        <f t="shared" si="251"/>
        <v>97.5</v>
      </c>
      <c r="Q1643" t="str">
        <f t="shared" si="252"/>
        <v>music</v>
      </c>
      <c r="R1643" t="str">
        <f t="shared" si="253"/>
        <v>pop</v>
      </c>
      <c r="S1643" s="11">
        <f t="shared" si="254"/>
        <v>41962.596574074079</v>
      </c>
      <c r="T1643" s="11">
        <f t="shared" si="255"/>
        <v>41992.596574074079</v>
      </c>
      <c r="U1643">
        <f t="shared" si="256"/>
        <v>26</v>
      </c>
      <c r="V1643" t="b">
        <f t="shared" si="257"/>
        <v>0</v>
      </c>
      <c r="W1643">
        <f t="shared" si="258"/>
        <v>26</v>
      </c>
      <c r="X1643" t="b">
        <f t="shared" si="259"/>
        <v>0</v>
      </c>
    </row>
    <row r="1644" spans="1:24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8291</v>
      </c>
      <c r="O1644">
        <f t="shared" si="250"/>
        <v>100</v>
      </c>
      <c r="P1644" s="7">
        <f t="shared" si="251"/>
        <v>42.857142857142854</v>
      </c>
      <c r="Q1644" t="str">
        <f t="shared" si="252"/>
        <v>music</v>
      </c>
      <c r="R1644" t="str">
        <f t="shared" si="253"/>
        <v>pop</v>
      </c>
      <c r="S1644" s="11">
        <f t="shared" si="254"/>
        <v>40688.024618055555</v>
      </c>
      <c r="T1644" s="11">
        <f t="shared" si="255"/>
        <v>40708.024618055555</v>
      </c>
      <c r="U1644">
        <f t="shared" si="256"/>
        <v>28</v>
      </c>
      <c r="V1644" t="b">
        <f t="shared" si="257"/>
        <v>0</v>
      </c>
      <c r="W1644">
        <f t="shared" si="258"/>
        <v>28</v>
      </c>
      <c r="X1644" t="b">
        <f t="shared" si="259"/>
        <v>0</v>
      </c>
    </row>
    <row r="1645" spans="1:24" ht="31.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8291</v>
      </c>
      <c r="O1645">
        <f t="shared" si="250"/>
        <v>125</v>
      </c>
      <c r="P1645" s="7">
        <f t="shared" si="251"/>
        <v>168.51351351351352</v>
      </c>
      <c r="Q1645" t="str">
        <f t="shared" si="252"/>
        <v>music</v>
      </c>
      <c r="R1645" t="str">
        <f t="shared" si="253"/>
        <v>pop</v>
      </c>
      <c r="S1645" s="11">
        <f t="shared" si="254"/>
        <v>41146.824212962965</v>
      </c>
      <c r="T1645" s="11">
        <f t="shared" si="255"/>
        <v>41176.824212962965</v>
      </c>
      <c r="U1645">
        <f t="shared" si="256"/>
        <v>37</v>
      </c>
      <c r="V1645" t="b">
        <f t="shared" si="257"/>
        <v>0</v>
      </c>
      <c r="W1645">
        <f t="shared" si="258"/>
        <v>37</v>
      </c>
      <c r="X1645" t="b">
        <f t="shared" si="259"/>
        <v>0</v>
      </c>
    </row>
    <row r="1646" spans="1:24" ht="47.25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8291</v>
      </c>
      <c r="O1646">
        <f t="shared" si="250"/>
        <v>110</v>
      </c>
      <c r="P1646" s="7">
        <f t="shared" si="251"/>
        <v>85.546875</v>
      </c>
      <c r="Q1646" t="str">
        <f t="shared" si="252"/>
        <v>music</v>
      </c>
      <c r="R1646" t="str">
        <f t="shared" si="253"/>
        <v>pop</v>
      </c>
      <c r="S1646" s="11">
        <f t="shared" si="254"/>
        <v>41175.05972222222</v>
      </c>
      <c r="T1646" s="11">
        <f t="shared" si="255"/>
        <v>41235.101388888892</v>
      </c>
      <c r="U1646">
        <f t="shared" si="256"/>
        <v>128</v>
      </c>
      <c r="V1646" t="b">
        <f t="shared" si="257"/>
        <v>0</v>
      </c>
      <c r="W1646">
        <f t="shared" si="258"/>
        <v>128</v>
      </c>
      <c r="X1646" t="b">
        <f t="shared" si="259"/>
        <v>0</v>
      </c>
    </row>
    <row r="1647" spans="1:24" ht="47.2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8291</v>
      </c>
      <c r="O1647">
        <f t="shared" si="250"/>
        <v>111</v>
      </c>
      <c r="P1647" s="7">
        <f t="shared" si="251"/>
        <v>554</v>
      </c>
      <c r="Q1647" t="str">
        <f t="shared" si="252"/>
        <v>music</v>
      </c>
      <c r="R1647" t="str">
        <f t="shared" si="253"/>
        <v>pop</v>
      </c>
      <c r="S1647" s="11">
        <f t="shared" si="254"/>
        <v>41521.617361111108</v>
      </c>
      <c r="T1647" s="11">
        <f t="shared" si="255"/>
        <v>41535.617361111108</v>
      </c>
      <c r="U1647">
        <f t="shared" si="256"/>
        <v>10</v>
      </c>
      <c r="V1647" t="b">
        <f t="shared" si="257"/>
        <v>0</v>
      </c>
      <c r="W1647">
        <f t="shared" si="258"/>
        <v>10</v>
      </c>
      <c r="X1647" t="b">
        <f t="shared" si="259"/>
        <v>0</v>
      </c>
    </row>
    <row r="1648" spans="1:24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8291</v>
      </c>
      <c r="O1648">
        <f t="shared" si="250"/>
        <v>110</v>
      </c>
      <c r="P1648" s="7">
        <f t="shared" si="251"/>
        <v>26.554216867469879</v>
      </c>
      <c r="Q1648" t="str">
        <f t="shared" si="252"/>
        <v>music</v>
      </c>
      <c r="R1648" t="str">
        <f t="shared" si="253"/>
        <v>pop</v>
      </c>
      <c r="S1648" s="11">
        <f t="shared" si="254"/>
        <v>41833.450266203705</v>
      </c>
      <c r="T1648" s="11">
        <f t="shared" si="255"/>
        <v>41865.757638888892</v>
      </c>
      <c r="U1648">
        <f t="shared" si="256"/>
        <v>83</v>
      </c>
      <c r="V1648" t="b">
        <f t="shared" si="257"/>
        <v>0</v>
      </c>
      <c r="W1648">
        <f t="shared" si="258"/>
        <v>83</v>
      </c>
      <c r="X1648" t="b">
        <f t="shared" si="259"/>
        <v>0</v>
      </c>
    </row>
    <row r="1649" spans="1:24" ht="47.2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8291</v>
      </c>
      <c r="O1649">
        <f t="shared" si="250"/>
        <v>105</v>
      </c>
      <c r="P1649" s="7">
        <f t="shared" si="251"/>
        <v>113.82608695652173</v>
      </c>
      <c r="Q1649" t="str">
        <f t="shared" si="252"/>
        <v>music</v>
      </c>
      <c r="R1649" t="str">
        <f t="shared" si="253"/>
        <v>pop</v>
      </c>
      <c r="S1649" s="11">
        <f t="shared" si="254"/>
        <v>41039.409456018519</v>
      </c>
      <c r="T1649" s="11">
        <f t="shared" si="255"/>
        <v>41069.409456018519</v>
      </c>
      <c r="U1649">
        <f t="shared" si="256"/>
        <v>46</v>
      </c>
      <c r="V1649" t="b">
        <f t="shared" si="257"/>
        <v>0</v>
      </c>
      <c r="W1649">
        <f t="shared" si="258"/>
        <v>46</v>
      </c>
      <c r="X1649" t="b">
        <f t="shared" si="259"/>
        <v>0</v>
      </c>
    </row>
    <row r="1650" spans="1:24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8291</v>
      </c>
      <c r="O1650">
        <f t="shared" si="250"/>
        <v>125</v>
      </c>
      <c r="P1650" s="7">
        <f t="shared" si="251"/>
        <v>32.011111111111113</v>
      </c>
      <c r="Q1650" t="str">
        <f t="shared" si="252"/>
        <v>music</v>
      </c>
      <c r="R1650" t="str">
        <f t="shared" si="253"/>
        <v>pop</v>
      </c>
      <c r="S1650" s="11">
        <f t="shared" si="254"/>
        <v>40592.704652777778</v>
      </c>
      <c r="T1650" s="11">
        <f t="shared" si="255"/>
        <v>40622.662986111114</v>
      </c>
      <c r="U1650">
        <f t="shared" si="256"/>
        <v>90</v>
      </c>
      <c r="V1650" t="b">
        <f t="shared" si="257"/>
        <v>0</v>
      </c>
      <c r="W1650">
        <f t="shared" si="258"/>
        <v>90</v>
      </c>
      <c r="X1650" t="b">
        <f t="shared" si="259"/>
        <v>0</v>
      </c>
    </row>
    <row r="1651" spans="1:24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8291</v>
      </c>
      <c r="O1651">
        <f t="shared" si="250"/>
        <v>101</v>
      </c>
      <c r="P1651" s="7">
        <f t="shared" si="251"/>
        <v>47.189259259259259</v>
      </c>
      <c r="Q1651" t="str">
        <f t="shared" si="252"/>
        <v>music</v>
      </c>
      <c r="R1651" t="str">
        <f t="shared" si="253"/>
        <v>pop</v>
      </c>
      <c r="S1651" s="11">
        <f t="shared" si="254"/>
        <v>41737.684664351851</v>
      </c>
      <c r="T1651" s="11">
        <f t="shared" si="255"/>
        <v>41782.684664351851</v>
      </c>
      <c r="U1651">
        <f t="shared" si="256"/>
        <v>81</v>
      </c>
      <c r="V1651" t="b">
        <f t="shared" si="257"/>
        <v>0</v>
      </c>
      <c r="W1651">
        <f t="shared" si="258"/>
        <v>81</v>
      </c>
      <c r="X1651" t="b">
        <f t="shared" si="259"/>
        <v>0</v>
      </c>
    </row>
    <row r="1652" spans="1:24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8291</v>
      </c>
      <c r="O1652">
        <f t="shared" si="250"/>
        <v>142</v>
      </c>
      <c r="P1652" s="7">
        <f t="shared" si="251"/>
        <v>88.46875</v>
      </c>
      <c r="Q1652" t="str">
        <f t="shared" si="252"/>
        <v>music</v>
      </c>
      <c r="R1652" t="str">
        <f t="shared" si="253"/>
        <v>pop</v>
      </c>
      <c r="S1652" s="11">
        <f t="shared" si="254"/>
        <v>41526.435613425929</v>
      </c>
      <c r="T1652" s="11">
        <f t="shared" si="255"/>
        <v>41556.435613425929</v>
      </c>
      <c r="U1652">
        <f t="shared" si="256"/>
        <v>32</v>
      </c>
      <c r="V1652" t="b">
        <f t="shared" si="257"/>
        <v>0</v>
      </c>
      <c r="W1652">
        <f t="shared" si="258"/>
        <v>32</v>
      </c>
      <c r="X1652" t="b">
        <f t="shared" si="259"/>
        <v>0</v>
      </c>
    </row>
    <row r="1653" spans="1:24" ht="47.25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8291</v>
      </c>
      <c r="O1653">
        <f t="shared" si="250"/>
        <v>101</v>
      </c>
      <c r="P1653" s="7">
        <f t="shared" si="251"/>
        <v>100.75</v>
      </c>
      <c r="Q1653" t="str">
        <f t="shared" si="252"/>
        <v>music</v>
      </c>
      <c r="R1653" t="str">
        <f t="shared" si="253"/>
        <v>pop</v>
      </c>
      <c r="S1653" s="11">
        <f t="shared" si="254"/>
        <v>40625.900694444441</v>
      </c>
      <c r="T1653" s="11">
        <f t="shared" si="255"/>
        <v>40659.290972222225</v>
      </c>
      <c r="U1653">
        <f t="shared" si="256"/>
        <v>20</v>
      </c>
      <c r="V1653" t="b">
        <f t="shared" si="257"/>
        <v>0</v>
      </c>
      <c r="W1653">
        <f t="shared" si="258"/>
        <v>20</v>
      </c>
      <c r="X1653" t="b">
        <f t="shared" si="259"/>
        <v>0</v>
      </c>
    </row>
    <row r="1654" spans="1:24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8291</v>
      </c>
      <c r="O1654">
        <f t="shared" si="250"/>
        <v>101</v>
      </c>
      <c r="P1654" s="7">
        <f t="shared" si="251"/>
        <v>64.714285714285708</v>
      </c>
      <c r="Q1654" t="str">
        <f t="shared" si="252"/>
        <v>music</v>
      </c>
      <c r="R1654" t="str">
        <f t="shared" si="253"/>
        <v>pop</v>
      </c>
      <c r="S1654" s="11">
        <f t="shared" si="254"/>
        <v>41572.492974537039</v>
      </c>
      <c r="T1654" s="11">
        <f t="shared" si="255"/>
        <v>41602.534641203703</v>
      </c>
      <c r="U1654">
        <f t="shared" si="256"/>
        <v>70</v>
      </c>
      <c r="V1654" t="b">
        <f t="shared" si="257"/>
        <v>0</v>
      </c>
      <c r="W1654">
        <f t="shared" si="258"/>
        <v>70</v>
      </c>
      <c r="X1654" t="b">
        <f t="shared" si="259"/>
        <v>0</v>
      </c>
    </row>
    <row r="1655" spans="1:24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8291</v>
      </c>
      <c r="O1655">
        <f t="shared" si="250"/>
        <v>174</v>
      </c>
      <c r="P1655" s="7">
        <f t="shared" si="251"/>
        <v>51.854285714285716</v>
      </c>
      <c r="Q1655" t="str">
        <f t="shared" si="252"/>
        <v>music</v>
      </c>
      <c r="R1655" t="str">
        <f t="shared" si="253"/>
        <v>pop</v>
      </c>
      <c r="S1655" s="11">
        <f t="shared" si="254"/>
        <v>40626.834444444445</v>
      </c>
      <c r="T1655" s="11">
        <f t="shared" si="255"/>
        <v>40657.834444444445</v>
      </c>
      <c r="U1655">
        <f t="shared" si="256"/>
        <v>168</v>
      </c>
      <c r="V1655" t="b">
        <f t="shared" si="257"/>
        <v>0</v>
      </c>
      <c r="W1655">
        <f t="shared" si="258"/>
        <v>168</v>
      </c>
      <c r="X1655" t="b">
        <f t="shared" si="259"/>
        <v>0</v>
      </c>
    </row>
    <row r="1656" spans="1:24" ht="47.25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8291</v>
      </c>
      <c r="O1656">
        <f t="shared" si="250"/>
        <v>120</v>
      </c>
      <c r="P1656" s="7">
        <f t="shared" si="251"/>
        <v>38.794117647058826</v>
      </c>
      <c r="Q1656" t="str">
        <f t="shared" si="252"/>
        <v>music</v>
      </c>
      <c r="R1656" t="str">
        <f t="shared" si="253"/>
        <v>pop</v>
      </c>
      <c r="S1656" s="11">
        <f t="shared" si="254"/>
        <v>40987.890740740739</v>
      </c>
      <c r="T1656" s="11">
        <f t="shared" si="255"/>
        <v>41017.890740740739</v>
      </c>
      <c r="U1656">
        <f t="shared" si="256"/>
        <v>34</v>
      </c>
      <c r="V1656" t="b">
        <f t="shared" si="257"/>
        <v>0</v>
      </c>
      <c r="W1656">
        <f t="shared" si="258"/>
        <v>34</v>
      </c>
      <c r="X1656" t="b">
        <f t="shared" si="259"/>
        <v>0</v>
      </c>
    </row>
    <row r="1657" spans="1:24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8291</v>
      </c>
      <c r="O1657">
        <f t="shared" si="250"/>
        <v>143</v>
      </c>
      <c r="P1657" s="7">
        <f t="shared" si="251"/>
        <v>44.645833333333336</v>
      </c>
      <c r="Q1657" t="str">
        <f t="shared" si="252"/>
        <v>music</v>
      </c>
      <c r="R1657" t="str">
        <f t="shared" si="253"/>
        <v>pop</v>
      </c>
      <c r="S1657" s="11">
        <f t="shared" si="254"/>
        <v>40974.791898148149</v>
      </c>
      <c r="T1657" s="11">
        <f t="shared" si="255"/>
        <v>41004.750231481477</v>
      </c>
      <c r="U1657">
        <f t="shared" si="256"/>
        <v>48</v>
      </c>
      <c r="V1657" t="b">
        <f t="shared" si="257"/>
        <v>0</v>
      </c>
      <c r="W1657">
        <f t="shared" si="258"/>
        <v>48</v>
      </c>
      <c r="X1657" t="b">
        <f t="shared" si="259"/>
        <v>0</v>
      </c>
    </row>
    <row r="1658" spans="1:24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8291</v>
      </c>
      <c r="O1658">
        <f t="shared" si="250"/>
        <v>100</v>
      </c>
      <c r="P1658" s="7">
        <f t="shared" si="251"/>
        <v>156.77333333333334</v>
      </c>
      <c r="Q1658" t="str">
        <f t="shared" si="252"/>
        <v>music</v>
      </c>
      <c r="R1658" t="str">
        <f t="shared" si="253"/>
        <v>pop</v>
      </c>
      <c r="S1658" s="11">
        <f t="shared" si="254"/>
        <v>41226.928842592592</v>
      </c>
      <c r="T1658" s="11">
        <f t="shared" si="255"/>
        <v>41256.928842592592</v>
      </c>
      <c r="U1658">
        <f t="shared" si="256"/>
        <v>48</v>
      </c>
      <c r="V1658" t="b">
        <f t="shared" si="257"/>
        <v>0</v>
      </c>
      <c r="W1658">
        <f t="shared" si="258"/>
        <v>48</v>
      </c>
      <c r="X1658" t="b">
        <f t="shared" si="259"/>
        <v>0</v>
      </c>
    </row>
    <row r="1659" spans="1:24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8291</v>
      </c>
      <c r="O1659">
        <f t="shared" si="250"/>
        <v>105</v>
      </c>
      <c r="P1659" s="7">
        <f t="shared" si="251"/>
        <v>118.70339366515837</v>
      </c>
      <c r="Q1659" t="str">
        <f t="shared" si="252"/>
        <v>music</v>
      </c>
      <c r="R1659" t="str">
        <f t="shared" si="253"/>
        <v>pop</v>
      </c>
      <c r="S1659" s="11">
        <f t="shared" si="254"/>
        <v>41023.782037037039</v>
      </c>
      <c r="T1659" s="11">
        <f t="shared" si="255"/>
        <v>41053.782037037039</v>
      </c>
      <c r="U1659">
        <f t="shared" si="256"/>
        <v>221</v>
      </c>
      <c r="V1659" t="b">
        <f t="shared" si="257"/>
        <v>0</v>
      </c>
      <c r="W1659">
        <f t="shared" si="258"/>
        <v>221</v>
      </c>
      <c r="X1659" t="b">
        <f t="shared" si="259"/>
        <v>0</v>
      </c>
    </row>
    <row r="1660" spans="1:24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8291</v>
      </c>
      <c r="O1660">
        <f t="shared" si="250"/>
        <v>132</v>
      </c>
      <c r="P1660" s="7">
        <f t="shared" si="251"/>
        <v>74.149532710280369</v>
      </c>
      <c r="Q1660" t="str">
        <f t="shared" si="252"/>
        <v>music</v>
      </c>
      <c r="R1660" t="str">
        <f t="shared" si="253"/>
        <v>pop</v>
      </c>
      <c r="S1660" s="11">
        <f t="shared" si="254"/>
        <v>41223.22184027778</v>
      </c>
      <c r="T1660" s="11">
        <f t="shared" si="255"/>
        <v>41261.597222222219</v>
      </c>
      <c r="U1660">
        <f t="shared" si="256"/>
        <v>107</v>
      </c>
      <c r="V1660" t="b">
        <f t="shared" si="257"/>
        <v>0</v>
      </c>
      <c r="W1660">
        <f t="shared" si="258"/>
        <v>107</v>
      </c>
      <c r="X1660" t="b">
        <f t="shared" si="259"/>
        <v>0</v>
      </c>
    </row>
    <row r="1661" spans="1:24" ht="47.25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8291</v>
      </c>
      <c r="O1661">
        <f t="shared" si="250"/>
        <v>113</v>
      </c>
      <c r="P1661" s="7">
        <f t="shared" si="251"/>
        <v>12.533333333333333</v>
      </c>
      <c r="Q1661" t="str">
        <f t="shared" si="252"/>
        <v>music</v>
      </c>
      <c r="R1661" t="str">
        <f t="shared" si="253"/>
        <v>pop</v>
      </c>
      <c r="S1661" s="11">
        <f t="shared" si="254"/>
        <v>41596.913437499999</v>
      </c>
      <c r="T1661" s="11">
        <f t="shared" si="255"/>
        <v>41625.5</v>
      </c>
      <c r="U1661">
        <f t="shared" si="256"/>
        <v>45</v>
      </c>
      <c r="V1661" t="b">
        <f t="shared" si="257"/>
        <v>0</v>
      </c>
      <c r="W1661">
        <f t="shared" si="258"/>
        <v>45</v>
      </c>
      <c r="X1661" t="b">
        <f t="shared" si="259"/>
        <v>0</v>
      </c>
    </row>
    <row r="1662" spans="1:24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8291</v>
      </c>
      <c r="O1662">
        <f t="shared" si="250"/>
        <v>1254</v>
      </c>
      <c r="P1662" s="7">
        <f t="shared" si="251"/>
        <v>27.861111111111111</v>
      </c>
      <c r="Q1662" t="str">
        <f t="shared" si="252"/>
        <v>music</v>
      </c>
      <c r="R1662" t="str">
        <f t="shared" si="253"/>
        <v>pop</v>
      </c>
      <c r="S1662" s="11">
        <f t="shared" si="254"/>
        <v>42459.693865740745</v>
      </c>
      <c r="T1662" s="11">
        <f t="shared" si="255"/>
        <v>42490.915972222225</v>
      </c>
      <c r="U1662">
        <f t="shared" si="256"/>
        <v>36</v>
      </c>
      <c r="V1662" t="b">
        <f t="shared" si="257"/>
        <v>0</v>
      </c>
      <c r="W1662">
        <f t="shared" si="258"/>
        <v>36</v>
      </c>
      <c r="X1662" t="b">
        <f t="shared" si="259"/>
        <v>0</v>
      </c>
    </row>
    <row r="1663" spans="1:24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8291</v>
      </c>
      <c r="O1663">
        <f t="shared" si="250"/>
        <v>103</v>
      </c>
      <c r="P1663" s="7">
        <f t="shared" si="251"/>
        <v>80.178217821782184</v>
      </c>
      <c r="Q1663" t="str">
        <f t="shared" si="252"/>
        <v>music</v>
      </c>
      <c r="R1663" t="str">
        <f t="shared" si="253"/>
        <v>pop</v>
      </c>
      <c r="S1663" s="11">
        <f t="shared" si="254"/>
        <v>42343.998043981483</v>
      </c>
      <c r="T1663" s="11">
        <f t="shared" si="255"/>
        <v>42386.875</v>
      </c>
      <c r="U1663">
        <f t="shared" si="256"/>
        <v>101</v>
      </c>
      <c r="V1663" t="b">
        <f t="shared" si="257"/>
        <v>0</v>
      </c>
      <c r="W1663">
        <f t="shared" si="258"/>
        <v>101</v>
      </c>
      <c r="X1663" t="b">
        <f t="shared" si="259"/>
        <v>0</v>
      </c>
    </row>
    <row r="1664" spans="1:24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8291</v>
      </c>
      <c r="O1664">
        <f t="shared" si="250"/>
        <v>103</v>
      </c>
      <c r="P1664" s="7">
        <f t="shared" si="251"/>
        <v>132.43548387096774</v>
      </c>
      <c r="Q1664" t="str">
        <f t="shared" si="252"/>
        <v>music</v>
      </c>
      <c r="R1664" t="str">
        <f t="shared" si="253"/>
        <v>pop</v>
      </c>
      <c r="S1664" s="11">
        <f t="shared" si="254"/>
        <v>40848.198333333334</v>
      </c>
      <c r="T1664" s="11">
        <f t="shared" si="255"/>
        <v>40908.239999999998</v>
      </c>
      <c r="U1664">
        <f t="shared" si="256"/>
        <v>62</v>
      </c>
      <c r="V1664" t="b">
        <f t="shared" si="257"/>
        <v>0</v>
      </c>
      <c r="W1664">
        <f t="shared" si="258"/>
        <v>62</v>
      </c>
      <c r="X1664" t="b">
        <f t="shared" si="259"/>
        <v>0</v>
      </c>
    </row>
    <row r="1665" spans="1:24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8291</v>
      </c>
      <c r="O1665">
        <f t="shared" si="250"/>
        <v>108</v>
      </c>
      <c r="P1665" s="7">
        <f t="shared" si="251"/>
        <v>33.75</v>
      </c>
      <c r="Q1665" t="str">
        <f t="shared" si="252"/>
        <v>music</v>
      </c>
      <c r="R1665" t="str">
        <f t="shared" si="253"/>
        <v>pop</v>
      </c>
      <c r="S1665" s="11">
        <f t="shared" si="254"/>
        <v>42006.02207175926</v>
      </c>
      <c r="T1665" s="11">
        <f t="shared" si="255"/>
        <v>42036.02207175926</v>
      </c>
      <c r="U1665">
        <f t="shared" si="256"/>
        <v>32</v>
      </c>
      <c r="V1665" t="b">
        <f t="shared" si="257"/>
        <v>0</v>
      </c>
      <c r="W1665">
        <f t="shared" si="258"/>
        <v>32</v>
      </c>
      <c r="X1665" t="b">
        <f t="shared" si="259"/>
        <v>0</v>
      </c>
    </row>
    <row r="1666" spans="1:24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8291</v>
      </c>
      <c r="O1666">
        <f t="shared" si="250"/>
        <v>122</v>
      </c>
      <c r="P1666" s="7">
        <f t="shared" si="251"/>
        <v>34.384494382022467</v>
      </c>
      <c r="Q1666" t="str">
        <f t="shared" si="252"/>
        <v>music</v>
      </c>
      <c r="R1666" t="str">
        <f t="shared" si="253"/>
        <v>pop</v>
      </c>
      <c r="S1666" s="11">
        <f t="shared" si="254"/>
        <v>40939.761782407404</v>
      </c>
      <c r="T1666" s="11">
        <f t="shared" si="255"/>
        <v>40984.165972222225</v>
      </c>
      <c r="U1666">
        <f t="shared" si="256"/>
        <v>89</v>
      </c>
      <c r="V1666" t="b">
        <f t="shared" si="257"/>
        <v>0</v>
      </c>
      <c r="W1666">
        <f t="shared" si="258"/>
        <v>89</v>
      </c>
      <c r="X1666" t="b">
        <f t="shared" si="259"/>
        <v>0</v>
      </c>
    </row>
    <row r="1667" spans="1:24" ht="47.25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8291</v>
      </c>
      <c r="O1667">
        <f t="shared" ref="O1667:O1730" si="260">ROUND(((E1667/D1667)*100), 0)</f>
        <v>119</v>
      </c>
      <c r="P1667" s="7">
        <f t="shared" ref="P1667:P1730" si="261">IFERROR((E1667/L1667), "N/A")</f>
        <v>44.956989247311824</v>
      </c>
      <c r="Q1667" t="str">
        <f t="shared" ref="Q1667:Q1730" si="262">(LEFT(N1667,SEARCH("/",N1667,1)-1))</f>
        <v>music</v>
      </c>
      <c r="R1667" t="str">
        <f t="shared" ref="R1667:R1730" si="263">RIGHT(N1667, LEN(N1667)-SEARCH("/",N1667))</f>
        <v>pop</v>
      </c>
      <c r="S1667" s="11">
        <f t="shared" ref="S1667:S1730" si="264">(((J1667/60)/60)/24)+DATE(1970,1,1)</f>
        <v>40564.649456018517</v>
      </c>
      <c r="T1667" s="11">
        <f t="shared" ref="T1667:T1730" si="265">(((I1667/60)/60)/24)+DATE(1970,1,1)</f>
        <v>40596.125</v>
      </c>
      <c r="U1667">
        <f t="shared" ref="U1667:U1730" si="266">IF(OR(F1667="successful", F1667="live"), L1667)</f>
        <v>93</v>
      </c>
      <c r="V1667" t="b">
        <f t="shared" ref="V1667:V1730" si="267">IF(OR(F1667="unsuccessful", F1667="canceled"), L1667)</f>
        <v>0</v>
      </c>
      <c r="W1667">
        <f t="shared" ref="W1667:W1730" si="268">IF((O1667&gt;=30), L1667)</f>
        <v>93</v>
      </c>
      <c r="X1667" t="b">
        <f t="shared" ref="X1667:X1730" si="269">IF((O1667&lt;30), L1667)</f>
        <v>0</v>
      </c>
    </row>
    <row r="1668" spans="1:24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8291</v>
      </c>
      <c r="O1668">
        <f t="shared" si="260"/>
        <v>161</v>
      </c>
      <c r="P1668" s="7">
        <f t="shared" si="261"/>
        <v>41.04081632653061</v>
      </c>
      <c r="Q1668" t="str">
        <f t="shared" si="262"/>
        <v>music</v>
      </c>
      <c r="R1668" t="str">
        <f t="shared" si="263"/>
        <v>pop</v>
      </c>
      <c r="S1668" s="11">
        <f t="shared" si="264"/>
        <v>41331.253159722226</v>
      </c>
      <c r="T1668" s="11">
        <f t="shared" si="265"/>
        <v>41361.211493055554</v>
      </c>
      <c r="U1668">
        <f t="shared" si="266"/>
        <v>98</v>
      </c>
      <c r="V1668" t="b">
        <f t="shared" si="267"/>
        <v>0</v>
      </c>
      <c r="W1668">
        <f t="shared" si="268"/>
        <v>98</v>
      </c>
      <c r="X1668" t="b">
        <f t="shared" si="269"/>
        <v>0</v>
      </c>
    </row>
    <row r="1669" spans="1:24" ht="47.2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8291</v>
      </c>
      <c r="O1669">
        <f t="shared" si="260"/>
        <v>127</v>
      </c>
      <c r="P1669" s="7">
        <f t="shared" si="261"/>
        <v>52.597560975609753</v>
      </c>
      <c r="Q1669" t="str">
        <f t="shared" si="262"/>
        <v>music</v>
      </c>
      <c r="R1669" t="str">
        <f t="shared" si="263"/>
        <v>pop</v>
      </c>
      <c r="S1669" s="11">
        <f t="shared" si="264"/>
        <v>41682.0705787037</v>
      </c>
      <c r="T1669" s="11">
        <f t="shared" si="265"/>
        <v>41709.290972222225</v>
      </c>
      <c r="U1669">
        <f t="shared" si="266"/>
        <v>82</v>
      </c>
      <c r="V1669" t="b">
        <f t="shared" si="267"/>
        <v>0</v>
      </c>
      <c r="W1669">
        <f t="shared" si="268"/>
        <v>82</v>
      </c>
      <c r="X1669" t="b">
        <f t="shared" si="269"/>
        <v>0</v>
      </c>
    </row>
    <row r="1670" spans="1:24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8291</v>
      </c>
      <c r="O1670">
        <f t="shared" si="260"/>
        <v>103</v>
      </c>
      <c r="P1670" s="7">
        <f t="shared" si="261"/>
        <v>70.784482758620683</v>
      </c>
      <c r="Q1670" t="str">
        <f t="shared" si="262"/>
        <v>music</v>
      </c>
      <c r="R1670" t="str">
        <f t="shared" si="263"/>
        <v>pop</v>
      </c>
      <c r="S1670" s="11">
        <f t="shared" si="264"/>
        <v>40845.14975694444</v>
      </c>
      <c r="T1670" s="11">
        <f t="shared" si="265"/>
        <v>40875.191423611112</v>
      </c>
      <c r="U1670">
        <f t="shared" si="266"/>
        <v>116</v>
      </c>
      <c r="V1670" t="b">
        <f t="shared" si="267"/>
        <v>0</v>
      </c>
      <c r="W1670">
        <f t="shared" si="268"/>
        <v>116</v>
      </c>
      <c r="X1670" t="b">
        <f t="shared" si="269"/>
        <v>0</v>
      </c>
    </row>
    <row r="1671" spans="1:24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8291</v>
      </c>
      <c r="O1671">
        <f t="shared" si="260"/>
        <v>140</v>
      </c>
      <c r="P1671" s="7">
        <f t="shared" si="261"/>
        <v>53.75</v>
      </c>
      <c r="Q1671" t="str">
        <f t="shared" si="262"/>
        <v>music</v>
      </c>
      <c r="R1671" t="str">
        <f t="shared" si="263"/>
        <v>pop</v>
      </c>
      <c r="S1671" s="11">
        <f t="shared" si="264"/>
        <v>42461.885138888887</v>
      </c>
      <c r="T1671" s="11">
        <f t="shared" si="265"/>
        <v>42521.885138888887</v>
      </c>
      <c r="U1671">
        <f t="shared" si="266"/>
        <v>52</v>
      </c>
      <c r="V1671" t="b">
        <f t="shared" si="267"/>
        <v>0</v>
      </c>
      <c r="W1671">
        <f t="shared" si="268"/>
        <v>52</v>
      </c>
      <c r="X1671" t="b">
        <f t="shared" si="269"/>
        <v>0</v>
      </c>
    </row>
    <row r="1672" spans="1:24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8291</v>
      </c>
      <c r="O1672">
        <f t="shared" si="260"/>
        <v>103</v>
      </c>
      <c r="P1672" s="7">
        <f t="shared" si="261"/>
        <v>44.608695652173914</v>
      </c>
      <c r="Q1672" t="str">
        <f t="shared" si="262"/>
        <v>music</v>
      </c>
      <c r="R1672" t="str">
        <f t="shared" si="263"/>
        <v>pop</v>
      </c>
      <c r="S1672" s="11">
        <f t="shared" si="264"/>
        <v>40313.930543981485</v>
      </c>
      <c r="T1672" s="11">
        <f t="shared" si="265"/>
        <v>40364.166666666664</v>
      </c>
      <c r="U1672">
        <f t="shared" si="266"/>
        <v>23</v>
      </c>
      <c r="V1672" t="b">
        <f t="shared" si="267"/>
        <v>0</v>
      </c>
      <c r="W1672">
        <f t="shared" si="268"/>
        <v>23</v>
      </c>
      <c r="X1672" t="b">
        <f t="shared" si="269"/>
        <v>0</v>
      </c>
    </row>
    <row r="1673" spans="1:24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8291</v>
      </c>
      <c r="O1673">
        <f t="shared" si="260"/>
        <v>101</v>
      </c>
      <c r="P1673" s="7">
        <f t="shared" si="261"/>
        <v>26.148961038961041</v>
      </c>
      <c r="Q1673" t="str">
        <f t="shared" si="262"/>
        <v>music</v>
      </c>
      <c r="R1673" t="str">
        <f t="shared" si="263"/>
        <v>pop</v>
      </c>
      <c r="S1673" s="11">
        <f t="shared" si="264"/>
        <v>42553.54414351852</v>
      </c>
      <c r="T1673" s="11">
        <f t="shared" si="265"/>
        <v>42583.54414351852</v>
      </c>
      <c r="U1673">
        <f t="shared" si="266"/>
        <v>77</v>
      </c>
      <c r="V1673" t="b">
        <f t="shared" si="267"/>
        <v>0</v>
      </c>
      <c r="W1673">
        <f t="shared" si="268"/>
        <v>77</v>
      </c>
      <c r="X1673" t="b">
        <f t="shared" si="269"/>
        <v>0</v>
      </c>
    </row>
    <row r="1674" spans="1:24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8291</v>
      </c>
      <c r="O1674">
        <f t="shared" si="260"/>
        <v>113</v>
      </c>
      <c r="P1674" s="7">
        <f t="shared" si="261"/>
        <v>39.183673469387756</v>
      </c>
      <c r="Q1674" t="str">
        <f t="shared" si="262"/>
        <v>music</v>
      </c>
      <c r="R1674" t="str">
        <f t="shared" si="263"/>
        <v>pop</v>
      </c>
      <c r="S1674" s="11">
        <f t="shared" si="264"/>
        <v>41034.656597222223</v>
      </c>
      <c r="T1674" s="11">
        <f t="shared" si="265"/>
        <v>41064.656597222223</v>
      </c>
      <c r="U1674">
        <f t="shared" si="266"/>
        <v>49</v>
      </c>
      <c r="V1674" t="b">
        <f t="shared" si="267"/>
        <v>0</v>
      </c>
      <c r="W1674">
        <f t="shared" si="268"/>
        <v>49</v>
      </c>
      <c r="X1674" t="b">
        <f t="shared" si="269"/>
        <v>0</v>
      </c>
    </row>
    <row r="1675" spans="1:24" ht="47.2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8291</v>
      </c>
      <c r="O1675">
        <f t="shared" si="260"/>
        <v>128</v>
      </c>
      <c r="P1675" s="7">
        <f t="shared" si="261"/>
        <v>45.593220338983052</v>
      </c>
      <c r="Q1675" t="str">
        <f t="shared" si="262"/>
        <v>music</v>
      </c>
      <c r="R1675" t="str">
        <f t="shared" si="263"/>
        <v>pop</v>
      </c>
      <c r="S1675" s="11">
        <f t="shared" si="264"/>
        <v>42039.878379629634</v>
      </c>
      <c r="T1675" s="11">
        <f t="shared" si="265"/>
        <v>42069.878379629634</v>
      </c>
      <c r="U1675">
        <f t="shared" si="266"/>
        <v>59</v>
      </c>
      <c r="V1675" t="b">
        <f t="shared" si="267"/>
        <v>0</v>
      </c>
      <c r="W1675">
        <f t="shared" si="268"/>
        <v>59</v>
      </c>
      <c r="X1675" t="b">
        <f t="shared" si="269"/>
        <v>0</v>
      </c>
    </row>
    <row r="1676" spans="1:24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8291</v>
      </c>
      <c r="O1676">
        <f t="shared" si="260"/>
        <v>202</v>
      </c>
      <c r="P1676" s="7">
        <f t="shared" si="261"/>
        <v>89.247787610619469</v>
      </c>
      <c r="Q1676" t="str">
        <f t="shared" si="262"/>
        <v>music</v>
      </c>
      <c r="R1676" t="str">
        <f t="shared" si="263"/>
        <v>pop</v>
      </c>
      <c r="S1676" s="11">
        <f t="shared" si="264"/>
        <v>42569.605393518519</v>
      </c>
      <c r="T1676" s="11">
        <f t="shared" si="265"/>
        <v>42600.290972222225</v>
      </c>
      <c r="U1676">
        <f t="shared" si="266"/>
        <v>113</v>
      </c>
      <c r="V1676" t="b">
        <f t="shared" si="267"/>
        <v>0</v>
      </c>
      <c r="W1676">
        <f t="shared" si="268"/>
        <v>113</v>
      </c>
      <c r="X1676" t="b">
        <f t="shared" si="269"/>
        <v>0</v>
      </c>
    </row>
    <row r="1677" spans="1:24" ht="31.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8291</v>
      </c>
      <c r="O1677">
        <f t="shared" si="260"/>
        <v>137</v>
      </c>
      <c r="P1677" s="7">
        <f t="shared" si="261"/>
        <v>40.416470588235299</v>
      </c>
      <c r="Q1677" t="str">
        <f t="shared" si="262"/>
        <v>music</v>
      </c>
      <c r="R1677" t="str">
        <f t="shared" si="263"/>
        <v>pop</v>
      </c>
      <c r="S1677" s="11">
        <f t="shared" si="264"/>
        <v>40802.733101851853</v>
      </c>
      <c r="T1677" s="11">
        <f t="shared" si="265"/>
        <v>40832.918749999997</v>
      </c>
      <c r="U1677">
        <f t="shared" si="266"/>
        <v>34</v>
      </c>
      <c r="V1677" t="b">
        <f t="shared" si="267"/>
        <v>0</v>
      </c>
      <c r="W1677">
        <f t="shared" si="268"/>
        <v>34</v>
      </c>
      <c r="X1677" t="b">
        <f t="shared" si="269"/>
        <v>0</v>
      </c>
    </row>
    <row r="1678" spans="1:24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8291</v>
      </c>
      <c r="O1678">
        <f t="shared" si="260"/>
        <v>115</v>
      </c>
      <c r="P1678" s="7">
        <f t="shared" si="261"/>
        <v>82.38095238095238</v>
      </c>
      <c r="Q1678" t="str">
        <f t="shared" si="262"/>
        <v>music</v>
      </c>
      <c r="R1678" t="str">
        <f t="shared" si="263"/>
        <v>pop</v>
      </c>
      <c r="S1678" s="11">
        <f t="shared" si="264"/>
        <v>40973.72623842593</v>
      </c>
      <c r="T1678" s="11">
        <f t="shared" si="265"/>
        <v>41020.165972222225</v>
      </c>
      <c r="U1678">
        <f t="shared" si="266"/>
        <v>42</v>
      </c>
      <c r="V1678" t="b">
        <f t="shared" si="267"/>
        <v>0</v>
      </c>
      <c r="W1678">
        <f t="shared" si="268"/>
        <v>42</v>
      </c>
      <c r="X1678" t="b">
        <f t="shared" si="269"/>
        <v>0</v>
      </c>
    </row>
    <row r="1679" spans="1:24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8291</v>
      </c>
      <c r="O1679">
        <f t="shared" si="260"/>
        <v>112</v>
      </c>
      <c r="P1679" s="7">
        <f t="shared" si="261"/>
        <v>159.52380952380952</v>
      </c>
      <c r="Q1679" t="str">
        <f t="shared" si="262"/>
        <v>music</v>
      </c>
      <c r="R1679" t="str">
        <f t="shared" si="263"/>
        <v>pop</v>
      </c>
      <c r="S1679" s="11">
        <f t="shared" si="264"/>
        <v>42416.407129629632</v>
      </c>
      <c r="T1679" s="11">
        <f t="shared" si="265"/>
        <v>42476.249305555553</v>
      </c>
      <c r="U1679">
        <f t="shared" si="266"/>
        <v>42</v>
      </c>
      <c r="V1679" t="b">
        <f t="shared" si="267"/>
        <v>0</v>
      </c>
      <c r="W1679">
        <f t="shared" si="268"/>
        <v>42</v>
      </c>
      <c r="X1679" t="b">
        <f t="shared" si="269"/>
        <v>0</v>
      </c>
    </row>
    <row r="1680" spans="1:24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8291</v>
      </c>
      <c r="O1680">
        <f t="shared" si="260"/>
        <v>118</v>
      </c>
      <c r="P1680" s="7">
        <f t="shared" si="261"/>
        <v>36.244897959183675</v>
      </c>
      <c r="Q1680" t="str">
        <f t="shared" si="262"/>
        <v>music</v>
      </c>
      <c r="R1680" t="str">
        <f t="shared" si="263"/>
        <v>pop</v>
      </c>
      <c r="S1680" s="11">
        <f t="shared" si="264"/>
        <v>41662.854988425926</v>
      </c>
      <c r="T1680" s="11">
        <f t="shared" si="265"/>
        <v>41676.854988425926</v>
      </c>
      <c r="U1680">
        <f t="shared" si="266"/>
        <v>49</v>
      </c>
      <c r="V1680" t="b">
        <f t="shared" si="267"/>
        <v>0</v>
      </c>
      <c r="W1680">
        <f t="shared" si="268"/>
        <v>49</v>
      </c>
      <c r="X1680" t="b">
        <f t="shared" si="269"/>
        <v>0</v>
      </c>
    </row>
    <row r="1681" spans="1:24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8291</v>
      </c>
      <c r="O1681">
        <f t="shared" si="260"/>
        <v>175</v>
      </c>
      <c r="P1681" s="7">
        <f t="shared" si="261"/>
        <v>62.5</v>
      </c>
      <c r="Q1681" t="str">
        <f t="shared" si="262"/>
        <v>music</v>
      </c>
      <c r="R1681" t="str">
        <f t="shared" si="263"/>
        <v>pop</v>
      </c>
      <c r="S1681" s="11">
        <f t="shared" si="264"/>
        <v>40723.068807870368</v>
      </c>
      <c r="T1681" s="11">
        <f t="shared" si="265"/>
        <v>40746.068807870368</v>
      </c>
      <c r="U1681">
        <f t="shared" si="266"/>
        <v>56</v>
      </c>
      <c r="V1681" t="b">
        <f t="shared" si="267"/>
        <v>0</v>
      </c>
      <c r="W1681">
        <f t="shared" si="268"/>
        <v>56</v>
      </c>
      <c r="X1681" t="b">
        <f t="shared" si="269"/>
        <v>0</v>
      </c>
    </row>
    <row r="1682" spans="1:24" ht="31.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8291</v>
      </c>
      <c r="O1682">
        <f t="shared" si="260"/>
        <v>118</v>
      </c>
      <c r="P1682" s="7">
        <f t="shared" si="261"/>
        <v>47</v>
      </c>
      <c r="Q1682" t="str">
        <f t="shared" si="262"/>
        <v>music</v>
      </c>
      <c r="R1682" t="str">
        <f t="shared" si="263"/>
        <v>pop</v>
      </c>
      <c r="S1682" s="11">
        <f t="shared" si="264"/>
        <v>41802.757719907408</v>
      </c>
      <c r="T1682" s="11">
        <f t="shared" si="265"/>
        <v>41832.757719907408</v>
      </c>
      <c r="U1682">
        <f t="shared" si="266"/>
        <v>25</v>
      </c>
      <c r="V1682" t="b">
        <f t="shared" si="267"/>
        <v>0</v>
      </c>
      <c r="W1682">
        <f t="shared" si="268"/>
        <v>25</v>
      </c>
      <c r="X1682" t="b">
        <f t="shared" si="269"/>
        <v>0</v>
      </c>
    </row>
    <row r="1683" spans="1:24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8292</v>
      </c>
      <c r="O1683">
        <f t="shared" si="260"/>
        <v>101</v>
      </c>
      <c r="P1683" s="7">
        <f t="shared" si="261"/>
        <v>74.575090497737563</v>
      </c>
      <c r="Q1683" t="str">
        <f t="shared" si="262"/>
        <v>music</v>
      </c>
      <c r="R1683" t="str">
        <f t="shared" si="263"/>
        <v>faith</v>
      </c>
      <c r="S1683" s="11">
        <f t="shared" si="264"/>
        <v>42774.121342592596</v>
      </c>
      <c r="T1683" s="11">
        <f t="shared" si="265"/>
        <v>42823.083333333328</v>
      </c>
      <c r="U1683">
        <f t="shared" si="266"/>
        <v>884</v>
      </c>
      <c r="V1683" t="b">
        <f t="shared" si="267"/>
        <v>0</v>
      </c>
      <c r="W1683">
        <f t="shared" si="268"/>
        <v>884</v>
      </c>
      <c r="X1683" t="b">
        <f t="shared" si="269"/>
        <v>0</v>
      </c>
    </row>
    <row r="1684" spans="1:24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8292</v>
      </c>
      <c r="O1684">
        <f t="shared" si="260"/>
        <v>0</v>
      </c>
      <c r="P1684" s="7" t="str">
        <f t="shared" si="261"/>
        <v>N/A</v>
      </c>
      <c r="Q1684" t="str">
        <f t="shared" si="262"/>
        <v>music</v>
      </c>
      <c r="R1684" t="str">
        <f t="shared" si="263"/>
        <v>faith</v>
      </c>
      <c r="S1684" s="11">
        <f t="shared" si="264"/>
        <v>42779.21365740741</v>
      </c>
      <c r="T1684" s="11">
        <f t="shared" si="265"/>
        <v>42839.171990740739</v>
      </c>
      <c r="U1684">
        <f t="shared" si="266"/>
        <v>0</v>
      </c>
      <c r="V1684" t="b">
        <f t="shared" si="267"/>
        <v>0</v>
      </c>
      <c r="W1684" t="b">
        <f t="shared" si="268"/>
        <v>0</v>
      </c>
      <c r="X1684">
        <f t="shared" si="269"/>
        <v>0</v>
      </c>
    </row>
    <row r="1685" spans="1:24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8292</v>
      </c>
      <c r="O1685">
        <f t="shared" si="260"/>
        <v>22</v>
      </c>
      <c r="P1685" s="7">
        <f t="shared" si="261"/>
        <v>76</v>
      </c>
      <c r="Q1685" t="str">
        <f t="shared" si="262"/>
        <v>music</v>
      </c>
      <c r="R1685" t="str">
        <f t="shared" si="263"/>
        <v>faith</v>
      </c>
      <c r="S1685" s="11">
        <f t="shared" si="264"/>
        <v>42808.781689814816</v>
      </c>
      <c r="T1685" s="11">
        <f t="shared" si="265"/>
        <v>42832.781689814816</v>
      </c>
      <c r="U1685">
        <f t="shared" si="266"/>
        <v>10</v>
      </c>
      <c r="V1685" t="b">
        <f t="shared" si="267"/>
        <v>0</v>
      </c>
      <c r="W1685" t="b">
        <f t="shared" si="268"/>
        <v>0</v>
      </c>
      <c r="X1685">
        <f t="shared" si="269"/>
        <v>10</v>
      </c>
    </row>
    <row r="1686" spans="1:24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8292</v>
      </c>
      <c r="O1686">
        <f t="shared" si="260"/>
        <v>109</v>
      </c>
      <c r="P1686" s="7">
        <f t="shared" si="261"/>
        <v>86.43564356435644</v>
      </c>
      <c r="Q1686" t="str">
        <f t="shared" si="262"/>
        <v>music</v>
      </c>
      <c r="R1686" t="str">
        <f t="shared" si="263"/>
        <v>faith</v>
      </c>
      <c r="S1686" s="11">
        <f t="shared" si="264"/>
        <v>42783.815289351856</v>
      </c>
      <c r="T1686" s="11">
        <f t="shared" si="265"/>
        <v>42811.773622685185</v>
      </c>
      <c r="U1686">
        <f t="shared" si="266"/>
        <v>101</v>
      </c>
      <c r="V1686" t="b">
        <f t="shared" si="267"/>
        <v>0</v>
      </c>
      <c r="W1686">
        <f t="shared" si="268"/>
        <v>101</v>
      </c>
      <c r="X1686" t="b">
        <f t="shared" si="269"/>
        <v>0</v>
      </c>
    </row>
    <row r="1687" spans="1:24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8292</v>
      </c>
      <c r="O1687">
        <f t="shared" si="260"/>
        <v>103</v>
      </c>
      <c r="P1687" s="7">
        <f t="shared" si="261"/>
        <v>24</v>
      </c>
      <c r="Q1687" t="str">
        <f t="shared" si="262"/>
        <v>music</v>
      </c>
      <c r="R1687" t="str">
        <f t="shared" si="263"/>
        <v>faith</v>
      </c>
      <c r="S1687" s="11">
        <f t="shared" si="264"/>
        <v>42788.2502662037</v>
      </c>
      <c r="T1687" s="11">
        <f t="shared" si="265"/>
        <v>42818.208599537036</v>
      </c>
      <c r="U1687">
        <f t="shared" si="266"/>
        <v>15</v>
      </c>
      <c r="V1687" t="b">
        <f t="shared" si="267"/>
        <v>0</v>
      </c>
      <c r="W1687">
        <f t="shared" si="268"/>
        <v>15</v>
      </c>
      <c r="X1687" t="b">
        <f t="shared" si="269"/>
        <v>0</v>
      </c>
    </row>
    <row r="1688" spans="1:24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8292</v>
      </c>
      <c r="O1688">
        <f t="shared" si="260"/>
        <v>0</v>
      </c>
      <c r="P1688" s="7">
        <f t="shared" si="261"/>
        <v>18</v>
      </c>
      <c r="Q1688" t="str">
        <f t="shared" si="262"/>
        <v>music</v>
      </c>
      <c r="R1688" t="str">
        <f t="shared" si="263"/>
        <v>faith</v>
      </c>
      <c r="S1688" s="11">
        <f t="shared" si="264"/>
        <v>42792.843969907408</v>
      </c>
      <c r="T1688" s="11">
        <f t="shared" si="265"/>
        <v>42852.802303240736</v>
      </c>
      <c r="U1688">
        <f t="shared" si="266"/>
        <v>1</v>
      </c>
      <c r="V1688" t="b">
        <f t="shared" si="267"/>
        <v>0</v>
      </c>
      <c r="W1688" t="b">
        <f t="shared" si="268"/>
        <v>0</v>
      </c>
      <c r="X1688">
        <f t="shared" si="269"/>
        <v>1</v>
      </c>
    </row>
    <row r="1689" spans="1:24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8292</v>
      </c>
      <c r="O1689">
        <f t="shared" si="260"/>
        <v>31</v>
      </c>
      <c r="P1689" s="7">
        <f t="shared" si="261"/>
        <v>80.128205128205124</v>
      </c>
      <c r="Q1689" t="str">
        <f t="shared" si="262"/>
        <v>music</v>
      </c>
      <c r="R1689" t="str">
        <f t="shared" si="263"/>
        <v>faith</v>
      </c>
      <c r="S1689" s="11">
        <f t="shared" si="264"/>
        <v>42802.046817129631</v>
      </c>
      <c r="T1689" s="11">
        <f t="shared" si="265"/>
        <v>42835.84375</v>
      </c>
      <c r="U1689">
        <f t="shared" si="266"/>
        <v>39</v>
      </c>
      <c r="V1689" t="b">
        <f t="shared" si="267"/>
        <v>0</v>
      </c>
      <c r="W1689">
        <f t="shared" si="268"/>
        <v>39</v>
      </c>
      <c r="X1689" t="b">
        <f t="shared" si="269"/>
        <v>0</v>
      </c>
    </row>
    <row r="1690" spans="1:24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8292</v>
      </c>
      <c r="O1690">
        <f t="shared" si="260"/>
        <v>44</v>
      </c>
      <c r="P1690" s="7">
        <f t="shared" si="261"/>
        <v>253.14285714285714</v>
      </c>
      <c r="Q1690" t="str">
        <f t="shared" si="262"/>
        <v>music</v>
      </c>
      <c r="R1690" t="str">
        <f t="shared" si="263"/>
        <v>faith</v>
      </c>
      <c r="S1690" s="11">
        <f t="shared" si="264"/>
        <v>42804.534652777773</v>
      </c>
      <c r="T1690" s="11">
        <f t="shared" si="265"/>
        <v>42834.492986111116</v>
      </c>
      <c r="U1690">
        <f t="shared" si="266"/>
        <v>7</v>
      </c>
      <c r="V1690" t="b">
        <f t="shared" si="267"/>
        <v>0</v>
      </c>
      <c r="W1690">
        <f t="shared" si="268"/>
        <v>7</v>
      </c>
      <c r="X1690" t="b">
        <f t="shared" si="269"/>
        <v>0</v>
      </c>
    </row>
    <row r="1691" spans="1:24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8292</v>
      </c>
      <c r="O1691">
        <f t="shared" si="260"/>
        <v>100</v>
      </c>
      <c r="P1691" s="7">
        <f t="shared" si="261"/>
        <v>171.42857142857142</v>
      </c>
      <c r="Q1691" t="str">
        <f t="shared" si="262"/>
        <v>music</v>
      </c>
      <c r="R1691" t="str">
        <f t="shared" si="263"/>
        <v>faith</v>
      </c>
      <c r="S1691" s="11">
        <f t="shared" si="264"/>
        <v>42780.942476851851</v>
      </c>
      <c r="T1691" s="11">
        <f t="shared" si="265"/>
        <v>42810.900810185187</v>
      </c>
      <c r="U1691">
        <f t="shared" si="266"/>
        <v>14</v>
      </c>
      <c r="V1691" t="b">
        <f t="shared" si="267"/>
        <v>0</v>
      </c>
      <c r="W1691">
        <f t="shared" si="268"/>
        <v>14</v>
      </c>
      <c r="X1691" t="b">
        <f t="shared" si="269"/>
        <v>0</v>
      </c>
    </row>
    <row r="1692" spans="1:24" ht="47.2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8292</v>
      </c>
      <c r="O1692">
        <f t="shared" si="260"/>
        <v>25</v>
      </c>
      <c r="P1692" s="7">
        <f t="shared" si="261"/>
        <v>57.727272727272727</v>
      </c>
      <c r="Q1692" t="str">
        <f t="shared" si="262"/>
        <v>music</v>
      </c>
      <c r="R1692" t="str">
        <f t="shared" si="263"/>
        <v>faith</v>
      </c>
      <c r="S1692" s="11">
        <f t="shared" si="264"/>
        <v>42801.43104166667</v>
      </c>
      <c r="T1692" s="11">
        <f t="shared" si="265"/>
        <v>42831.389374999999</v>
      </c>
      <c r="U1692">
        <f t="shared" si="266"/>
        <v>11</v>
      </c>
      <c r="V1692" t="b">
        <f t="shared" si="267"/>
        <v>0</v>
      </c>
      <c r="W1692" t="b">
        <f t="shared" si="268"/>
        <v>0</v>
      </c>
      <c r="X1692">
        <f t="shared" si="269"/>
        <v>11</v>
      </c>
    </row>
    <row r="1693" spans="1:24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8292</v>
      </c>
      <c r="O1693">
        <f t="shared" si="260"/>
        <v>33</v>
      </c>
      <c r="P1693" s="7">
        <f t="shared" si="261"/>
        <v>264.26315789473682</v>
      </c>
      <c r="Q1693" t="str">
        <f t="shared" si="262"/>
        <v>music</v>
      </c>
      <c r="R1693" t="str">
        <f t="shared" si="263"/>
        <v>faith</v>
      </c>
      <c r="S1693" s="11">
        <f t="shared" si="264"/>
        <v>42795.701481481476</v>
      </c>
      <c r="T1693" s="11">
        <f t="shared" si="265"/>
        <v>42828.041666666672</v>
      </c>
      <c r="U1693">
        <f t="shared" si="266"/>
        <v>38</v>
      </c>
      <c r="V1693" t="b">
        <f t="shared" si="267"/>
        <v>0</v>
      </c>
      <c r="W1693">
        <f t="shared" si="268"/>
        <v>38</v>
      </c>
      <c r="X1693" t="b">
        <f t="shared" si="269"/>
        <v>0</v>
      </c>
    </row>
    <row r="1694" spans="1:24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8292</v>
      </c>
      <c r="O1694">
        <f t="shared" si="260"/>
        <v>48</v>
      </c>
      <c r="P1694" s="7">
        <f t="shared" si="261"/>
        <v>159.33333333333334</v>
      </c>
      <c r="Q1694" t="str">
        <f t="shared" si="262"/>
        <v>music</v>
      </c>
      <c r="R1694" t="str">
        <f t="shared" si="263"/>
        <v>faith</v>
      </c>
      <c r="S1694" s="11">
        <f t="shared" si="264"/>
        <v>42788.151238425926</v>
      </c>
      <c r="T1694" s="11">
        <f t="shared" si="265"/>
        <v>42820.999305555553</v>
      </c>
      <c r="U1694">
        <f t="shared" si="266"/>
        <v>15</v>
      </c>
      <c r="V1694" t="b">
        <f t="shared" si="267"/>
        <v>0</v>
      </c>
      <c r="W1694">
        <f t="shared" si="268"/>
        <v>15</v>
      </c>
      <c r="X1694" t="b">
        <f t="shared" si="269"/>
        <v>0</v>
      </c>
    </row>
    <row r="1695" spans="1:24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8292</v>
      </c>
      <c r="O1695">
        <f t="shared" si="260"/>
        <v>9</v>
      </c>
      <c r="P1695" s="7">
        <f t="shared" si="261"/>
        <v>35</v>
      </c>
      <c r="Q1695" t="str">
        <f t="shared" si="262"/>
        <v>music</v>
      </c>
      <c r="R1695" t="str">
        <f t="shared" si="263"/>
        <v>faith</v>
      </c>
      <c r="S1695" s="11">
        <f t="shared" si="264"/>
        <v>42803.920277777783</v>
      </c>
      <c r="T1695" s="11">
        <f t="shared" si="265"/>
        <v>42834.833333333328</v>
      </c>
      <c r="U1695">
        <f t="shared" si="266"/>
        <v>8</v>
      </c>
      <c r="V1695" t="b">
        <f t="shared" si="267"/>
        <v>0</v>
      </c>
      <c r="W1695" t="b">
        <f t="shared" si="268"/>
        <v>0</v>
      </c>
      <c r="X1695">
        <f t="shared" si="269"/>
        <v>8</v>
      </c>
    </row>
    <row r="1696" spans="1:24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8292</v>
      </c>
      <c r="O1696">
        <f t="shared" si="260"/>
        <v>0</v>
      </c>
      <c r="P1696" s="7">
        <f t="shared" si="261"/>
        <v>5</v>
      </c>
      <c r="Q1696" t="str">
        <f t="shared" si="262"/>
        <v>music</v>
      </c>
      <c r="R1696" t="str">
        <f t="shared" si="263"/>
        <v>faith</v>
      </c>
      <c r="S1696" s="11">
        <f t="shared" si="264"/>
        <v>42791.669837962967</v>
      </c>
      <c r="T1696" s="11">
        <f t="shared" si="265"/>
        <v>42821.191666666666</v>
      </c>
      <c r="U1696">
        <f t="shared" si="266"/>
        <v>1</v>
      </c>
      <c r="V1696" t="b">
        <f t="shared" si="267"/>
        <v>0</v>
      </c>
      <c r="W1696" t="b">
        <f t="shared" si="268"/>
        <v>0</v>
      </c>
      <c r="X1696">
        <f t="shared" si="269"/>
        <v>1</v>
      </c>
    </row>
    <row r="1697" spans="1:24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8292</v>
      </c>
      <c r="O1697">
        <f t="shared" si="260"/>
        <v>12</v>
      </c>
      <c r="P1697" s="7">
        <f t="shared" si="261"/>
        <v>61.086956521739133</v>
      </c>
      <c r="Q1697" t="str">
        <f t="shared" si="262"/>
        <v>music</v>
      </c>
      <c r="R1697" t="str">
        <f t="shared" si="263"/>
        <v>faith</v>
      </c>
      <c r="S1697" s="11">
        <f t="shared" si="264"/>
        <v>42801.031412037039</v>
      </c>
      <c r="T1697" s="11">
        <f t="shared" si="265"/>
        <v>42835.041666666672</v>
      </c>
      <c r="U1697">
        <f t="shared" si="266"/>
        <v>23</v>
      </c>
      <c r="V1697" t="b">
        <f t="shared" si="267"/>
        <v>0</v>
      </c>
      <c r="W1697" t="b">
        <f t="shared" si="268"/>
        <v>0</v>
      </c>
      <c r="X1697">
        <f t="shared" si="269"/>
        <v>23</v>
      </c>
    </row>
    <row r="1698" spans="1:24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8292</v>
      </c>
      <c r="O1698">
        <f t="shared" si="260"/>
        <v>0</v>
      </c>
      <c r="P1698" s="7" t="str">
        <f t="shared" si="261"/>
        <v>N/A</v>
      </c>
      <c r="Q1698" t="str">
        <f t="shared" si="262"/>
        <v>music</v>
      </c>
      <c r="R1698" t="str">
        <f t="shared" si="263"/>
        <v>faith</v>
      </c>
      <c r="S1698" s="11">
        <f t="shared" si="264"/>
        <v>42796.069571759261</v>
      </c>
      <c r="T1698" s="11">
        <f t="shared" si="265"/>
        <v>42826.027905092589</v>
      </c>
      <c r="U1698">
        <f t="shared" si="266"/>
        <v>0</v>
      </c>
      <c r="V1698" t="b">
        <f t="shared" si="267"/>
        <v>0</v>
      </c>
      <c r="W1698" t="b">
        <f t="shared" si="268"/>
        <v>0</v>
      </c>
      <c r="X1698">
        <f t="shared" si="269"/>
        <v>0</v>
      </c>
    </row>
    <row r="1699" spans="1:24" ht="47.2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8292</v>
      </c>
      <c r="O1699">
        <f t="shared" si="260"/>
        <v>20</v>
      </c>
      <c r="P1699" s="7">
        <f t="shared" si="261"/>
        <v>114.81818181818181</v>
      </c>
      <c r="Q1699" t="str">
        <f t="shared" si="262"/>
        <v>music</v>
      </c>
      <c r="R1699" t="str">
        <f t="shared" si="263"/>
        <v>faith</v>
      </c>
      <c r="S1699" s="11">
        <f t="shared" si="264"/>
        <v>42805.032962962956</v>
      </c>
      <c r="T1699" s="11">
        <f t="shared" si="265"/>
        <v>42834.991296296299</v>
      </c>
      <c r="U1699">
        <f t="shared" si="266"/>
        <v>22</v>
      </c>
      <c r="V1699" t="b">
        <f t="shared" si="267"/>
        <v>0</v>
      </c>
      <c r="W1699" t="b">
        <f t="shared" si="268"/>
        <v>0</v>
      </c>
      <c r="X1699">
        <f t="shared" si="269"/>
        <v>22</v>
      </c>
    </row>
    <row r="1700" spans="1:24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8292</v>
      </c>
      <c r="O1700">
        <f t="shared" si="260"/>
        <v>0</v>
      </c>
      <c r="P1700" s="7" t="str">
        <f t="shared" si="261"/>
        <v>N/A</v>
      </c>
      <c r="Q1700" t="str">
        <f t="shared" si="262"/>
        <v>music</v>
      </c>
      <c r="R1700" t="str">
        <f t="shared" si="263"/>
        <v>faith</v>
      </c>
      <c r="S1700" s="11">
        <f t="shared" si="264"/>
        <v>42796.207870370374</v>
      </c>
      <c r="T1700" s="11">
        <f t="shared" si="265"/>
        <v>42820.147916666669</v>
      </c>
      <c r="U1700">
        <f t="shared" si="266"/>
        <v>0</v>
      </c>
      <c r="V1700" t="b">
        <f t="shared" si="267"/>
        <v>0</v>
      </c>
      <c r="W1700" t="b">
        <f t="shared" si="268"/>
        <v>0</v>
      </c>
      <c r="X1700">
        <f t="shared" si="269"/>
        <v>0</v>
      </c>
    </row>
    <row r="1701" spans="1:24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8292</v>
      </c>
      <c r="O1701">
        <f t="shared" si="260"/>
        <v>4</v>
      </c>
      <c r="P1701" s="7">
        <f t="shared" si="261"/>
        <v>54</v>
      </c>
      <c r="Q1701" t="str">
        <f t="shared" si="262"/>
        <v>music</v>
      </c>
      <c r="R1701" t="str">
        <f t="shared" si="263"/>
        <v>faith</v>
      </c>
      <c r="S1701" s="11">
        <f t="shared" si="264"/>
        <v>42806.863946759258</v>
      </c>
      <c r="T1701" s="11">
        <f t="shared" si="265"/>
        <v>42836.863946759258</v>
      </c>
      <c r="U1701">
        <f t="shared" si="266"/>
        <v>4</v>
      </c>
      <c r="V1701" t="b">
        <f t="shared" si="267"/>
        <v>0</v>
      </c>
      <c r="W1701" t="b">
        <f t="shared" si="268"/>
        <v>0</v>
      </c>
      <c r="X1701">
        <f t="shared" si="269"/>
        <v>4</v>
      </c>
    </row>
    <row r="1702" spans="1:24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8292</v>
      </c>
      <c r="O1702">
        <f t="shared" si="260"/>
        <v>26</v>
      </c>
      <c r="P1702" s="7">
        <f t="shared" si="261"/>
        <v>65.974683544303801</v>
      </c>
      <c r="Q1702" t="str">
        <f t="shared" si="262"/>
        <v>music</v>
      </c>
      <c r="R1702" t="str">
        <f t="shared" si="263"/>
        <v>faith</v>
      </c>
      <c r="S1702" s="11">
        <f t="shared" si="264"/>
        <v>42796.071643518517</v>
      </c>
      <c r="T1702" s="11">
        <f t="shared" si="265"/>
        <v>42826.166666666672</v>
      </c>
      <c r="U1702">
        <f t="shared" si="266"/>
        <v>79</v>
      </c>
      <c r="V1702" t="b">
        <f t="shared" si="267"/>
        <v>0</v>
      </c>
      <c r="W1702" t="b">
        <f t="shared" si="268"/>
        <v>0</v>
      </c>
      <c r="X1702">
        <f t="shared" si="269"/>
        <v>79</v>
      </c>
    </row>
    <row r="1703" spans="1:24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8292</v>
      </c>
      <c r="O1703">
        <f t="shared" si="260"/>
        <v>0</v>
      </c>
      <c r="P1703" s="7">
        <f t="shared" si="261"/>
        <v>5</v>
      </c>
      <c r="Q1703" t="str">
        <f t="shared" si="262"/>
        <v>music</v>
      </c>
      <c r="R1703" t="str">
        <f t="shared" si="263"/>
        <v>faith</v>
      </c>
      <c r="S1703" s="11">
        <f t="shared" si="264"/>
        <v>41989.664409722223</v>
      </c>
      <c r="T1703" s="11">
        <f t="shared" si="265"/>
        <v>42019.664409722223</v>
      </c>
      <c r="U1703" t="b">
        <f t="shared" si="266"/>
        <v>0</v>
      </c>
      <c r="V1703" t="b">
        <f t="shared" si="267"/>
        <v>0</v>
      </c>
      <c r="W1703" t="b">
        <f t="shared" si="268"/>
        <v>0</v>
      </c>
      <c r="X1703">
        <f t="shared" si="269"/>
        <v>2</v>
      </c>
    </row>
    <row r="1704" spans="1:24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8292</v>
      </c>
      <c r="O1704">
        <f t="shared" si="260"/>
        <v>0</v>
      </c>
      <c r="P1704" s="7">
        <f t="shared" si="261"/>
        <v>1</v>
      </c>
      <c r="Q1704" t="str">
        <f t="shared" si="262"/>
        <v>music</v>
      </c>
      <c r="R1704" t="str">
        <f t="shared" si="263"/>
        <v>faith</v>
      </c>
      <c r="S1704" s="11">
        <f t="shared" si="264"/>
        <v>42063.869791666672</v>
      </c>
      <c r="T1704" s="11">
        <f t="shared" si="265"/>
        <v>42093.828125</v>
      </c>
      <c r="U1704" t="b">
        <f t="shared" si="266"/>
        <v>0</v>
      </c>
      <c r="V1704" t="b">
        <f t="shared" si="267"/>
        <v>0</v>
      </c>
      <c r="W1704" t="b">
        <f t="shared" si="268"/>
        <v>0</v>
      </c>
      <c r="X1704">
        <f t="shared" si="269"/>
        <v>1</v>
      </c>
    </row>
    <row r="1705" spans="1:24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8292</v>
      </c>
      <c r="O1705">
        <f t="shared" si="260"/>
        <v>1</v>
      </c>
      <c r="P1705" s="7">
        <f t="shared" si="261"/>
        <v>25.5</v>
      </c>
      <c r="Q1705" t="str">
        <f t="shared" si="262"/>
        <v>music</v>
      </c>
      <c r="R1705" t="str">
        <f t="shared" si="263"/>
        <v>faith</v>
      </c>
      <c r="S1705" s="11">
        <f t="shared" si="264"/>
        <v>42187.281678240746</v>
      </c>
      <c r="T1705" s="11">
        <f t="shared" si="265"/>
        <v>42247.281678240746</v>
      </c>
      <c r="U1705" t="b">
        <f t="shared" si="266"/>
        <v>0</v>
      </c>
      <c r="V1705" t="b">
        <f t="shared" si="267"/>
        <v>0</v>
      </c>
      <c r="W1705" t="b">
        <f t="shared" si="268"/>
        <v>0</v>
      </c>
      <c r="X1705">
        <f t="shared" si="269"/>
        <v>2</v>
      </c>
    </row>
    <row r="1706" spans="1:24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8292</v>
      </c>
      <c r="O1706">
        <f t="shared" si="260"/>
        <v>65</v>
      </c>
      <c r="P1706" s="7">
        <f t="shared" si="261"/>
        <v>118.36363636363636</v>
      </c>
      <c r="Q1706" t="str">
        <f t="shared" si="262"/>
        <v>music</v>
      </c>
      <c r="R1706" t="str">
        <f t="shared" si="263"/>
        <v>faith</v>
      </c>
      <c r="S1706" s="11">
        <f t="shared" si="264"/>
        <v>42021.139733796299</v>
      </c>
      <c r="T1706" s="11">
        <f t="shared" si="265"/>
        <v>42051.139733796299</v>
      </c>
      <c r="U1706" t="b">
        <f t="shared" si="266"/>
        <v>0</v>
      </c>
      <c r="V1706" t="b">
        <f t="shared" si="267"/>
        <v>0</v>
      </c>
      <c r="W1706">
        <f t="shared" si="268"/>
        <v>11</v>
      </c>
      <c r="X1706" t="b">
        <f t="shared" si="269"/>
        <v>0</v>
      </c>
    </row>
    <row r="1707" spans="1:24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8292</v>
      </c>
      <c r="O1707">
        <f t="shared" si="260"/>
        <v>0</v>
      </c>
      <c r="P1707" s="7" t="str">
        <f t="shared" si="261"/>
        <v>N/A</v>
      </c>
      <c r="Q1707" t="str">
        <f t="shared" si="262"/>
        <v>music</v>
      </c>
      <c r="R1707" t="str">
        <f t="shared" si="263"/>
        <v>faith</v>
      </c>
      <c r="S1707" s="11">
        <f t="shared" si="264"/>
        <v>42245.016736111109</v>
      </c>
      <c r="T1707" s="11">
        <f t="shared" si="265"/>
        <v>42256.666666666672</v>
      </c>
      <c r="U1707" t="b">
        <f t="shared" si="266"/>
        <v>0</v>
      </c>
      <c r="V1707" t="b">
        <f t="shared" si="267"/>
        <v>0</v>
      </c>
      <c r="W1707" t="b">
        <f t="shared" si="268"/>
        <v>0</v>
      </c>
      <c r="X1707">
        <f t="shared" si="269"/>
        <v>0</v>
      </c>
    </row>
    <row r="1708" spans="1:24" ht="47.2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8292</v>
      </c>
      <c r="O1708">
        <f t="shared" si="260"/>
        <v>0</v>
      </c>
      <c r="P1708" s="7" t="str">
        <f t="shared" si="261"/>
        <v>N/A</v>
      </c>
      <c r="Q1708" t="str">
        <f t="shared" si="262"/>
        <v>music</v>
      </c>
      <c r="R1708" t="str">
        <f t="shared" si="263"/>
        <v>faith</v>
      </c>
      <c r="S1708" s="11">
        <f t="shared" si="264"/>
        <v>42179.306388888886</v>
      </c>
      <c r="T1708" s="11">
        <f t="shared" si="265"/>
        <v>42239.306388888886</v>
      </c>
      <c r="U1708" t="b">
        <f t="shared" si="266"/>
        <v>0</v>
      </c>
      <c r="V1708" t="b">
        <f t="shared" si="267"/>
        <v>0</v>
      </c>
      <c r="W1708" t="b">
        <f t="shared" si="268"/>
        <v>0</v>
      </c>
      <c r="X1708">
        <f t="shared" si="269"/>
        <v>0</v>
      </c>
    </row>
    <row r="1709" spans="1:24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8292</v>
      </c>
      <c r="O1709">
        <f t="shared" si="260"/>
        <v>10</v>
      </c>
      <c r="P1709" s="7">
        <f t="shared" si="261"/>
        <v>54.111111111111114</v>
      </c>
      <c r="Q1709" t="str">
        <f t="shared" si="262"/>
        <v>music</v>
      </c>
      <c r="R1709" t="str">
        <f t="shared" si="263"/>
        <v>faith</v>
      </c>
      <c r="S1709" s="11">
        <f t="shared" si="264"/>
        <v>42427.721006944441</v>
      </c>
      <c r="T1709" s="11">
        <f t="shared" si="265"/>
        <v>42457.679340277777</v>
      </c>
      <c r="U1709" t="b">
        <f t="shared" si="266"/>
        <v>0</v>
      </c>
      <c r="V1709" t="b">
        <f t="shared" si="267"/>
        <v>0</v>
      </c>
      <c r="W1709" t="b">
        <f t="shared" si="268"/>
        <v>0</v>
      </c>
      <c r="X1709">
        <f t="shared" si="269"/>
        <v>9</v>
      </c>
    </row>
    <row r="1710" spans="1:24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8292</v>
      </c>
      <c r="O1710">
        <f t="shared" si="260"/>
        <v>0</v>
      </c>
      <c r="P1710" s="7" t="str">
        <f t="shared" si="261"/>
        <v>N/A</v>
      </c>
      <c r="Q1710" t="str">
        <f t="shared" si="262"/>
        <v>music</v>
      </c>
      <c r="R1710" t="str">
        <f t="shared" si="263"/>
        <v>faith</v>
      </c>
      <c r="S1710" s="11">
        <f t="shared" si="264"/>
        <v>42451.866967592592</v>
      </c>
      <c r="T1710" s="11">
        <f t="shared" si="265"/>
        <v>42491.866967592592</v>
      </c>
      <c r="U1710" t="b">
        <f t="shared" si="266"/>
        <v>0</v>
      </c>
      <c r="V1710" t="b">
        <f t="shared" si="267"/>
        <v>0</v>
      </c>
      <c r="W1710" t="b">
        <f t="shared" si="268"/>
        <v>0</v>
      </c>
      <c r="X1710">
        <f t="shared" si="269"/>
        <v>0</v>
      </c>
    </row>
    <row r="1711" spans="1:24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8292</v>
      </c>
      <c r="O1711">
        <f t="shared" si="260"/>
        <v>5</v>
      </c>
      <c r="P1711" s="7">
        <f t="shared" si="261"/>
        <v>21.25</v>
      </c>
      <c r="Q1711" t="str">
        <f t="shared" si="262"/>
        <v>music</v>
      </c>
      <c r="R1711" t="str">
        <f t="shared" si="263"/>
        <v>faith</v>
      </c>
      <c r="S1711" s="11">
        <f t="shared" si="264"/>
        <v>41841.56381944444</v>
      </c>
      <c r="T1711" s="11">
        <f t="shared" si="265"/>
        <v>41882.818749999999</v>
      </c>
      <c r="U1711" t="b">
        <f t="shared" si="266"/>
        <v>0</v>
      </c>
      <c r="V1711" t="b">
        <f t="shared" si="267"/>
        <v>0</v>
      </c>
      <c r="W1711" t="b">
        <f t="shared" si="268"/>
        <v>0</v>
      </c>
      <c r="X1711">
        <f t="shared" si="269"/>
        <v>4</v>
      </c>
    </row>
    <row r="1712" spans="1:24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8292</v>
      </c>
      <c r="O1712">
        <f t="shared" si="260"/>
        <v>1</v>
      </c>
      <c r="P1712" s="7">
        <f t="shared" si="261"/>
        <v>34</v>
      </c>
      <c r="Q1712" t="str">
        <f t="shared" si="262"/>
        <v>music</v>
      </c>
      <c r="R1712" t="str">
        <f t="shared" si="263"/>
        <v>faith</v>
      </c>
      <c r="S1712" s="11">
        <f t="shared" si="264"/>
        <v>42341.59129629629</v>
      </c>
      <c r="T1712" s="11">
        <f t="shared" si="265"/>
        <v>42387.541666666672</v>
      </c>
      <c r="U1712" t="b">
        <f t="shared" si="266"/>
        <v>0</v>
      </c>
      <c r="V1712" t="b">
        <f t="shared" si="267"/>
        <v>0</v>
      </c>
      <c r="W1712" t="b">
        <f t="shared" si="268"/>
        <v>0</v>
      </c>
      <c r="X1712">
        <f t="shared" si="269"/>
        <v>1</v>
      </c>
    </row>
    <row r="1713" spans="1:24" ht="47.25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8292</v>
      </c>
      <c r="O1713">
        <f t="shared" si="260"/>
        <v>11</v>
      </c>
      <c r="P1713" s="7">
        <f t="shared" si="261"/>
        <v>525</v>
      </c>
      <c r="Q1713" t="str">
        <f t="shared" si="262"/>
        <v>music</v>
      </c>
      <c r="R1713" t="str">
        <f t="shared" si="263"/>
        <v>faith</v>
      </c>
      <c r="S1713" s="11">
        <f t="shared" si="264"/>
        <v>41852.646226851852</v>
      </c>
      <c r="T1713" s="11">
        <f t="shared" si="265"/>
        <v>41883.646226851852</v>
      </c>
      <c r="U1713" t="b">
        <f t="shared" si="266"/>
        <v>0</v>
      </c>
      <c r="V1713" t="b">
        <f t="shared" si="267"/>
        <v>0</v>
      </c>
      <c r="W1713" t="b">
        <f t="shared" si="268"/>
        <v>0</v>
      </c>
      <c r="X1713">
        <f t="shared" si="269"/>
        <v>2</v>
      </c>
    </row>
    <row r="1714" spans="1:24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8292</v>
      </c>
      <c r="O1714">
        <f t="shared" si="260"/>
        <v>0</v>
      </c>
      <c r="P1714" s="7" t="str">
        <f t="shared" si="261"/>
        <v>N/A</v>
      </c>
      <c r="Q1714" t="str">
        <f t="shared" si="262"/>
        <v>music</v>
      </c>
      <c r="R1714" t="str">
        <f t="shared" si="263"/>
        <v>faith</v>
      </c>
      <c r="S1714" s="11">
        <f t="shared" si="264"/>
        <v>42125.913807870369</v>
      </c>
      <c r="T1714" s="11">
        <f t="shared" si="265"/>
        <v>42185.913807870369</v>
      </c>
      <c r="U1714" t="b">
        <f t="shared" si="266"/>
        <v>0</v>
      </c>
      <c r="V1714" t="b">
        <f t="shared" si="267"/>
        <v>0</v>
      </c>
      <c r="W1714" t="b">
        <f t="shared" si="268"/>
        <v>0</v>
      </c>
      <c r="X1714">
        <f t="shared" si="269"/>
        <v>0</v>
      </c>
    </row>
    <row r="1715" spans="1:24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8292</v>
      </c>
      <c r="O1715">
        <f t="shared" si="260"/>
        <v>2</v>
      </c>
      <c r="P1715" s="7">
        <f t="shared" si="261"/>
        <v>50</v>
      </c>
      <c r="Q1715" t="str">
        <f t="shared" si="262"/>
        <v>music</v>
      </c>
      <c r="R1715" t="str">
        <f t="shared" si="263"/>
        <v>faith</v>
      </c>
      <c r="S1715" s="11">
        <f t="shared" si="264"/>
        <v>41887.801064814819</v>
      </c>
      <c r="T1715" s="11">
        <f t="shared" si="265"/>
        <v>41917.801064814819</v>
      </c>
      <c r="U1715" t="b">
        <f t="shared" si="266"/>
        <v>0</v>
      </c>
      <c r="V1715" t="b">
        <f t="shared" si="267"/>
        <v>0</v>
      </c>
      <c r="W1715" t="b">
        <f t="shared" si="268"/>
        <v>0</v>
      </c>
      <c r="X1715">
        <f t="shared" si="269"/>
        <v>1</v>
      </c>
    </row>
    <row r="1716" spans="1:24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8292</v>
      </c>
      <c r="O1716">
        <f t="shared" si="260"/>
        <v>8</v>
      </c>
      <c r="P1716" s="7">
        <f t="shared" si="261"/>
        <v>115.70588235294117</v>
      </c>
      <c r="Q1716" t="str">
        <f t="shared" si="262"/>
        <v>music</v>
      </c>
      <c r="R1716" t="str">
        <f t="shared" si="263"/>
        <v>faith</v>
      </c>
      <c r="S1716" s="11">
        <f t="shared" si="264"/>
        <v>42095.918530092589</v>
      </c>
      <c r="T1716" s="11">
        <f t="shared" si="265"/>
        <v>42125.918530092589</v>
      </c>
      <c r="U1716" t="b">
        <f t="shared" si="266"/>
        <v>0</v>
      </c>
      <c r="V1716" t="b">
        <f t="shared" si="267"/>
        <v>0</v>
      </c>
      <c r="W1716" t="b">
        <f t="shared" si="268"/>
        <v>0</v>
      </c>
      <c r="X1716">
        <f t="shared" si="269"/>
        <v>17</v>
      </c>
    </row>
    <row r="1717" spans="1:24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8292</v>
      </c>
      <c r="O1717">
        <f t="shared" si="260"/>
        <v>0</v>
      </c>
      <c r="P1717" s="7">
        <f t="shared" si="261"/>
        <v>5.5</v>
      </c>
      <c r="Q1717" t="str">
        <f t="shared" si="262"/>
        <v>music</v>
      </c>
      <c r="R1717" t="str">
        <f t="shared" si="263"/>
        <v>faith</v>
      </c>
      <c r="S1717" s="11">
        <f t="shared" si="264"/>
        <v>42064.217418981483</v>
      </c>
      <c r="T1717" s="11">
        <f t="shared" si="265"/>
        <v>42094.140277777777</v>
      </c>
      <c r="U1717" t="b">
        <f t="shared" si="266"/>
        <v>0</v>
      </c>
      <c r="V1717" t="b">
        <f t="shared" si="267"/>
        <v>0</v>
      </c>
      <c r="W1717" t="b">
        <f t="shared" si="268"/>
        <v>0</v>
      </c>
      <c r="X1717">
        <f t="shared" si="269"/>
        <v>2</v>
      </c>
    </row>
    <row r="1718" spans="1:24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8292</v>
      </c>
      <c r="O1718">
        <f t="shared" si="260"/>
        <v>8</v>
      </c>
      <c r="P1718" s="7">
        <f t="shared" si="261"/>
        <v>50</v>
      </c>
      <c r="Q1718" t="str">
        <f t="shared" si="262"/>
        <v>music</v>
      </c>
      <c r="R1718" t="str">
        <f t="shared" si="263"/>
        <v>faith</v>
      </c>
      <c r="S1718" s="11">
        <f t="shared" si="264"/>
        <v>42673.577534722222</v>
      </c>
      <c r="T1718" s="11">
        <f t="shared" si="265"/>
        <v>42713.619201388887</v>
      </c>
      <c r="U1718" t="b">
        <f t="shared" si="266"/>
        <v>0</v>
      </c>
      <c r="V1718" t="b">
        <f t="shared" si="267"/>
        <v>0</v>
      </c>
      <c r="W1718" t="b">
        <f t="shared" si="268"/>
        <v>0</v>
      </c>
      <c r="X1718">
        <f t="shared" si="269"/>
        <v>3</v>
      </c>
    </row>
    <row r="1719" spans="1:24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8292</v>
      </c>
      <c r="O1719">
        <f t="shared" si="260"/>
        <v>43</v>
      </c>
      <c r="P1719" s="7">
        <f t="shared" si="261"/>
        <v>34.024390243902438</v>
      </c>
      <c r="Q1719" t="str">
        <f t="shared" si="262"/>
        <v>music</v>
      </c>
      <c r="R1719" t="str">
        <f t="shared" si="263"/>
        <v>faith</v>
      </c>
      <c r="S1719" s="11">
        <f t="shared" si="264"/>
        <v>42460.98192129629</v>
      </c>
      <c r="T1719" s="11">
        <f t="shared" si="265"/>
        <v>42481.166666666672</v>
      </c>
      <c r="U1719" t="b">
        <f t="shared" si="266"/>
        <v>0</v>
      </c>
      <c r="V1719" t="b">
        <f t="shared" si="267"/>
        <v>0</v>
      </c>
      <c r="W1719">
        <f t="shared" si="268"/>
        <v>41</v>
      </c>
      <c r="X1719" t="b">
        <f t="shared" si="269"/>
        <v>0</v>
      </c>
    </row>
    <row r="1720" spans="1:24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8292</v>
      </c>
      <c r="O1720">
        <f t="shared" si="260"/>
        <v>0</v>
      </c>
      <c r="P1720" s="7">
        <f t="shared" si="261"/>
        <v>37.5</v>
      </c>
      <c r="Q1720" t="str">
        <f t="shared" si="262"/>
        <v>music</v>
      </c>
      <c r="R1720" t="str">
        <f t="shared" si="263"/>
        <v>faith</v>
      </c>
      <c r="S1720" s="11">
        <f t="shared" si="264"/>
        <v>42460.610520833332</v>
      </c>
      <c r="T1720" s="11">
        <f t="shared" si="265"/>
        <v>42504.207638888889</v>
      </c>
      <c r="U1720" t="b">
        <f t="shared" si="266"/>
        <v>0</v>
      </c>
      <c r="V1720" t="b">
        <f t="shared" si="267"/>
        <v>0</v>
      </c>
      <c r="W1720" t="b">
        <f t="shared" si="268"/>
        <v>0</v>
      </c>
      <c r="X1720">
        <f t="shared" si="269"/>
        <v>2</v>
      </c>
    </row>
    <row r="1721" spans="1:24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8292</v>
      </c>
      <c r="O1721">
        <f t="shared" si="260"/>
        <v>1</v>
      </c>
      <c r="P1721" s="7">
        <f t="shared" si="261"/>
        <v>11.666666666666666</v>
      </c>
      <c r="Q1721" t="str">
        <f t="shared" si="262"/>
        <v>music</v>
      </c>
      <c r="R1721" t="str">
        <f t="shared" si="263"/>
        <v>faith</v>
      </c>
      <c r="S1721" s="11">
        <f t="shared" si="264"/>
        <v>41869.534618055557</v>
      </c>
      <c r="T1721" s="11">
        <f t="shared" si="265"/>
        <v>41899.534618055557</v>
      </c>
      <c r="U1721" t="b">
        <f t="shared" si="266"/>
        <v>0</v>
      </c>
      <c r="V1721" t="b">
        <f t="shared" si="267"/>
        <v>0</v>
      </c>
      <c r="W1721" t="b">
        <f t="shared" si="268"/>
        <v>0</v>
      </c>
      <c r="X1721">
        <f t="shared" si="269"/>
        <v>3</v>
      </c>
    </row>
    <row r="1722" spans="1:24" ht="47.25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8292</v>
      </c>
      <c r="O1722">
        <f t="shared" si="260"/>
        <v>6</v>
      </c>
      <c r="P1722" s="7">
        <f t="shared" si="261"/>
        <v>28.125</v>
      </c>
      <c r="Q1722" t="str">
        <f t="shared" si="262"/>
        <v>music</v>
      </c>
      <c r="R1722" t="str">
        <f t="shared" si="263"/>
        <v>faith</v>
      </c>
      <c r="S1722" s="11">
        <f t="shared" si="264"/>
        <v>41922.783229166671</v>
      </c>
      <c r="T1722" s="11">
        <f t="shared" si="265"/>
        <v>41952.824895833335</v>
      </c>
      <c r="U1722" t="b">
        <f t="shared" si="266"/>
        <v>0</v>
      </c>
      <c r="V1722" t="b">
        <f t="shared" si="267"/>
        <v>0</v>
      </c>
      <c r="W1722" t="b">
        <f t="shared" si="268"/>
        <v>0</v>
      </c>
      <c r="X1722">
        <f t="shared" si="269"/>
        <v>8</v>
      </c>
    </row>
    <row r="1723" spans="1:24" ht="47.2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8292</v>
      </c>
      <c r="O1723">
        <f t="shared" si="260"/>
        <v>0</v>
      </c>
      <c r="P1723" s="7" t="str">
        <f t="shared" si="261"/>
        <v>N/A</v>
      </c>
      <c r="Q1723" t="str">
        <f t="shared" si="262"/>
        <v>music</v>
      </c>
      <c r="R1723" t="str">
        <f t="shared" si="263"/>
        <v>faith</v>
      </c>
      <c r="S1723" s="11">
        <f t="shared" si="264"/>
        <v>42319.461377314816</v>
      </c>
      <c r="T1723" s="11">
        <f t="shared" si="265"/>
        <v>42349.461377314816</v>
      </c>
      <c r="U1723" t="b">
        <f t="shared" si="266"/>
        <v>0</v>
      </c>
      <c r="V1723" t="b">
        <f t="shared" si="267"/>
        <v>0</v>
      </c>
      <c r="W1723" t="b">
        <f t="shared" si="268"/>
        <v>0</v>
      </c>
      <c r="X1723">
        <f t="shared" si="269"/>
        <v>0</v>
      </c>
    </row>
    <row r="1724" spans="1:24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8292</v>
      </c>
      <c r="O1724">
        <f t="shared" si="260"/>
        <v>0</v>
      </c>
      <c r="P1724" s="7">
        <f t="shared" si="261"/>
        <v>1</v>
      </c>
      <c r="Q1724" t="str">
        <f t="shared" si="262"/>
        <v>music</v>
      </c>
      <c r="R1724" t="str">
        <f t="shared" si="263"/>
        <v>faith</v>
      </c>
      <c r="S1724" s="11">
        <f t="shared" si="264"/>
        <v>42425.960983796293</v>
      </c>
      <c r="T1724" s="11">
        <f t="shared" si="265"/>
        <v>42463.006944444445</v>
      </c>
      <c r="U1724" t="b">
        <f t="shared" si="266"/>
        <v>0</v>
      </c>
      <c r="V1724" t="b">
        <f t="shared" si="267"/>
        <v>0</v>
      </c>
      <c r="W1724" t="b">
        <f t="shared" si="268"/>
        <v>0</v>
      </c>
      <c r="X1724">
        <f t="shared" si="269"/>
        <v>1</v>
      </c>
    </row>
    <row r="1725" spans="1:24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8292</v>
      </c>
      <c r="O1725">
        <f t="shared" si="260"/>
        <v>7</v>
      </c>
      <c r="P1725" s="7">
        <f t="shared" si="261"/>
        <v>216.66666666666666</v>
      </c>
      <c r="Q1725" t="str">
        <f t="shared" si="262"/>
        <v>music</v>
      </c>
      <c r="R1725" t="str">
        <f t="shared" si="263"/>
        <v>faith</v>
      </c>
      <c r="S1725" s="11">
        <f t="shared" si="264"/>
        <v>42129.82540509259</v>
      </c>
      <c r="T1725" s="11">
        <f t="shared" si="265"/>
        <v>42186.25</v>
      </c>
      <c r="U1725" t="b">
        <f t="shared" si="266"/>
        <v>0</v>
      </c>
      <c r="V1725" t="b">
        <f t="shared" si="267"/>
        <v>0</v>
      </c>
      <c r="W1725" t="b">
        <f t="shared" si="268"/>
        <v>0</v>
      </c>
      <c r="X1725">
        <f t="shared" si="269"/>
        <v>3</v>
      </c>
    </row>
    <row r="1726" spans="1:24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8292</v>
      </c>
      <c r="O1726">
        <f t="shared" si="260"/>
        <v>1</v>
      </c>
      <c r="P1726" s="7">
        <f t="shared" si="261"/>
        <v>8.75</v>
      </c>
      <c r="Q1726" t="str">
        <f t="shared" si="262"/>
        <v>music</v>
      </c>
      <c r="R1726" t="str">
        <f t="shared" si="263"/>
        <v>faith</v>
      </c>
      <c r="S1726" s="11">
        <f t="shared" si="264"/>
        <v>41912.932430555556</v>
      </c>
      <c r="T1726" s="11">
        <f t="shared" si="265"/>
        <v>41942.932430555556</v>
      </c>
      <c r="U1726" t="b">
        <f t="shared" si="266"/>
        <v>0</v>
      </c>
      <c r="V1726" t="b">
        <f t="shared" si="267"/>
        <v>0</v>
      </c>
      <c r="W1726" t="b">
        <f t="shared" si="268"/>
        <v>0</v>
      </c>
      <c r="X1726">
        <f t="shared" si="269"/>
        <v>4</v>
      </c>
    </row>
    <row r="1727" spans="1:24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8292</v>
      </c>
      <c r="O1727">
        <f t="shared" si="260"/>
        <v>10</v>
      </c>
      <c r="P1727" s="7">
        <f t="shared" si="261"/>
        <v>62.222222222222221</v>
      </c>
      <c r="Q1727" t="str">
        <f t="shared" si="262"/>
        <v>music</v>
      </c>
      <c r="R1727" t="str">
        <f t="shared" si="263"/>
        <v>faith</v>
      </c>
      <c r="S1727" s="11">
        <f t="shared" si="264"/>
        <v>41845.968159722222</v>
      </c>
      <c r="T1727" s="11">
        <f t="shared" si="265"/>
        <v>41875.968159722222</v>
      </c>
      <c r="U1727" t="b">
        <f t="shared" si="266"/>
        <v>0</v>
      </c>
      <c r="V1727" t="b">
        <f t="shared" si="267"/>
        <v>0</v>
      </c>
      <c r="W1727" t="b">
        <f t="shared" si="268"/>
        <v>0</v>
      </c>
      <c r="X1727">
        <f t="shared" si="269"/>
        <v>9</v>
      </c>
    </row>
    <row r="1728" spans="1:24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8292</v>
      </c>
      <c r="O1728">
        <f t="shared" si="260"/>
        <v>34</v>
      </c>
      <c r="P1728" s="7">
        <f t="shared" si="261"/>
        <v>137.25</v>
      </c>
      <c r="Q1728" t="str">
        <f t="shared" si="262"/>
        <v>music</v>
      </c>
      <c r="R1728" t="str">
        <f t="shared" si="263"/>
        <v>faith</v>
      </c>
      <c r="S1728" s="11">
        <f t="shared" si="264"/>
        <v>41788.919722222221</v>
      </c>
      <c r="T1728" s="11">
        <f t="shared" si="265"/>
        <v>41817.919722222221</v>
      </c>
      <c r="U1728" t="b">
        <f t="shared" si="266"/>
        <v>0</v>
      </c>
      <c r="V1728" t="b">
        <f t="shared" si="267"/>
        <v>0</v>
      </c>
      <c r="W1728">
        <f t="shared" si="268"/>
        <v>16</v>
      </c>
      <c r="X1728" t="b">
        <f t="shared" si="269"/>
        <v>0</v>
      </c>
    </row>
    <row r="1729" spans="1:24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8292</v>
      </c>
      <c r="O1729">
        <f t="shared" si="260"/>
        <v>0</v>
      </c>
      <c r="P1729" s="7">
        <f t="shared" si="261"/>
        <v>1</v>
      </c>
      <c r="Q1729" t="str">
        <f t="shared" si="262"/>
        <v>music</v>
      </c>
      <c r="R1729" t="str">
        <f t="shared" si="263"/>
        <v>faith</v>
      </c>
      <c r="S1729" s="11">
        <f t="shared" si="264"/>
        <v>42044.927974537044</v>
      </c>
      <c r="T1729" s="11">
        <f t="shared" si="265"/>
        <v>42099.458333333328</v>
      </c>
      <c r="U1729" t="b">
        <f t="shared" si="266"/>
        <v>0</v>
      </c>
      <c r="V1729" t="b">
        <f t="shared" si="267"/>
        <v>0</v>
      </c>
      <c r="W1729" t="b">
        <f t="shared" si="268"/>
        <v>0</v>
      </c>
      <c r="X1729">
        <f t="shared" si="269"/>
        <v>1</v>
      </c>
    </row>
    <row r="1730" spans="1:24" ht="47.2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8292</v>
      </c>
      <c r="O1730">
        <f t="shared" si="260"/>
        <v>68</v>
      </c>
      <c r="P1730" s="7">
        <f t="shared" si="261"/>
        <v>122.14285714285714</v>
      </c>
      <c r="Q1730" t="str">
        <f t="shared" si="262"/>
        <v>music</v>
      </c>
      <c r="R1730" t="str">
        <f t="shared" si="263"/>
        <v>faith</v>
      </c>
      <c r="S1730" s="11">
        <f t="shared" si="264"/>
        <v>42268.625856481478</v>
      </c>
      <c r="T1730" s="11">
        <f t="shared" si="265"/>
        <v>42298.625856481478</v>
      </c>
      <c r="U1730" t="b">
        <f t="shared" si="266"/>
        <v>0</v>
      </c>
      <c r="V1730" t="b">
        <f t="shared" si="267"/>
        <v>0</v>
      </c>
      <c r="W1730">
        <f t="shared" si="268"/>
        <v>7</v>
      </c>
      <c r="X1730" t="b">
        <f t="shared" si="269"/>
        <v>0</v>
      </c>
    </row>
    <row r="1731" spans="1:24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8292</v>
      </c>
      <c r="O1731">
        <f t="shared" ref="O1731:O1794" si="270">ROUND(((E1731/D1731)*100), 0)</f>
        <v>0</v>
      </c>
      <c r="P1731" s="7" t="str">
        <f t="shared" ref="P1731:P1794" si="271">IFERROR((E1731/L1731), "N/A")</f>
        <v>N/A</v>
      </c>
      <c r="Q1731" t="str">
        <f t="shared" ref="Q1731:Q1794" si="272">(LEFT(N1731,SEARCH("/",N1731,1)-1))</f>
        <v>music</v>
      </c>
      <c r="R1731" t="str">
        <f t="shared" ref="R1731:R1794" si="273">RIGHT(N1731, LEN(N1731)-SEARCH("/",N1731))</f>
        <v>faith</v>
      </c>
      <c r="S1731" s="11">
        <f t="shared" ref="S1731:S1794" si="274">(((J1731/60)/60)/24)+DATE(1970,1,1)</f>
        <v>42471.052152777775</v>
      </c>
      <c r="T1731" s="11">
        <f t="shared" ref="T1731:T1794" si="275">(((I1731/60)/60)/24)+DATE(1970,1,1)</f>
        <v>42531.052152777775</v>
      </c>
      <c r="U1731" t="b">
        <f t="shared" ref="U1731:U1794" si="276">IF(OR(F1731="successful", F1731="live"), L1731)</f>
        <v>0</v>
      </c>
      <c r="V1731" t="b">
        <f t="shared" ref="V1731:V1794" si="277">IF(OR(F1731="unsuccessful", F1731="canceled"), L1731)</f>
        <v>0</v>
      </c>
      <c r="W1731" t="b">
        <f t="shared" ref="W1731:W1794" si="278">IF((O1731&gt;=30), L1731)</f>
        <v>0</v>
      </c>
      <c r="X1731">
        <f t="shared" ref="X1731:X1794" si="279">IF((O1731&lt;30), L1731)</f>
        <v>0</v>
      </c>
    </row>
    <row r="1732" spans="1:24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8292</v>
      </c>
      <c r="O1732">
        <f t="shared" si="270"/>
        <v>0</v>
      </c>
      <c r="P1732" s="7" t="str">
        <f t="shared" si="271"/>
        <v>N/A</v>
      </c>
      <c r="Q1732" t="str">
        <f t="shared" si="272"/>
        <v>music</v>
      </c>
      <c r="R1732" t="str">
        <f t="shared" si="273"/>
        <v>faith</v>
      </c>
      <c r="S1732" s="11">
        <f t="shared" si="274"/>
        <v>42272.087766203709</v>
      </c>
      <c r="T1732" s="11">
        <f t="shared" si="275"/>
        <v>42302.087766203709</v>
      </c>
      <c r="U1732" t="b">
        <f t="shared" si="276"/>
        <v>0</v>
      </c>
      <c r="V1732" t="b">
        <f t="shared" si="277"/>
        <v>0</v>
      </c>
      <c r="W1732" t="b">
        <f t="shared" si="278"/>
        <v>0</v>
      </c>
      <c r="X1732">
        <f t="shared" si="279"/>
        <v>0</v>
      </c>
    </row>
    <row r="1733" spans="1:24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8292</v>
      </c>
      <c r="O1733">
        <f t="shared" si="270"/>
        <v>0</v>
      </c>
      <c r="P1733" s="7" t="str">
        <f t="shared" si="271"/>
        <v>N/A</v>
      </c>
      <c r="Q1733" t="str">
        <f t="shared" si="272"/>
        <v>music</v>
      </c>
      <c r="R1733" t="str">
        <f t="shared" si="273"/>
        <v>faith</v>
      </c>
      <c r="S1733" s="11">
        <f t="shared" si="274"/>
        <v>42152.906851851847</v>
      </c>
      <c r="T1733" s="11">
        <f t="shared" si="275"/>
        <v>42166.625</v>
      </c>
      <c r="U1733" t="b">
        <f t="shared" si="276"/>
        <v>0</v>
      </c>
      <c r="V1733" t="b">
        <f t="shared" si="277"/>
        <v>0</v>
      </c>
      <c r="W1733" t="b">
        <f t="shared" si="278"/>
        <v>0</v>
      </c>
      <c r="X1733">
        <f t="shared" si="279"/>
        <v>0</v>
      </c>
    </row>
    <row r="1734" spans="1:24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8292</v>
      </c>
      <c r="O1734">
        <f t="shared" si="270"/>
        <v>0</v>
      </c>
      <c r="P1734" s="7" t="str">
        <f t="shared" si="271"/>
        <v>N/A</v>
      </c>
      <c r="Q1734" t="str">
        <f t="shared" si="272"/>
        <v>music</v>
      </c>
      <c r="R1734" t="str">
        <f t="shared" si="273"/>
        <v>faith</v>
      </c>
      <c r="S1734" s="11">
        <f t="shared" si="274"/>
        <v>42325.683807870373</v>
      </c>
      <c r="T1734" s="11">
        <f t="shared" si="275"/>
        <v>42385.208333333328</v>
      </c>
      <c r="U1734" t="b">
        <f t="shared" si="276"/>
        <v>0</v>
      </c>
      <c r="V1734" t="b">
        <f t="shared" si="277"/>
        <v>0</v>
      </c>
      <c r="W1734" t="b">
        <f t="shared" si="278"/>
        <v>0</v>
      </c>
      <c r="X1734">
        <f t="shared" si="279"/>
        <v>0</v>
      </c>
    </row>
    <row r="1735" spans="1:24" ht="47.25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8292</v>
      </c>
      <c r="O1735">
        <f t="shared" si="270"/>
        <v>0</v>
      </c>
      <c r="P1735" s="7" t="str">
        <f t="shared" si="271"/>
        <v>N/A</v>
      </c>
      <c r="Q1735" t="str">
        <f t="shared" si="272"/>
        <v>music</v>
      </c>
      <c r="R1735" t="str">
        <f t="shared" si="273"/>
        <v>faith</v>
      </c>
      <c r="S1735" s="11">
        <f t="shared" si="274"/>
        <v>42614.675625000003</v>
      </c>
      <c r="T1735" s="11">
        <f t="shared" si="275"/>
        <v>42626.895833333328</v>
      </c>
      <c r="U1735" t="b">
        <f t="shared" si="276"/>
        <v>0</v>
      </c>
      <c r="V1735" t="b">
        <f t="shared" si="277"/>
        <v>0</v>
      </c>
      <c r="W1735" t="b">
        <f t="shared" si="278"/>
        <v>0</v>
      </c>
      <c r="X1735">
        <f t="shared" si="279"/>
        <v>0</v>
      </c>
    </row>
    <row r="1736" spans="1:24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8292</v>
      </c>
      <c r="O1736">
        <f t="shared" si="270"/>
        <v>0</v>
      </c>
      <c r="P1736" s="7">
        <f t="shared" si="271"/>
        <v>1</v>
      </c>
      <c r="Q1736" t="str">
        <f t="shared" si="272"/>
        <v>music</v>
      </c>
      <c r="R1736" t="str">
        <f t="shared" si="273"/>
        <v>faith</v>
      </c>
      <c r="S1736" s="11">
        <f t="shared" si="274"/>
        <v>42102.036527777775</v>
      </c>
      <c r="T1736" s="11">
        <f t="shared" si="275"/>
        <v>42132.036527777775</v>
      </c>
      <c r="U1736" t="b">
        <f t="shared" si="276"/>
        <v>0</v>
      </c>
      <c r="V1736" t="b">
        <f t="shared" si="277"/>
        <v>0</v>
      </c>
      <c r="W1736" t="b">
        <f t="shared" si="278"/>
        <v>0</v>
      </c>
      <c r="X1736">
        <f t="shared" si="279"/>
        <v>1</v>
      </c>
    </row>
    <row r="1737" spans="1:24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8292</v>
      </c>
      <c r="O1737">
        <f t="shared" si="270"/>
        <v>11</v>
      </c>
      <c r="P1737" s="7">
        <f t="shared" si="271"/>
        <v>55</v>
      </c>
      <c r="Q1737" t="str">
        <f t="shared" si="272"/>
        <v>music</v>
      </c>
      <c r="R1737" t="str">
        <f t="shared" si="273"/>
        <v>faith</v>
      </c>
      <c r="S1737" s="11">
        <f t="shared" si="274"/>
        <v>42559.814178240747</v>
      </c>
      <c r="T1737" s="11">
        <f t="shared" si="275"/>
        <v>42589.814178240747</v>
      </c>
      <c r="U1737" t="b">
        <f t="shared" si="276"/>
        <v>0</v>
      </c>
      <c r="V1737" t="b">
        <f t="shared" si="277"/>
        <v>0</v>
      </c>
      <c r="W1737" t="b">
        <f t="shared" si="278"/>
        <v>0</v>
      </c>
      <c r="X1737">
        <f t="shared" si="279"/>
        <v>2</v>
      </c>
    </row>
    <row r="1738" spans="1:24" ht="31.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8292</v>
      </c>
      <c r="O1738">
        <f t="shared" si="270"/>
        <v>1</v>
      </c>
      <c r="P1738" s="7">
        <f t="shared" si="271"/>
        <v>22</v>
      </c>
      <c r="Q1738" t="str">
        <f t="shared" si="272"/>
        <v>music</v>
      </c>
      <c r="R1738" t="str">
        <f t="shared" si="273"/>
        <v>faith</v>
      </c>
      <c r="S1738" s="11">
        <f t="shared" si="274"/>
        <v>42286.861493055556</v>
      </c>
      <c r="T1738" s="11">
        <f t="shared" si="275"/>
        <v>42316.90315972222</v>
      </c>
      <c r="U1738" t="b">
        <f t="shared" si="276"/>
        <v>0</v>
      </c>
      <c r="V1738" t="b">
        <f t="shared" si="277"/>
        <v>0</v>
      </c>
      <c r="W1738" t="b">
        <f t="shared" si="278"/>
        <v>0</v>
      </c>
      <c r="X1738">
        <f t="shared" si="279"/>
        <v>1</v>
      </c>
    </row>
    <row r="1739" spans="1:24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8292</v>
      </c>
      <c r="O1739">
        <f t="shared" si="270"/>
        <v>21</v>
      </c>
      <c r="P1739" s="7">
        <f t="shared" si="271"/>
        <v>56.666666666666664</v>
      </c>
      <c r="Q1739" t="str">
        <f t="shared" si="272"/>
        <v>music</v>
      </c>
      <c r="R1739" t="str">
        <f t="shared" si="273"/>
        <v>faith</v>
      </c>
      <c r="S1739" s="11">
        <f t="shared" si="274"/>
        <v>42175.948981481488</v>
      </c>
      <c r="T1739" s="11">
        <f t="shared" si="275"/>
        <v>42205.948981481488</v>
      </c>
      <c r="U1739" t="b">
        <f t="shared" si="276"/>
        <v>0</v>
      </c>
      <c r="V1739" t="b">
        <f t="shared" si="277"/>
        <v>0</v>
      </c>
      <c r="W1739" t="b">
        <f t="shared" si="278"/>
        <v>0</v>
      </c>
      <c r="X1739">
        <f t="shared" si="279"/>
        <v>15</v>
      </c>
    </row>
    <row r="1740" spans="1:24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8292</v>
      </c>
      <c r="O1740">
        <f t="shared" si="270"/>
        <v>0</v>
      </c>
      <c r="P1740" s="7">
        <f t="shared" si="271"/>
        <v>20</v>
      </c>
      <c r="Q1740" t="str">
        <f t="shared" si="272"/>
        <v>music</v>
      </c>
      <c r="R1740" t="str">
        <f t="shared" si="273"/>
        <v>faith</v>
      </c>
      <c r="S1740" s="11">
        <f t="shared" si="274"/>
        <v>41884.874328703707</v>
      </c>
      <c r="T1740" s="11">
        <f t="shared" si="275"/>
        <v>41914.874328703707</v>
      </c>
      <c r="U1740" t="b">
        <f t="shared" si="276"/>
        <v>0</v>
      </c>
      <c r="V1740" t="b">
        <f t="shared" si="277"/>
        <v>0</v>
      </c>
      <c r="W1740" t="b">
        <f t="shared" si="278"/>
        <v>0</v>
      </c>
      <c r="X1740">
        <f t="shared" si="279"/>
        <v>1</v>
      </c>
    </row>
    <row r="1741" spans="1:24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8292</v>
      </c>
      <c r="O1741">
        <f t="shared" si="270"/>
        <v>0</v>
      </c>
      <c r="P1741" s="7">
        <f t="shared" si="271"/>
        <v>1</v>
      </c>
      <c r="Q1741" t="str">
        <f t="shared" si="272"/>
        <v>music</v>
      </c>
      <c r="R1741" t="str">
        <f t="shared" si="273"/>
        <v>faith</v>
      </c>
      <c r="S1741" s="11">
        <f t="shared" si="274"/>
        <v>42435.874212962968</v>
      </c>
      <c r="T1741" s="11">
        <f t="shared" si="275"/>
        <v>42494.832546296297</v>
      </c>
      <c r="U1741" t="b">
        <f t="shared" si="276"/>
        <v>0</v>
      </c>
      <c r="V1741" t="b">
        <f t="shared" si="277"/>
        <v>0</v>
      </c>
      <c r="W1741" t="b">
        <f t="shared" si="278"/>
        <v>0</v>
      </c>
      <c r="X1741">
        <f t="shared" si="279"/>
        <v>1</v>
      </c>
    </row>
    <row r="1742" spans="1:24" ht="47.2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8292</v>
      </c>
      <c r="O1742">
        <f t="shared" si="270"/>
        <v>0</v>
      </c>
      <c r="P1742" s="7" t="str">
        <f t="shared" si="271"/>
        <v>N/A</v>
      </c>
      <c r="Q1742" t="str">
        <f t="shared" si="272"/>
        <v>music</v>
      </c>
      <c r="R1742" t="str">
        <f t="shared" si="273"/>
        <v>faith</v>
      </c>
      <c r="S1742" s="11">
        <f t="shared" si="274"/>
        <v>42171.817384259266</v>
      </c>
      <c r="T1742" s="11">
        <f t="shared" si="275"/>
        <v>42201.817384259266</v>
      </c>
      <c r="U1742" t="b">
        <f t="shared" si="276"/>
        <v>0</v>
      </c>
      <c r="V1742" t="b">
        <f t="shared" si="277"/>
        <v>0</v>
      </c>
      <c r="W1742" t="b">
        <f t="shared" si="278"/>
        <v>0</v>
      </c>
      <c r="X1742">
        <f t="shared" si="279"/>
        <v>0</v>
      </c>
    </row>
    <row r="1743" spans="1:24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8284</v>
      </c>
      <c r="O1743">
        <f t="shared" si="270"/>
        <v>111</v>
      </c>
      <c r="P1743" s="7">
        <f t="shared" si="271"/>
        <v>25.576923076923077</v>
      </c>
      <c r="Q1743" t="str">
        <f t="shared" si="272"/>
        <v>photography</v>
      </c>
      <c r="R1743" t="str">
        <f t="shared" si="273"/>
        <v>photobooks</v>
      </c>
      <c r="S1743" s="11">
        <f t="shared" si="274"/>
        <v>42120.628136574072</v>
      </c>
      <c r="T1743" s="11">
        <f t="shared" si="275"/>
        <v>42165.628136574072</v>
      </c>
      <c r="U1743">
        <f t="shared" si="276"/>
        <v>52</v>
      </c>
      <c r="V1743" t="b">
        <f t="shared" si="277"/>
        <v>0</v>
      </c>
      <c r="W1743">
        <f t="shared" si="278"/>
        <v>52</v>
      </c>
      <c r="X1743" t="b">
        <f t="shared" si="279"/>
        <v>0</v>
      </c>
    </row>
    <row r="1744" spans="1:24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8284</v>
      </c>
      <c r="O1744">
        <f t="shared" si="270"/>
        <v>109</v>
      </c>
      <c r="P1744" s="7">
        <f t="shared" si="271"/>
        <v>63.970588235294116</v>
      </c>
      <c r="Q1744" t="str">
        <f t="shared" si="272"/>
        <v>photography</v>
      </c>
      <c r="R1744" t="str">
        <f t="shared" si="273"/>
        <v>photobooks</v>
      </c>
      <c r="S1744" s="11">
        <f t="shared" si="274"/>
        <v>42710.876967592587</v>
      </c>
      <c r="T1744" s="11">
        <f t="shared" si="275"/>
        <v>42742.875</v>
      </c>
      <c r="U1744">
        <f t="shared" si="276"/>
        <v>34</v>
      </c>
      <c r="V1744" t="b">
        <f t="shared" si="277"/>
        <v>0</v>
      </c>
      <c r="W1744">
        <f t="shared" si="278"/>
        <v>34</v>
      </c>
      <c r="X1744" t="b">
        <f t="shared" si="279"/>
        <v>0</v>
      </c>
    </row>
    <row r="1745" spans="1:24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8284</v>
      </c>
      <c r="O1745">
        <f t="shared" si="270"/>
        <v>100</v>
      </c>
      <c r="P1745" s="7">
        <f t="shared" si="271"/>
        <v>89.925373134328353</v>
      </c>
      <c r="Q1745" t="str">
        <f t="shared" si="272"/>
        <v>photography</v>
      </c>
      <c r="R1745" t="str">
        <f t="shared" si="273"/>
        <v>photobooks</v>
      </c>
      <c r="S1745" s="11">
        <f t="shared" si="274"/>
        <v>42586.925636574073</v>
      </c>
      <c r="T1745" s="11">
        <f t="shared" si="275"/>
        <v>42609.165972222225</v>
      </c>
      <c r="U1745">
        <f t="shared" si="276"/>
        <v>67</v>
      </c>
      <c r="V1745" t="b">
        <f t="shared" si="277"/>
        <v>0</v>
      </c>
      <c r="W1745">
        <f t="shared" si="278"/>
        <v>67</v>
      </c>
      <c r="X1745" t="b">
        <f t="shared" si="279"/>
        <v>0</v>
      </c>
    </row>
    <row r="1746" spans="1:24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8284</v>
      </c>
      <c r="O1746">
        <f t="shared" si="270"/>
        <v>118</v>
      </c>
      <c r="P1746" s="7">
        <f t="shared" si="271"/>
        <v>93.071428571428569</v>
      </c>
      <c r="Q1746" t="str">
        <f t="shared" si="272"/>
        <v>photography</v>
      </c>
      <c r="R1746" t="str">
        <f t="shared" si="273"/>
        <v>photobooks</v>
      </c>
      <c r="S1746" s="11">
        <f t="shared" si="274"/>
        <v>42026.605057870373</v>
      </c>
      <c r="T1746" s="11">
        <f t="shared" si="275"/>
        <v>42071.563391203701</v>
      </c>
      <c r="U1746">
        <f t="shared" si="276"/>
        <v>70</v>
      </c>
      <c r="V1746" t="b">
        <f t="shared" si="277"/>
        <v>0</v>
      </c>
      <c r="W1746">
        <f t="shared" si="278"/>
        <v>70</v>
      </c>
      <c r="X1746" t="b">
        <f t="shared" si="279"/>
        <v>0</v>
      </c>
    </row>
    <row r="1747" spans="1:24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8284</v>
      </c>
      <c r="O1747">
        <f t="shared" si="270"/>
        <v>114</v>
      </c>
      <c r="P1747" s="7">
        <f t="shared" si="271"/>
        <v>89.674157303370791</v>
      </c>
      <c r="Q1747" t="str">
        <f t="shared" si="272"/>
        <v>photography</v>
      </c>
      <c r="R1747" t="str">
        <f t="shared" si="273"/>
        <v>photobooks</v>
      </c>
      <c r="S1747" s="11">
        <f t="shared" si="274"/>
        <v>42690.259699074071</v>
      </c>
      <c r="T1747" s="11">
        <f t="shared" si="275"/>
        <v>42726.083333333328</v>
      </c>
      <c r="U1747">
        <f t="shared" si="276"/>
        <v>89</v>
      </c>
      <c r="V1747" t="b">
        <f t="shared" si="277"/>
        <v>0</v>
      </c>
      <c r="W1747">
        <f t="shared" si="278"/>
        <v>89</v>
      </c>
      <c r="X1747" t="b">
        <f t="shared" si="279"/>
        <v>0</v>
      </c>
    </row>
    <row r="1748" spans="1:24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8284</v>
      </c>
      <c r="O1748">
        <f t="shared" si="270"/>
        <v>148</v>
      </c>
      <c r="P1748" s="7">
        <f t="shared" si="271"/>
        <v>207.61682242990653</v>
      </c>
      <c r="Q1748" t="str">
        <f t="shared" si="272"/>
        <v>photography</v>
      </c>
      <c r="R1748" t="str">
        <f t="shared" si="273"/>
        <v>photobooks</v>
      </c>
      <c r="S1748" s="11">
        <f t="shared" si="274"/>
        <v>42668.176701388889</v>
      </c>
      <c r="T1748" s="11">
        <f t="shared" si="275"/>
        <v>42698.083333333328</v>
      </c>
      <c r="U1748">
        <f t="shared" si="276"/>
        <v>107</v>
      </c>
      <c r="V1748" t="b">
        <f t="shared" si="277"/>
        <v>0</v>
      </c>
      <c r="W1748">
        <f t="shared" si="278"/>
        <v>107</v>
      </c>
      <c r="X1748" t="b">
        <f t="shared" si="279"/>
        <v>0</v>
      </c>
    </row>
    <row r="1749" spans="1:24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8284</v>
      </c>
      <c r="O1749">
        <f t="shared" si="270"/>
        <v>105</v>
      </c>
      <c r="P1749" s="7">
        <f t="shared" si="271"/>
        <v>59.408805031446541</v>
      </c>
      <c r="Q1749" t="str">
        <f t="shared" si="272"/>
        <v>photography</v>
      </c>
      <c r="R1749" t="str">
        <f t="shared" si="273"/>
        <v>photobooks</v>
      </c>
      <c r="S1749" s="11">
        <f t="shared" si="274"/>
        <v>42292.435532407413</v>
      </c>
      <c r="T1749" s="11">
        <f t="shared" si="275"/>
        <v>42321.625</v>
      </c>
      <c r="U1749">
        <f t="shared" si="276"/>
        <v>159</v>
      </c>
      <c r="V1749" t="b">
        <f t="shared" si="277"/>
        <v>0</v>
      </c>
      <c r="W1749">
        <f t="shared" si="278"/>
        <v>159</v>
      </c>
      <c r="X1749" t="b">
        <f t="shared" si="279"/>
        <v>0</v>
      </c>
    </row>
    <row r="1750" spans="1:24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8284</v>
      </c>
      <c r="O1750">
        <f t="shared" si="270"/>
        <v>130</v>
      </c>
      <c r="P1750" s="7">
        <f t="shared" si="271"/>
        <v>358.97237569060775</v>
      </c>
      <c r="Q1750" t="str">
        <f t="shared" si="272"/>
        <v>photography</v>
      </c>
      <c r="R1750" t="str">
        <f t="shared" si="273"/>
        <v>photobooks</v>
      </c>
      <c r="S1750" s="11">
        <f t="shared" si="274"/>
        <v>42219.950729166667</v>
      </c>
      <c r="T1750" s="11">
        <f t="shared" si="275"/>
        <v>42249.950729166667</v>
      </c>
      <c r="U1750">
        <f t="shared" si="276"/>
        <v>181</v>
      </c>
      <c r="V1750" t="b">
        <f t="shared" si="277"/>
        <v>0</v>
      </c>
      <c r="W1750">
        <f t="shared" si="278"/>
        <v>181</v>
      </c>
      <c r="X1750" t="b">
        <f t="shared" si="279"/>
        <v>0</v>
      </c>
    </row>
    <row r="1751" spans="1:24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8284</v>
      </c>
      <c r="O1751">
        <f t="shared" si="270"/>
        <v>123</v>
      </c>
      <c r="P1751" s="7">
        <f t="shared" si="271"/>
        <v>94.736641221374043</v>
      </c>
      <c r="Q1751" t="str">
        <f t="shared" si="272"/>
        <v>photography</v>
      </c>
      <c r="R1751" t="str">
        <f t="shared" si="273"/>
        <v>photobooks</v>
      </c>
      <c r="S1751" s="11">
        <f t="shared" si="274"/>
        <v>42758.975937499999</v>
      </c>
      <c r="T1751" s="11">
        <f t="shared" si="275"/>
        <v>42795.791666666672</v>
      </c>
      <c r="U1751">
        <f t="shared" si="276"/>
        <v>131</v>
      </c>
      <c r="V1751" t="b">
        <f t="shared" si="277"/>
        <v>0</v>
      </c>
      <c r="W1751">
        <f t="shared" si="278"/>
        <v>131</v>
      </c>
      <c r="X1751" t="b">
        <f t="shared" si="279"/>
        <v>0</v>
      </c>
    </row>
    <row r="1752" spans="1:24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8284</v>
      </c>
      <c r="O1752">
        <f t="shared" si="270"/>
        <v>202</v>
      </c>
      <c r="P1752" s="7">
        <f t="shared" si="271"/>
        <v>80.647999999999996</v>
      </c>
      <c r="Q1752" t="str">
        <f t="shared" si="272"/>
        <v>photography</v>
      </c>
      <c r="R1752" t="str">
        <f t="shared" si="273"/>
        <v>photobooks</v>
      </c>
      <c r="S1752" s="11">
        <f t="shared" si="274"/>
        <v>42454.836851851855</v>
      </c>
      <c r="T1752" s="11">
        <f t="shared" si="275"/>
        <v>42479.836851851855</v>
      </c>
      <c r="U1752">
        <f t="shared" si="276"/>
        <v>125</v>
      </c>
      <c r="V1752" t="b">
        <f t="shared" si="277"/>
        <v>0</v>
      </c>
      <c r="W1752">
        <f t="shared" si="278"/>
        <v>125</v>
      </c>
      <c r="X1752" t="b">
        <f t="shared" si="279"/>
        <v>0</v>
      </c>
    </row>
    <row r="1753" spans="1:24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8284</v>
      </c>
      <c r="O1753">
        <f t="shared" si="270"/>
        <v>103</v>
      </c>
      <c r="P1753" s="7">
        <f t="shared" si="271"/>
        <v>168.68852459016392</v>
      </c>
      <c r="Q1753" t="str">
        <f t="shared" si="272"/>
        <v>photography</v>
      </c>
      <c r="R1753" t="str">
        <f t="shared" si="273"/>
        <v>photobooks</v>
      </c>
      <c r="S1753" s="11">
        <f t="shared" si="274"/>
        <v>42052.7815162037</v>
      </c>
      <c r="T1753" s="11">
        <f t="shared" si="275"/>
        <v>42082.739849537036</v>
      </c>
      <c r="U1753">
        <f t="shared" si="276"/>
        <v>61</v>
      </c>
      <c r="V1753" t="b">
        <f t="shared" si="277"/>
        <v>0</v>
      </c>
      <c r="W1753">
        <f t="shared" si="278"/>
        <v>61</v>
      </c>
      <c r="X1753" t="b">
        <f t="shared" si="279"/>
        <v>0</v>
      </c>
    </row>
    <row r="1754" spans="1:24" ht="31.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8284</v>
      </c>
      <c r="O1754">
        <f t="shared" si="270"/>
        <v>260</v>
      </c>
      <c r="P1754" s="7">
        <f t="shared" si="271"/>
        <v>34.68888888888889</v>
      </c>
      <c r="Q1754" t="str">
        <f t="shared" si="272"/>
        <v>photography</v>
      </c>
      <c r="R1754" t="str">
        <f t="shared" si="273"/>
        <v>photobooks</v>
      </c>
      <c r="S1754" s="11">
        <f t="shared" si="274"/>
        <v>42627.253263888888</v>
      </c>
      <c r="T1754" s="11">
        <f t="shared" si="275"/>
        <v>42657.253263888888</v>
      </c>
      <c r="U1754">
        <f t="shared" si="276"/>
        <v>90</v>
      </c>
      <c r="V1754" t="b">
        <f t="shared" si="277"/>
        <v>0</v>
      </c>
      <c r="W1754">
        <f t="shared" si="278"/>
        <v>90</v>
      </c>
      <c r="X1754" t="b">
        <f t="shared" si="279"/>
        <v>0</v>
      </c>
    </row>
    <row r="1755" spans="1:24" ht="47.2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8284</v>
      </c>
      <c r="O1755">
        <f t="shared" si="270"/>
        <v>108</v>
      </c>
      <c r="P1755" s="7">
        <f t="shared" si="271"/>
        <v>462.85714285714283</v>
      </c>
      <c r="Q1755" t="str">
        <f t="shared" si="272"/>
        <v>photography</v>
      </c>
      <c r="R1755" t="str">
        <f t="shared" si="273"/>
        <v>photobooks</v>
      </c>
      <c r="S1755" s="11">
        <f t="shared" si="274"/>
        <v>42420.74962962963</v>
      </c>
      <c r="T1755" s="11">
        <f t="shared" si="275"/>
        <v>42450.707962962959</v>
      </c>
      <c r="U1755">
        <f t="shared" si="276"/>
        <v>35</v>
      </c>
      <c r="V1755" t="b">
        <f t="shared" si="277"/>
        <v>0</v>
      </c>
      <c r="W1755">
        <f t="shared" si="278"/>
        <v>35</v>
      </c>
      <c r="X1755" t="b">
        <f t="shared" si="279"/>
        <v>0</v>
      </c>
    </row>
    <row r="1756" spans="1:24" ht="47.25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8284</v>
      </c>
      <c r="O1756">
        <f t="shared" si="270"/>
        <v>111</v>
      </c>
      <c r="P1756" s="7">
        <f t="shared" si="271"/>
        <v>104.38888888888889</v>
      </c>
      <c r="Q1756" t="str">
        <f t="shared" si="272"/>
        <v>photography</v>
      </c>
      <c r="R1756" t="str">
        <f t="shared" si="273"/>
        <v>photobooks</v>
      </c>
      <c r="S1756" s="11">
        <f t="shared" si="274"/>
        <v>42067.876770833333</v>
      </c>
      <c r="T1756" s="11">
        <f t="shared" si="275"/>
        <v>42097.835104166668</v>
      </c>
      <c r="U1756">
        <f t="shared" si="276"/>
        <v>90</v>
      </c>
      <c r="V1756" t="b">
        <f t="shared" si="277"/>
        <v>0</v>
      </c>
      <c r="W1756">
        <f t="shared" si="278"/>
        <v>90</v>
      </c>
      <c r="X1756" t="b">
        <f t="shared" si="279"/>
        <v>0</v>
      </c>
    </row>
    <row r="1757" spans="1:24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8284</v>
      </c>
      <c r="O1757">
        <f t="shared" si="270"/>
        <v>120</v>
      </c>
      <c r="P1757" s="7">
        <f t="shared" si="271"/>
        <v>7.5</v>
      </c>
      <c r="Q1757" t="str">
        <f t="shared" si="272"/>
        <v>photography</v>
      </c>
      <c r="R1757" t="str">
        <f t="shared" si="273"/>
        <v>photobooks</v>
      </c>
      <c r="S1757" s="11">
        <f t="shared" si="274"/>
        <v>42252.788900462961</v>
      </c>
      <c r="T1757" s="11">
        <f t="shared" si="275"/>
        <v>42282.788900462961</v>
      </c>
      <c r="U1757">
        <f t="shared" si="276"/>
        <v>4</v>
      </c>
      <c r="V1757" t="b">
        <f t="shared" si="277"/>
        <v>0</v>
      </c>
      <c r="W1757">
        <f t="shared" si="278"/>
        <v>4</v>
      </c>
      <c r="X1757" t="b">
        <f t="shared" si="279"/>
        <v>0</v>
      </c>
    </row>
    <row r="1758" spans="1:24" ht="47.2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8284</v>
      </c>
      <c r="O1758">
        <f t="shared" si="270"/>
        <v>103</v>
      </c>
      <c r="P1758" s="7">
        <f t="shared" si="271"/>
        <v>47.13</v>
      </c>
      <c r="Q1758" t="str">
        <f t="shared" si="272"/>
        <v>photography</v>
      </c>
      <c r="R1758" t="str">
        <f t="shared" si="273"/>
        <v>photobooks</v>
      </c>
      <c r="S1758" s="11">
        <f t="shared" si="274"/>
        <v>42571.167465277773</v>
      </c>
      <c r="T1758" s="11">
        <f t="shared" si="275"/>
        <v>42611.167465277773</v>
      </c>
      <c r="U1758">
        <f t="shared" si="276"/>
        <v>120</v>
      </c>
      <c r="V1758" t="b">
        <f t="shared" si="277"/>
        <v>0</v>
      </c>
      <c r="W1758">
        <f t="shared" si="278"/>
        <v>120</v>
      </c>
      <c r="X1758" t="b">
        <f t="shared" si="279"/>
        <v>0</v>
      </c>
    </row>
    <row r="1759" spans="1:24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8284</v>
      </c>
      <c r="O1759">
        <f t="shared" si="270"/>
        <v>116</v>
      </c>
      <c r="P1759" s="7">
        <f t="shared" si="271"/>
        <v>414.28571428571428</v>
      </c>
      <c r="Q1759" t="str">
        <f t="shared" si="272"/>
        <v>photography</v>
      </c>
      <c r="R1759" t="str">
        <f t="shared" si="273"/>
        <v>photobooks</v>
      </c>
      <c r="S1759" s="11">
        <f t="shared" si="274"/>
        <v>42733.827349537038</v>
      </c>
      <c r="T1759" s="11">
        <f t="shared" si="275"/>
        <v>42763.811805555553</v>
      </c>
      <c r="U1759">
        <f t="shared" si="276"/>
        <v>14</v>
      </c>
      <c r="V1759" t="b">
        <f t="shared" si="277"/>
        <v>0</v>
      </c>
      <c r="W1759">
        <f t="shared" si="278"/>
        <v>14</v>
      </c>
      <c r="X1759" t="b">
        <f t="shared" si="279"/>
        <v>0</v>
      </c>
    </row>
    <row r="1760" spans="1:24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8284</v>
      </c>
      <c r="O1760">
        <f t="shared" si="270"/>
        <v>115</v>
      </c>
      <c r="P1760" s="7">
        <f t="shared" si="271"/>
        <v>42.481481481481481</v>
      </c>
      <c r="Q1760" t="str">
        <f t="shared" si="272"/>
        <v>photography</v>
      </c>
      <c r="R1760" t="str">
        <f t="shared" si="273"/>
        <v>photobooks</v>
      </c>
      <c r="S1760" s="11">
        <f t="shared" si="274"/>
        <v>42505.955925925926</v>
      </c>
      <c r="T1760" s="11">
        <f t="shared" si="275"/>
        <v>42565.955925925926</v>
      </c>
      <c r="U1760">
        <f t="shared" si="276"/>
        <v>27</v>
      </c>
      <c r="V1760" t="b">
        <f t="shared" si="277"/>
        <v>0</v>
      </c>
      <c r="W1760">
        <f t="shared" si="278"/>
        <v>27</v>
      </c>
      <c r="X1760" t="b">
        <f t="shared" si="279"/>
        <v>0</v>
      </c>
    </row>
    <row r="1761" spans="1:24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8284</v>
      </c>
      <c r="O1761">
        <f t="shared" si="270"/>
        <v>107</v>
      </c>
      <c r="P1761" s="7">
        <f t="shared" si="271"/>
        <v>108.77551020408163</v>
      </c>
      <c r="Q1761" t="str">
        <f t="shared" si="272"/>
        <v>photography</v>
      </c>
      <c r="R1761" t="str">
        <f t="shared" si="273"/>
        <v>photobooks</v>
      </c>
      <c r="S1761" s="11">
        <f t="shared" si="274"/>
        <v>42068.829039351855</v>
      </c>
      <c r="T1761" s="11">
        <f t="shared" si="275"/>
        <v>42088.787372685183</v>
      </c>
      <c r="U1761">
        <f t="shared" si="276"/>
        <v>49</v>
      </c>
      <c r="V1761" t="b">
        <f t="shared" si="277"/>
        <v>0</v>
      </c>
      <c r="W1761">
        <f t="shared" si="278"/>
        <v>49</v>
      </c>
      <c r="X1761" t="b">
        <f t="shared" si="279"/>
        <v>0</v>
      </c>
    </row>
    <row r="1762" spans="1:24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8284</v>
      </c>
      <c r="O1762">
        <f t="shared" si="270"/>
        <v>165</v>
      </c>
      <c r="P1762" s="7">
        <f t="shared" si="271"/>
        <v>81.098039215686271</v>
      </c>
      <c r="Q1762" t="str">
        <f t="shared" si="272"/>
        <v>photography</v>
      </c>
      <c r="R1762" t="str">
        <f t="shared" si="273"/>
        <v>photobooks</v>
      </c>
      <c r="S1762" s="11">
        <f t="shared" si="274"/>
        <v>42405.67260416667</v>
      </c>
      <c r="T1762" s="11">
        <f t="shared" si="275"/>
        <v>42425.67260416667</v>
      </c>
      <c r="U1762">
        <f t="shared" si="276"/>
        <v>102</v>
      </c>
      <c r="V1762" t="b">
        <f t="shared" si="277"/>
        <v>0</v>
      </c>
      <c r="W1762">
        <f t="shared" si="278"/>
        <v>102</v>
      </c>
      <c r="X1762" t="b">
        <f t="shared" si="279"/>
        <v>0</v>
      </c>
    </row>
    <row r="1763" spans="1:24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8284</v>
      </c>
      <c r="O1763">
        <f t="shared" si="270"/>
        <v>155</v>
      </c>
      <c r="P1763" s="7">
        <f t="shared" si="271"/>
        <v>51.666666666666664</v>
      </c>
      <c r="Q1763" t="str">
        <f t="shared" si="272"/>
        <v>photography</v>
      </c>
      <c r="R1763" t="str">
        <f t="shared" si="273"/>
        <v>photobooks</v>
      </c>
      <c r="S1763" s="11">
        <f t="shared" si="274"/>
        <v>42209.567824074074</v>
      </c>
      <c r="T1763" s="11">
        <f t="shared" si="275"/>
        <v>42259.567824074074</v>
      </c>
      <c r="U1763">
        <f t="shared" si="276"/>
        <v>3</v>
      </c>
      <c r="V1763" t="b">
        <f t="shared" si="277"/>
        <v>0</v>
      </c>
      <c r="W1763">
        <f t="shared" si="278"/>
        <v>3</v>
      </c>
      <c r="X1763" t="b">
        <f t="shared" si="279"/>
        <v>0</v>
      </c>
    </row>
    <row r="1764" spans="1:24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8284</v>
      </c>
      <c r="O1764">
        <f t="shared" si="270"/>
        <v>885</v>
      </c>
      <c r="P1764" s="7">
        <f t="shared" si="271"/>
        <v>35.4</v>
      </c>
      <c r="Q1764" t="str">
        <f t="shared" si="272"/>
        <v>photography</v>
      </c>
      <c r="R1764" t="str">
        <f t="shared" si="273"/>
        <v>photobooks</v>
      </c>
      <c r="S1764" s="11">
        <f t="shared" si="274"/>
        <v>42410.982002314813</v>
      </c>
      <c r="T1764" s="11">
        <f t="shared" si="275"/>
        <v>42440.982002314813</v>
      </c>
      <c r="U1764">
        <f t="shared" si="276"/>
        <v>25</v>
      </c>
      <c r="V1764" t="b">
        <f t="shared" si="277"/>
        <v>0</v>
      </c>
      <c r="W1764">
        <f t="shared" si="278"/>
        <v>25</v>
      </c>
      <c r="X1764" t="b">
        <f t="shared" si="279"/>
        <v>0</v>
      </c>
    </row>
    <row r="1765" spans="1:24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8284</v>
      </c>
      <c r="O1765">
        <f t="shared" si="270"/>
        <v>102</v>
      </c>
      <c r="P1765" s="7">
        <f t="shared" si="271"/>
        <v>103.63559322033899</v>
      </c>
      <c r="Q1765" t="str">
        <f t="shared" si="272"/>
        <v>photography</v>
      </c>
      <c r="R1765" t="str">
        <f t="shared" si="273"/>
        <v>photobooks</v>
      </c>
      <c r="S1765" s="11">
        <f t="shared" si="274"/>
        <v>42636.868518518517</v>
      </c>
      <c r="T1765" s="11">
        <f t="shared" si="275"/>
        <v>42666.868518518517</v>
      </c>
      <c r="U1765">
        <f t="shared" si="276"/>
        <v>118</v>
      </c>
      <c r="V1765" t="b">
        <f t="shared" si="277"/>
        <v>0</v>
      </c>
      <c r="W1765">
        <f t="shared" si="278"/>
        <v>118</v>
      </c>
      <c r="X1765" t="b">
        <f t="shared" si="279"/>
        <v>0</v>
      </c>
    </row>
    <row r="1766" spans="1:24" ht="47.25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8284</v>
      </c>
      <c r="O1766">
        <f t="shared" si="270"/>
        <v>20</v>
      </c>
      <c r="P1766" s="7">
        <f t="shared" si="271"/>
        <v>55.282051282051285</v>
      </c>
      <c r="Q1766" t="str">
        <f t="shared" si="272"/>
        <v>photography</v>
      </c>
      <c r="R1766" t="str">
        <f t="shared" si="273"/>
        <v>photobooks</v>
      </c>
      <c r="S1766" s="11">
        <f t="shared" si="274"/>
        <v>41825.485868055555</v>
      </c>
      <c r="T1766" s="11">
        <f t="shared" si="275"/>
        <v>41854.485868055555</v>
      </c>
      <c r="U1766" t="b">
        <f t="shared" si="276"/>
        <v>0</v>
      </c>
      <c r="V1766" t="b">
        <f t="shared" si="277"/>
        <v>0</v>
      </c>
      <c r="W1766" t="b">
        <f t="shared" si="278"/>
        <v>0</v>
      </c>
      <c r="X1766">
        <f t="shared" si="279"/>
        <v>39</v>
      </c>
    </row>
    <row r="1767" spans="1:24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8284</v>
      </c>
      <c r="O1767">
        <f t="shared" si="270"/>
        <v>59</v>
      </c>
      <c r="P1767" s="7">
        <f t="shared" si="271"/>
        <v>72.16970873786407</v>
      </c>
      <c r="Q1767" t="str">
        <f t="shared" si="272"/>
        <v>photography</v>
      </c>
      <c r="R1767" t="str">
        <f t="shared" si="273"/>
        <v>photobooks</v>
      </c>
      <c r="S1767" s="11">
        <f t="shared" si="274"/>
        <v>41834.980462962965</v>
      </c>
      <c r="T1767" s="11">
        <f t="shared" si="275"/>
        <v>41864.980462962965</v>
      </c>
      <c r="U1767" t="b">
        <f t="shared" si="276"/>
        <v>0</v>
      </c>
      <c r="V1767" t="b">
        <f t="shared" si="277"/>
        <v>0</v>
      </c>
      <c r="W1767">
        <f t="shared" si="278"/>
        <v>103</v>
      </c>
      <c r="X1767" t="b">
        <f t="shared" si="279"/>
        <v>0</v>
      </c>
    </row>
    <row r="1768" spans="1:24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8284</v>
      </c>
      <c r="O1768">
        <f t="shared" si="270"/>
        <v>0</v>
      </c>
      <c r="P1768" s="7" t="str">
        <f t="shared" si="271"/>
        <v>N/A</v>
      </c>
      <c r="Q1768" t="str">
        <f t="shared" si="272"/>
        <v>photography</v>
      </c>
      <c r="R1768" t="str">
        <f t="shared" si="273"/>
        <v>photobooks</v>
      </c>
      <c r="S1768" s="11">
        <f t="shared" si="274"/>
        <v>41855.859814814816</v>
      </c>
      <c r="T1768" s="11">
        <f t="shared" si="275"/>
        <v>41876.859814814816</v>
      </c>
      <c r="U1768" t="b">
        <f t="shared" si="276"/>
        <v>0</v>
      </c>
      <c r="V1768" t="b">
        <f t="shared" si="277"/>
        <v>0</v>
      </c>
      <c r="W1768" t="b">
        <f t="shared" si="278"/>
        <v>0</v>
      </c>
      <c r="X1768">
        <f t="shared" si="279"/>
        <v>0</v>
      </c>
    </row>
    <row r="1769" spans="1:24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8284</v>
      </c>
      <c r="O1769">
        <f t="shared" si="270"/>
        <v>46</v>
      </c>
      <c r="P1769" s="7">
        <f t="shared" si="271"/>
        <v>58.615384615384613</v>
      </c>
      <c r="Q1769" t="str">
        <f t="shared" si="272"/>
        <v>photography</v>
      </c>
      <c r="R1769" t="str">
        <f t="shared" si="273"/>
        <v>photobooks</v>
      </c>
      <c r="S1769" s="11">
        <f t="shared" si="274"/>
        <v>41824.658379629633</v>
      </c>
      <c r="T1769" s="11">
        <f t="shared" si="275"/>
        <v>41854.658379629633</v>
      </c>
      <c r="U1769" t="b">
        <f t="shared" si="276"/>
        <v>0</v>
      </c>
      <c r="V1769" t="b">
        <f t="shared" si="277"/>
        <v>0</v>
      </c>
      <c r="W1769">
        <f t="shared" si="278"/>
        <v>39</v>
      </c>
      <c r="X1769" t="b">
        <f t="shared" si="279"/>
        <v>0</v>
      </c>
    </row>
    <row r="1770" spans="1:24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8284</v>
      </c>
      <c r="O1770">
        <f t="shared" si="270"/>
        <v>4</v>
      </c>
      <c r="P1770" s="7">
        <f t="shared" si="271"/>
        <v>12.466666666666667</v>
      </c>
      <c r="Q1770" t="str">
        <f t="shared" si="272"/>
        <v>photography</v>
      </c>
      <c r="R1770" t="str">
        <f t="shared" si="273"/>
        <v>photobooks</v>
      </c>
      <c r="S1770" s="11">
        <f t="shared" si="274"/>
        <v>41849.560694444444</v>
      </c>
      <c r="T1770" s="11">
        <f t="shared" si="275"/>
        <v>41909.560694444444</v>
      </c>
      <c r="U1770" t="b">
        <f t="shared" si="276"/>
        <v>0</v>
      </c>
      <c r="V1770" t="b">
        <f t="shared" si="277"/>
        <v>0</v>
      </c>
      <c r="W1770" t="b">
        <f t="shared" si="278"/>
        <v>0</v>
      </c>
      <c r="X1770">
        <f t="shared" si="279"/>
        <v>15</v>
      </c>
    </row>
    <row r="1771" spans="1:24" ht="47.2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8284</v>
      </c>
      <c r="O1771">
        <f t="shared" si="270"/>
        <v>3</v>
      </c>
      <c r="P1771" s="7">
        <f t="shared" si="271"/>
        <v>49.136363636363633</v>
      </c>
      <c r="Q1771" t="str">
        <f t="shared" si="272"/>
        <v>photography</v>
      </c>
      <c r="R1771" t="str">
        <f t="shared" si="273"/>
        <v>photobooks</v>
      </c>
      <c r="S1771" s="11">
        <f t="shared" si="274"/>
        <v>41987.818969907406</v>
      </c>
      <c r="T1771" s="11">
        <f t="shared" si="275"/>
        <v>42017.818969907406</v>
      </c>
      <c r="U1771" t="b">
        <f t="shared" si="276"/>
        <v>0</v>
      </c>
      <c r="V1771" t="b">
        <f t="shared" si="277"/>
        <v>0</v>
      </c>
      <c r="W1771" t="b">
        <f t="shared" si="278"/>
        <v>0</v>
      </c>
      <c r="X1771">
        <f t="shared" si="279"/>
        <v>22</v>
      </c>
    </row>
    <row r="1772" spans="1:24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8284</v>
      </c>
      <c r="O1772">
        <f t="shared" si="270"/>
        <v>57</v>
      </c>
      <c r="P1772" s="7">
        <f t="shared" si="271"/>
        <v>150.5</v>
      </c>
      <c r="Q1772" t="str">
        <f t="shared" si="272"/>
        <v>photography</v>
      </c>
      <c r="R1772" t="str">
        <f t="shared" si="273"/>
        <v>photobooks</v>
      </c>
      <c r="S1772" s="11">
        <f t="shared" si="274"/>
        <v>41891.780023148152</v>
      </c>
      <c r="T1772" s="11">
        <f t="shared" si="275"/>
        <v>41926.780023148152</v>
      </c>
      <c r="U1772" t="b">
        <f t="shared" si="276"/>
        <v>0</v>
      </c>
      <c r="V1772" t="b">
        <f t="shared" si="277"/>
        <v>0</v>
      </c>
      <c r="W1772">
        <f t="shared" si="278"/>
        <v>92</v>
      </c>
      <c r="X1772" t="b">
        <f t="shared" si="279"/>
        <v>0</v>
      </c>
    </row>
    <row r="1773" spans="1:24" ht="47.25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8284</v>
      </c>
      <c r="O1773">
        <f t="shared" si="270"/>
        <v>21</v>
      </c>
      <c r="P1773" s="7">
        <f t="shared" si="271"/>
        <v>35.799999999999997</v>
      </c>
      <c r="Q1773" t="str">
        <f t="shared" si="272"/>
        <v>photography</v>
      </c>
      <c r="R1773" t="str">
        <f t="shared" si="273"/>
        <v>photobooks</v>
      </c>
      <c r="S1773" s="11">
        <f t="shared" si="274"/>
        <v>41905.979629629634</v>
      </c>
      <c r="T1773" s="11">
        <f t="shared" si="275"/>
        <v>41935.979629629634</v>
      </c>
      <c r="U1773" t="b">
        <f t="shared" si="276"/>
        <v>0</v>
      </c>
      <c r="V1773" t="b">
        <f t="shared" si="277"/>
        <v>0</v>
      </c>
      <c r="W1773" t="b">
        <f t="shared" si="278"/>
        <v>0</v>
      </c>
      <c r="X1773">
        <f t="shared" si="279"/>
        <v>25</v>
      </c>
    </row>
    <row r="1774" spans="1:24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8284</v>
      </c>
      <c r="O1774">
        <f t="shared" si="270"/>
        <v>16</v>
      </c>
      <c r="P1774" s="7">
        <f t="shared" si="271"/>
        <v>45.157894736842103</v>
      </c>
      <c r="Q1774" t="str">
        <f t="shared" si="272"/>
        <v>photography</v>
      </c>
      <c r="R1774" t="str">
        <f t="shared" si="273"/>
        <v>photobooks</v>
      </c>
      <c r="S1774" s="11">
        <f t="shared" si="274"/>
        <v>41766.718009259261</v>
      </c>
      <c r="T1774" s="11">
        <f t="shared" si="275"/>
        <v>41826.718009259261</v>
      </c>
      <c r="U1774" t="b">
        <f t="shared" si="276"/>
        <v>0</v>
      </c>
      <c r="V1774" t="b">
        <f t="shared" si="277"/>
        <v>0</v>
      </c>
      <c r="W1774" t="b">
        <f t="shared" si="278"/>
        <v>0</v>
      </c>
      <c r="X1774">
        <f t="shared" si="279"/>
        <v>19</v>
      </c>
    </row>
    <row r="1775" spans="1:24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8284</v>
      </c>
      <c r="O1775">
        <f t="shared" si="270"/>
        <v>6</v>
      </c>
      <c r="P1775" s="7">
        <f t="shared" si="271"/>
        <v>98.78947368421052</v>
      </c>
      <c r="Q1775" t="str">
        <f t="shared" si="272"/>
        <v>photography</v>
      </c>
      <c r="R1775" t="str">
        <f t="shared" si="273"/>
        <v>photobooks</v>
      </c>
      <c r="S1775" s="11">
        <f t="shared" si="274"/>
        <v>41978.760393518518</v>
      </c>
      <c r="T1775" s="11">
        <f t="shared" si="275"/>
        <v>42023.760393518518</v>
      </c>
      <c r="U1775" t="b">
        <f t="shared" si="276"/>
        <v>0</v>
      </c>
      <c r="V1775" t="b">
        <f t="shared" si="277"/>
        <v>0</v>
      </c>
      <c r="W1775" t="b">
        <f t="shared" si="278"/>
        <v>0</v>
      </c>
      <c r="X1775">
        <f t="shared" si="279"/>
        <v>19</v>
      </c>
    </row>
    <row r="1776" spans="1:24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8284</v>
      </c>
      <c r="O1776">
        <f t="shared" si="270"/>
        <v>46</v>
      </c>
      <c r="P1776" s="7">
        <f t="shared" si="271"/>
        <v>88.307692307692307</v>
      </c>
      <c r="Q1776" t="str">
        <f t="shared" si="272"/>
        <v>photography</v>
      </c>
      <c r="R1776" t="str">
        <f t="shared" si="273"/>
        <v>photobooks</v>
      </c>
      <c r="S1776" s="11">
        <f t="shared" si="274"/>
        <v>41930.218657407408</v>
      </c>
      <c r="T1776" s="11">
        <f t="shared" si="275"/>
        <v>41972.624305555553</v>
      </c>
      <c r="U1776" t="b">
        <f t="shared" si="276"/>
        <v>0</v>
      </c>
      <c r="V1776" t="b">
        <f t="shared" si="277"/>
        <v>0</v>
      </c>
      <c r="W1776">
        <f t="shared" si="278"/>
        <v>13</v>
      </c>
      <c r="X1776" t="b">
        <f t="shared" si="279"/>
        <v>0</v>
      </c>
    </row>
    <row r="1777" spans="1:24" ht="47.2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8284</v>
      </c>
      <c r="O1777">
        <f t="shared" si="270"/>
        <v>65</v>
      </c>
      <c r="P1777" s="7">
        <f t="shared" si="271"/>
        <v>170.62903225806451</v>
      </c>
      <c r="Q1777" t="str">
        <f t="shared" si="272"/>
        <v>photography</v>
      </c>
      <c r="R1777" t="str">
        <f t="shared" si="273"/>
        <v>photobooks</v>
      </c>
      <c r="S1777" s="11">
        <f t="shared" si="274"/>
        <v>41891.976388888892</v>
      </c>
      <c r="T1777" s="11">
        <f t="shared" si="275"/>
        <v>41936.976388888892</v>
      </c>
      <c r="U1777" t="b">
        <f t="shared" si="276"/>
        <v>0</v>
      </c>
      <c r="V1777" t="b">
        <f t="shared" si="277"/>
        <v>0</v>
      </c>
      <c r="W1777">
        <f t="shared" si="278"/>
        <v>124</v>
      </c>
      <c r="X1777" t="b">
        <f t="shared" si="279"/>
        <v>0</v>
      </c>
    </row>
    <row r="1778" spans="1:24" ht="47.2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8284</v>
      </c>
      <c r="O1778">
        <f t="shared" si="270"/>
        <v>7</v>
      </c>
      <c r="P1778" s="7">
        <f t="shared" si="271"/>
        <v>83.75</v>
      </c>
      <c r="Q1778" t="str">
        <f t="shared" si="272"/>
        <v>photography</v>
      </c>
      <c r="R1778" t="str">
        <f t="shared" si="273"/>
        <v>photobooks</v>
      </c>
      <c r="S1778" s="11">
        <f t="shared" si="274"/>
        <v>41905.95684027778</v>
      </c>
      <c r="T1778" s="11">
        <f t="shared" si="275"/>
        <v>41941.95684027778</v>
      </c>
      <c r="U1778" t="b">
        <f t="shared" si="276"/>
        <v>0</v>
      </c>
      <c r="V1778" t="b">
        <f t="shared" si="277"/>
        <v>0</v>
      </c>
      <c r="W1778" t="b">
        <f t="shared" si="278"/>
        <v>0</v>
      </c>
      <c r="X1778">
        <f t="shared" si="279"/>
        <v>4</v>
      </c>
    </row>
    <row r="1779" spans="1:24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8284</v>
      </c>
      <c r="O1779">
        <f t="shared" si="270"/>
        <v>14</v>
      </c>
      <c r="P1779" s="7">
        <f t="shared" si="271"/>
        <v>65.099999999999994</v>
      </c>
      <c r="Q1779" t="str">
        <f t="shared" si="272"/>
        <v>photography</v>
      </c>
      <c r="R1779" t="str">
        <f t="shared" si="273"/>
        <v>photobooks</v>
      </c>
      <c r="S1779" s="11">
        <f t="shared" si="274"/>
        <v>42025.357094907406</v>
      </c>
      <c r="T1779" s="11">
        <f t="shared" si="275"/>
        <v>42055.357094907406</v>
      </c>
      <c r="U1779" t="b">
        <f t="shared" si="276"/>
        <v>0</v>
      </c>
      <c r="V1779" t="b">
        <f t="shared" si="277"/>
        <v>0</v>
      </c>
      <c r="W1779" t="b">
        <f t="shared" si="278"/>
        <v>0</v>
      </c>
      <c r="X1779">
        <f t="shared" si="279"/>
        <v>10</v>
      </c>
    </row>
    <row r="1780" spans="1:24" ht="47.2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8284</v>
      </c>
      <c r="O1780">
        <f t="shared" si="270"/>
        <v>2</v>
      </c>
      <c r="P1780" s="7">
        <f t="shared" si="271"/>
        <v>66.333333333333329</v>
      </c>
      <c r="Q1780" t="str">
        <f t="shared" si="272"/>
        <v>photography</v>
      </c>
      <c r="R1780" t="str">
        <f t="shared" si="273"/>
        <v>photobooks</v>
      </c>
      <c r="S1780" s="11">
        <f t="shared" si="274"/>
        <v>42045.86336805555</v>
      </c>
      <c r="T1780" s="11">
        <f t="shared" si="275"/>
        <v>42090.821701388893</v>
      </c>
      <c r="U1780" t="b">
        <f t="shared" si="276"/>
        <v>0</v>
      </c>
      <c r="V1780" t="b">
        <f t="shared" si="277"/>
        <v>0</v>
      </c>
      <c r="W1780" t="b">
        <f t="shared" si="278"/>
        <v>0</v>
      </c>
      <c r="X1780">
        <f t="shared" si="279"/>
        <v>15</v>
      </c>
    </row>
    <row r="1781" spans="1:24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8284</v>
      </c>
      <c r="O1781">
        <f t="shared" si="270"/>
        <v>36</v>
      </c>
      <c r="P1781" s="7">
        <f t="shared" si="271"/>
        <v>104.89473684210526</v>
      </c>
      <c r="Q1781" t="str">
        <f t="shared" si="272"/>
        <v>photography</v>
      </c>
      <c r="R1781" t="str">
        <f t="shared" si="273"/>
        <v>photobooks</v>
      </c>
      <c r="S1781" s="11">
        <f t="shared" si="274"/>
        <v>42585.691898148143</v>
      </c>
      <c r="T1781" s="11">
        <f t="shared" si="275"/>
        <v>42615.691898148143</v>
      </c>
      <c r="U1781" t="b">
        <f t="shared" si="276"/>
        <v>0</v>
      </c>
      <c r="V1781" t="b">
        <f t="shared" si="277"/>
        <v>0</v>
      </c>
      <c r="W1781">
        <f t="shared" si="278"/>
        <v>38</v>
      </c>
      <c r="X1781" t="b">
        <f t="shared" si="279"/>
        <v>0</v>
      </c>
    </row>
    <row r="1782" spans="1:24" ht="47.25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8284</v>
      </c>
      <c r="O1782">
        <f t="shared" si="270"/>
        <v>40</v>
      </c>
      <c r="P1782" s="7">
        <f t="shared" si="271"/>
        <v>78.440789473684205</v>
      </c>
      <c r="Q1782" t="str">
        <f t="shared" si="272"/>
        <v>photography</v>
      </c>
      <c r="R1782" t="str">
        <f t="shared" si="273"/>
        <v>photobooks</v>
      </c>
      <c r="S1782" s="11">
        <f t="shared" si="274"/>
        <v>42493.600810185191</v>
      </c>
      <c r="T1782" s="11">
        <f t="shared" si="275"/>
        <v>42553.600810185191</v>
      </c>
      <c r="U1782" t="b">
        <f t="shared" si="276"/>
        <v>0</v>
      </c>
      <c r="V1782" t="b">
        <f t="shared" si="277"/>
        <v>0</v>
      </c>
      <c r="W1782">
        <f t="shared" si="278"/>
        <v>152</v>
      </c>
      <c r="X1782" t="b">
        <f t="shared" si="279"/>
        <v>0</v>
      </c>
    </row>
    <row r="1783" spans="1:24" ht="47.25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8284</v>
      </c>
      <c r="O1783">
        <f t="shared" si="270"/>
        <v>26</v>
      </c>
      <c r="P1783" s="7">
        <f t="shared" si="271"/>
        <v>59.041666666666664</v>
      </c>
      <c r="Q1783" t="str">
        <f t="shared" si="272"/>
        <v>photography</v>
      </c>
      <c r="R1783" t="str">
        <f t="shared" si="273"/>
        <v>photobooks</v>
      </c>
      <c r="S1783" s="11">
        <f t="shared" si="274"/>
        <v>42597.617418981477</v>
      </c>
      <c r="T1783" s="11">
        <f t="shared" si="275"/>
        <v>42628.617418981477</v>
      </c>
      <c r="U1783" t="b">
        <f t="shared" si="276"/>
        <v>0</v>
      </c>
      <c r="V1783" t="b">
        <f t="shared" si="277"/>
        <v>0</v>
      </c>
      <c r="W1783" t="b">
        <f t="shared" si="278"/>
        <v>0</v>
      </c>
      <c r="X1783">
        <f t="shared" si="279"/>
        <v>24</v>
      </c>
    </row>
    <row r="1784" spans="1:24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8284</v>
      </c>
      <c r="O1784">
        <f t="shared" si="270"/>
        <v>15</v>
      </c>
      <c r="P1784" s="7">
        <f t="shared" si="271"/>
        <v>71.34210526315789</v>
      </c>
      <c r="Q1784" t="str">
        <f t="shared" si="272"/>
        <v>photography</v>
      </c>
      <c r="R1784" t="str">
        <f t="shared" si="273"/>
        <v>photobooks</v>
      </c>
      <c r="S1784" s="11">
        <f t="shared" si="274"/>
        <v>42388.575104166666</v>
      </c>
      <c r="T1784" s="11">
        <f t="shared" si="275"/>
        <v>42421.575104166666</v>
      </c>
      <c r="U1784" t="b">
        <f t="shared" si="276"/>
        <v>0</v>
      </c>
      <c r="V1784" t="b">
        <f t="shared" si="277"/>
        <v>0</v>
      </c>
      <c r="W1784" t="b">
        <f t="shared" si="278"/>
        <v>0</v>
      </c>
      <c r="X1784">
        <f t="shared" si="279"/>
        <v>76</v>
      </c>
    </row>
    <row r="1785" spans="1:24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8284</v>
      </c>
      <c r="O1785">
        <f t="shared" si="270"/>
        <v>24</v>
      </c>
      <c r="P1785" s="7">
        <f t="shared" si="271"/>
        <v>51.227027027027027</v>
      </c>
      <c r="Q1785" t="str">
        <f t="shared" si="272"/>
        <v>photography</v>
      </c>
      <c r="R1785" t="str">
        <f t="shared" si="273"/>
        <v>photobooks</v>
      </c>
      <c r="S1785" s="11">
        <f t="shared" si="274"/>
        <v>42115.949976851851</v>
      </c>
      <c r="T1785" s="11">
        <f t="shared" si="275"/>
        <v>42145.949976851851</v>
      </c>
      <c r="U1785" t="b">
        <f t="shared" si="276"/>
        <v>0</v>
      </c>
      <c r="V1785" t="b">
        <f t="shared" si="277"/>
        <v>0</v>
      </c>
      <c r="W1785" t="b">
        <f t="shared" si="278"/>
        <v>0</v>
      </c>
      <c r="X1785">
        <f t="shared" si="279"/>
        <v>185</v>
      </c>
    </row>
    <row r="1786" spans="1:24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8284</v>
      </c>
      <c r="O1786">
        <f t="shared" si="270"/>
        <v>40</v>
      </c>
      <c r="P1786" s="7">
        <f t="shared" si="271"/>
        <v>60.242424242424242</v>
      </c>
      <c r="Q1786" t="str">
        <f t="shared" si="272"/>
        <v>photography</v>
      </c>
      <c r="R1786" t="str">
        <f t="shared" si="273"/>
        <v>photobooks</v>
      </c>
      <c r="S1786" s="11">
        <f t="shared" si="274"/>
        <v>42003.655555555553</v>
      </c>
      <c r="T1786" s="11">
        <f t="shared" si="275"/>
        <v>42035.142361111109</v>
      </c>
      <c r="U1786" t="b">
        <f t="shared" si="276"/>
        <v>0</v>
      </c>
      <c r="V1786" t="b">
        <f t="shared" si="277"/>
        <v>0</v>
      </c>
      <c r="W1786">
        <f t="shared" si="278"/>
        <v>33</v>
      </c>
      <c r="X1786" t="b">
        <f t="shared" si="279"/>
        <v>0</v>
      </c>
    </row>
    <row r="1787" spans="1:24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8284</v>
      </c>
      <c r="O1787">
        <f t="shared" si="270"/>
        <v>20</v>
      </c>
      <c r="P1787" s="7">
        <f t="shared" si="271"/>
        <v>44.935185185185183</v>
      </c>
      <c r="Q1787" t="str">
        <f t="shared" si="272"/>
        <v>photography</v>
      </c>
      <c r="R1787" t="str">
        <f t="shared" si="273"/>
        <v>photobooks</v>
      </c>
      <c r="S1787" s="11">
        <f t="shared" si="274"/>
        <v>41897.134895833333</v>
      </c>
      <c r="T1787" s="11">
        <f t="shared" si="275"/>
        <v>41928</v>
      </c>
      <c r="U1787" t="b">
        <f t="shared" si="276"/>
        <v>0</v>
      </c>
      <c r="V1787" t="b">
        <f t="shared" si="277"/>
        <v>0</v>
      </c>
      <c r="W1787" t="b">
        <f t="shared" si="278"/>
        <v>0</v>
      </c>
      <c r="X1787">
        <f t="shared" si="279"/>
        <v>108</v>
      </c>
    </row>
    <row r="1788" spans="1:24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8284</v>
      </c>
      <c r="O1788">
        <f t="shared" si="270"/>
        <v>48</v>
      </c>
      <c r="P1788" s="7">
        <f t="shared" si="271"/>
        <v>31.206896551724139</v>
      </c>
      <c r="Q1788" t="str">
        <f t="shared" si="272"/>
        <v>photography</v>
      </c>
      <c r="R1788" t="str">
        <f t="shared" si="273"/>
        <v>photobooks</v>
      </c>
      <c r="S1788" s="11">
        <f t="shared" si="274"/>
        <v>41958.550659722227</v>
      </c>
      <c r="T1788" s="11">
        <f t="shared" si="275"/>
        <v>41988.550659722227</v>
      </c>
      <c r="U1788" t="b">
        <f t="shared" si="276"/>
        <v>0</v>
      </c>
      <c r="V1788" t="b">
        <f t="shared" si="277"/>
        <v>0</v>
      </c>
      <c r="W1788">
        <f t="shared" si="278"/>
        <v>29</v>
      </c>
      <c r="X1788" t="b">
        <f t="shared" si="279"/>
        <v>0</v>
      </c>
    </row>
    <row r="1789" spans="1:24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8284</v>
      </c>
      <c r="O1789">
        <f t="shared" si="270"/>
        <v>15</v>
      </c>
      <c r="P1789" s="7">
        <f t="shared" si="271"/>
        <v>63.875</v>
      </c>
      <c r="Q1789" t="str">
        <f t="shared" si="272"/>
        <v>photography</v>
      </c>
      <c r="R1789" t="str">
        <f t="shared" si="273"/>
        <v>photobooks</v>
      </c>
      <c r="S1789" s="11">
        <f t="shared" si="274"/>
        <v>42068.65552083333</v>
      </c>
      <c r="T1789" s="11">
        <f t="shared" si="275"/>
        <v>42098.613854166666</v>
      </c>
      <c r="U1789" t="b">
        <f t="shared" si="276"/>
        <v>0</v>
      </c>
      <c r="V1789" t="b">
        <f t="shared" si="277"/>
        <v>0</v>
      </c>
      <c r="W1789" t="b">
        <f t="shared" si="278"/>
        <v>0</v>
      </c>
      <c r="X1789">
        <f t="shared" si="279"/>
        <v>24</v>
      </c>
    </row>
    <row r="1790" spans="1:24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8284</v>
      </c>
      <c r="O1790">
        <f t="shared" si="270"/>
        <v>1</v>
      </c>
      <c r="P1790" s="7">
        <f t="shared" si="271"/>
        <v>19</v>
      </c>
      <c r="Q1790" t="str">
        <f t="shared" si="272"/>
        <v>photography</v>
      </c>
      <c r="R1790" t="str">
        <f t="shared" si="273"/>
        <v>photobooks</v>
      </c>
      <c r="S1790" s="11">
        <f t="shared" si="274"/>
        <v>41913.94840277778</v>
      </c>
      <c r="T1790" s="11">
        <f t="shared" si="275"/>
        <v>41943.94840277778</v>
      </c>
      <c r="U1790" t="b">
        <f t="shared" si="276"/>
        <v>0</v>
      </c>
      <c r="V1790" t="b">
        <f t="shared" si="277"/>
        <v>0</v>
      </c>
      <c r="W1790" t="b">
        <f t="shared" si="278"/>
        <v>0</v>
      </c>
      <c r="X1790">
        <f t="shared" si="279"/>
        <v>4</v>
      </c>
    </row>
    <row r="1791" spans="1:24" ht="47.2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8284</v>
      </c>
      <c r="O1791">
        <f t="shared" si="270"/>
        <v>1</v>
      </c>
      <c r="P1791" s="7">
        <f t="shared" si="271"/>
        <v>10</v>
      </c>
      <c r="Q1791" t="str">
        <f t="shared" si="272"/>
        <v>photography</v>
      </c>
      <c r="R1791" t="str">
        <f t="shared" si="273"/>
        <v>photobooks</v>
      </c>
      <c r="S1791" s="11">
        <f t="shared" si="274"/>
        <v>41956.250034722223</v>
      </c>
      <c r="T1791" s="11">
        <f t="shared" si="275"/>
        <v>42016.250034722223</v>
      </c>
      <c r="U1791" t="b">
        <f t="shared" si="276"/>
        <v>0</v>
      </c>
      <c r="V1791" t="b">
        <f t="shared" si="277"/>
        <v>0</v>
      </c>
      <c r="W1791" t="b">
        <f t="shared" si="278"/>
        <v>0</v>
      </c>
      <c r="X1791">
        <f t="shared" si="279"/>
        <v>4</v>
      </c>
    </row>
    <row r="1792" spans="1:24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8284</v>
      </c>
      <c r="O1792">
        <f t="shared" si="270"/>
        <v>5</v>
      </c>
      <c r="P1792" s="7">
        <f t="shared" si="271"/>
        <v>109.06666666666666</v>
      </c>
      <c r="Q1792" t="str">
        <f t="shared" si="272"/>
        <v>photography</v>
      </c>
      <c r="R1792" t="str">
        <f t="shared" si="273"/>
        <v>photobooks</v>
      </c>
      <c r="S1792" s="11">
        <f t="shared" si="274"/>
        <v>42010.674513888895</v>
      </c>
      <c r="T1792" s="11">
        <f t="shared" si="275"/>
        <v>42040.674513888895</v>
      </c>
      <c r="U1792" t="b">
        <f t="shared" si="276"/>
        <v>0</v>
      </c>
      <c r="V1792" t="b">
        <f t="shared" si="277"/>
        <v>0</v>
      </c>
      <c r="W1792" t="b">
        <f t="shared" si="278"/>
        <v>0</v>
      </c>
      <c r="X1792">
        <f t="shared" si="279"/>
        <v>15</v>
      </c>
    </row>
    <row r="1793" spans="1:24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8284</v>
      </c>
      <c r="O1793">
        <f t="shared" si="270"/>
        <v>4</v>
      </c>
      <c r="P1793" s="7">
        <f t="shared" si="271"/>
        <v>26.75</v>
      </c>
      <c r="Q1793" t="str">
        <f t="shared" si="272"/>
        <v>photography</v>
      </c>
      <c r="R1793" t="str">
        <f t="shared" si="273"/>
        <v>photobooks</v>
      </c>
      <c r="S1793" s="11">
        <f t="shared" si="274"/>
        <v>41973.740335648152</v>
      </c>
      <c r="T1793" s="11">
        <f t="shared" si="275"/>
        <v>42033.740335648152</v>
      </c>
      <c r="U1793" t="b">
        <f t="shared" si="276"/>
        <v>0</v>
      </c>
      <c r="V1793" t="b">
        <f t="shared" si="277"/>
        <v>0</v>
      </c>
      <c r="W1793" t="b">
        <f t="shared" si="278"/>
        <v>0</v>
      </c>
      <c r="X1793">
        <f t="shared" si="279"/>
        <v>4</v>
      </c>
    </row>
    <row r="1794" spans="1:24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8284</v>
      </c>
      <c r="O1794">
        <f t="shared" si="270"/>
        <v>61</v>
      </c>
      <c r="P1794" s="7">
        <f t="shared" si="271"/>
        <v>109.93525179856115</v>
      </c>
      <c r="Q1794" t="str">
        <f t="shared" si="272"/>
        <v>photography</v>
      </c>
      <c r="R1794" t="str">
        <f t="shared" si="273"/>
        <v>photobooks</v>
      </c>
      <c r="S1794" s="11">
        <f t="shared" si="274"/>
        <v>42189.031041666662</v>
      </c>
      <c r="T1794" s="11">
        <f t="shared" si="275"/>
        <v>42226.290972222225</v>
      </c>
      <c r="U1794" t="b">
        <f t="shared" si="276"/>
        <v>0</v>
      </c>
      <c r="V1794" t="b">
        <f t="shared" si="277"/>
        <v>0</v>
      </c>
      <c r="W1794">
        <f t="shared" si="278"/>
        <v>139</v>
      </c>
      <c r="X1794" t="b">
        <f t="shared" si="279"/>
        <v>0</v>
      </c>
    </row>
    <row r="1795" spans="1:24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8284</v>
      </c>
      <c r="O1795">
        <f t="shared" ref="O1795:O1858" si="280">ROUND(((E1795/D1795)*100), 0)</f>
        <v>1</v>
      </c>
      <c r="P1795" s="7">
        <f t="shared" ref="P1795:P1858" si="281">IFERROR((E1795/L1795), "N/A")</f>
        <v>20</v>
      </c>
      <c r="Q1795" t="str">
        <f t="shared" ref="Q1795:Q1858" si="282">(LEFT(N1795,SEARCH("/",N1795,1)-1))</f>
        <v>photography</v>
      </c>
      <c r="R1795" t="str">
        <f t="shared" ref="R1795:R1858" si="283">RIGHT(N1795, LEN(N1795)-SEARCH("/",N1795))</f>
        <v>photobooks</v>
      </c>
      <c r="S1795" s="11">
        <f t="shared" ref="S1795:S1858" si="284">(((J1795/60)/60)/24)+DATE(1970,1,1)</f>
        <v>41940.89166666667</v>
      </c>
      <c r="T1795" s="11">
        <f t="shared" ref="T1795:T1858" si="285">(((I1795/60)/60)/24)+DATE(1970,1,1)</f>
        <v>41970.933333333334</v>
      </c>
      <c r="U1795" t="b">
        <f t="shared" ref="U1795:U1858" si="286">IF(OR(F1795="successful", F1795="live"), L1795)</f>
        <v>0</v>
      </c>
      <c r="V1795" t="b">
        <f t="shared" ref="V1795:V1858" si="287">IF(OR(F1795="unsuccessful", F1795="canceled"), L1795)</f>
        <v>0</v>
      </c>
      <c r="W1795" t="b">
        <f t="shared" ref="W1795:W1858" si="288">IF((O1795&gt;=30), L1795)</f>
        <v>0</v>
      </c>
      <c r="X1795">
        <f t="shared" ref="X1795:X1858" si="289">IF((O1795&lt;30), L1795)</f>
        <v>2</v>
      </c>
    </row>
    <row r="1796" spans="1:24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8284</v>
      </c>
      <c r="O1796">
        <f t="shared" si="280"/>
        <v>11</v>
      </c>
      <c r="P1796" s="7">
        <f t="shared" si="281"/>
        <v>55.388888888888886</v>
      </c>
      <c r="Q1796" t="str">
        <f t="shared" si="282"/>
        <v>photography</v>
      </c>
      <c r="R1796" t="str">
        <f t="shared" si="283"/>
        <v>photobooks</v>
      </c>
      <c r="S1796" s="11">
        <f t="shared" si="284"/>
        <v>42011.551180555558</v>
      </c>
      <c r="T1796" s="11">
        <f t="shared" si="285"/>
        <v>42046.551180555558</v>
      </c>
      <c r="U1796" t="b">
        <f t="shared" si="286"/>
        <v>0</v>
      </c>
      <c r="V1796" t="b">
        <f t="shared" si="287"/>
        <v>0</v>
      </c>
      <c r="W1796" t="b">
        <f t="shared" si="288"/>
        <v>0</v>
      </c>
      <c r="X1796">
        <f t="shared" si="289"/>
        <v>18</v>
      </c>
    </row>
    <row r="1797" spans="1:24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8284</v>
      </c>
      <c r="O1797">
        <f t="shared" si="280"/>
        <v>39</v>
      </c>
      <c r="P1797" s="7">
        <f t="shared" si="281"/>
        <v>133.90123456790124</v>
      </c>
      <c r="Q1797" t="str">
        <f t="shared" si="282"/>
        <v>photography</v>
      </c>
      <c r="R1797" t="str">
        <f t="shared" si="283"/>
        <v>photobooks</v>
      </c>
      <c r="S1797" s="11">
        <f t="shared" si="284"/>
        <v>42628.288668981477</v>
      </c>
      <c r="T1797" s="11">
        <f t="shared" si="285"/>
        <v>42657.666666666672</v>
      </c>
      <c r="U1797" t="b">
        <f t="shared" si="286"/>
        <v>0</v>
      </c>
      <c r="V1797" t="b">
        <f t="shared" si="287"/>
        <v>0</v>
      </c>
      <c r="W1797">
        <f t="shared" si="288"/>
        <v>81</v>
      </c>
      <c r="X1797" t="b">
        <f t="shared" si="289"/>
        <v>0</v>
      </c>
    </row>
    <row r="1798" spans="1:24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8284</v>
      </c>
      <c r="O1798">
        <f t="shared" si="280"/>
        <v>22</v>
      </c>
      <c r="P1798" s="7">
        <f t="shared" si="281"/>
        <v>48.720930232558139</v>
      </c>
      <c r="Q1798" t="str">
        <f t="shared" si="282"/>
        <v>photography</v>
      </c>
      <c r="R1798" t="str">
        <f t="shared" si="283"/>
        <v>photobooks</v>
      </c>
      <c r="S1798" s="11">
        <f t="shared" si="284"/>
        <v>42515.439421296294</v>
      </c>
      <c r="T1798" s="11">
        <f t="shared" si="285"/>
        <v>42575.439421296294</v>
      </c>
      <c r="U1798" t="b">
        <f t="shared" si="286"/>
        <v>0</v>
      </c>
      <c r="V1798" t="b">
        <f t="shared" si="287"/>
        <v>0</v>
      </c>
      <c r="W1798" t="b">
        <f t="shared" si="288"/>
        <v>0</v>
      </c>
      <c r="X1798">
        <f t="shared" si="289"/>
        <v>86</v>
      </c>
    </row>
    <row r="1799" spans="1:24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8284</v>
      </c>
      <c r="O1799">
        <f t="shared" si="280"/>
        <v>68</v>
      </c>
      <c r="P1799" s="7">
        <f t="shared" si="281"/>
        <v>48.25</v>
      </c>
      <c r="Q1799" t="str">
        <f t="shared" si="282"/>
        <v>photography</v>
      </c>
      <c r="R1799" t="str">
        <f t="shared" si="283"/>
        <v>photobooks</v>
      </c>
      <c r="S1799" s="11">
        <f t="shared" si="284"/>
        <v>42689.56931712963</v>
      </c>
      <c r="T1799" s="11">
        <f t="shared" si="285"/>
        <v>42719.56931712963</v>
      </c>
      <c r="U1799" t="b">
        <f t="shared" si="286"/>
        <v>0</v>
      </c>
      <c r="V1799" t="b">
        <f t="shared" si="287"/>
        <v>0</v>
      </c>
      <c r="W1799">
        <f t="shared" si="288"/>
        <v>140</v>
      </c>
      <c r="X1799" t="b">
        <f t="shared" si="289"/>
        <v>0</v>
      </c>
    </row>
    <row r="1800" spans="1:24" ht="47.2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8284</v>
      </c>
      <c r="O1800">
        <f t="shared" si="280"/>
        <v>14</v>
      </c>
      <c r="P1800" s="7">
        <f t="shared" si="281"/>
        <v>58.972972972972975</v>
      </c>
      <c r="Q1800" t="str">
        <f t="shared" si="282"/>
        <v>photography</v>
      </c>
      <c r="R1800" t="str">
        <f t="shared" si="283"/>
        <v>photobooks</v>
      </c>
      <c r="S1800" s="11">
        <f t="shared" si="284"/>
        <v>42344.32677083333</v>
      </c>
      <c r="T1800" s="11">
        <f t="shared" si="285"/>
        <v>42404.32677083333</v>
      </c>
      <c r="U1800" t="b">
        <f t="shared" si="286"/>
        <v>0</v>
      </c>
      <c r="V1800" t="b">
        <f t="shared" si="287"/>
        <v>0</v>
      </c>
      <c r="W1800" t="b">
        <f t="shared" si="288"/>
        <v>0</v>
      </c>
      <c r="X1800">
        <f t="shared" si="289"/>
        <v>37</v>
      </c>
    </row>
    <row r="1801" spans="1:24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8284</v>
      </c>
      <c r="O1801">
        <f t="shared" si="280"/>
        <v>2</v>
      </c>
      <c r="P1801" s="7">
        <f t="shared" si="281"/>
        <v>11.638333333333334</v>
      </c>
      <c r="Q1801" t="str">
        <f t="shared" si="282"/>
        <v>photography</v>
      </c>
      <c r="R1801" t="str">
        <f t="shared" si="283"/>
        <v>photobooks</v>
      </c>
      <c r="S1801" s="11">
        <f t="shared" si="284"/>
        <v>41934.842685185184</v>
      </c>
      <c r="T1801" s="11">
        <f t="shared" si="285"/>
        <v>41954.884351851855</v>
      </c>
      <c r="U1801" t="b">
        <f t="shared" si="286"/>
        <v>0</v>
      </c>
      <c r="V1801" t="b">
        <f t="shared" si="287"/>
        <v>0</v>
      </c>
      <c r="W1801" t="b">
        <f t="shared" si="288"/>
        <v>0</v>
      </c>
      <c r="X1801">
        <f t="shared" si="289"/>
        <v>6</v>
      </c>
    </row>
    <row r="1802" spans="1:24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8284</v>
      </c>
      <c r="O1802">
        <f t="shared" si="280"/>
        <v>20</v>
      </c>
      <c r="P1802" s="7">
        <f t="shared" si="281"/>
        <v>83.716814159292042</v>
      </c>
      <c r="Q1802" t="str">
        <f t="shared" si="282"/>
        <v>photography</v>
      </c>
      <c r="R1802" t="str">
        <f t="shared" si="283"/>
        <v>photobooks</v>
      </c>
      <c r="S1802" s="11">
        <f t="shared" si="284"/>
        <v>42623.606134259258</v>
      </c>
      <c r="T1802" s="11">
        <f t="shared" si="285"/>
        <v>42653.606134259258</v>
      </c>
      <c r="U1802" t="b">
        <f t="shared" si="286"/>
        <v>0</v>
      </c>
      <c r="V1802" t="b">
        <f t="shared" si="287"/>
        <v>0</v>
      </c>
      <c r="W1802" t="b">
        <f t="shared" si="288"/>
        <v>0</v>
      </c>
      <c r="X1802">
        <f t="shared" si="289"/>
        <v>113</v>
      </c>
    </row>
    <row r="1803" spans="1:24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8284</v>
      </c>
      <c r="O1803">
        <f t="shared" si="280"/>
        <v>14</v>
      </c>
      <c r="P1803" s="7">
        <f t="shared" si="281"/>
        <v>63.648648648648646</v>
      </c>
      <c r="Q1803" t="str">
        <f t="shared" si="282"/>
        <v>photography</v>
      </c>
      <c r="R1803" t="str">
        <f t="shared" si="283"/>
        <v>photobooks</v>
      </c>
      <c r="S1803" s="11">
        <f t="shared" si="284"/>
        <v>42321.660509259258</v>
      </c>
      <c r="T1803" s="11">
        <f t="shared" si="285"/>
        <v>42353.506944444445</v>
      </c>
      <c r="U1803" t="b">
        <f t="shared" si="286"/>
        <v>0</v>
      </c>
      <c r="V1803" t="b">
        <f t="shared" si="287"/>
        <v>0</v>
      </c>
      <c r="W1803" t="b">
        <f t="shared" si="288"/>
        <v>0</v>
      </c>
      <c r="X1803">
        <f t="shared" si="289"/>
        <v>37</v>
      </c>
    </row>
    <row r="1804" spans="1:24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8284</v>
      </c>
      <c r="O1804">
        <f t="shared" si="280"/>
        <v>48</v>
      </c>
      <c r="P1804" s="7">
        <f t="shared" si="281"/>
        <v>94.277777777777771</v>
      </c>
      <c r="Q1804" t="str">
        <f t="shared" si="282"/>
        <v>photography</v>
      </c>
      <c r="R1804" t="str">
        <f t="shared" si="283"/>
        <v>photobooks</v>
      </c>
      <c r="S1804" s="11">
        <f t="shared" si="284"/>
        <v>42159.47256944445</v>
      </c>
      <c r="T1804" s="11">
        <f t="shared" si="285"/>
        <v>42182.915972222225</v>
      </c>
      <c r="U1804" t="b">
        <f t="shared" si="286"/>
        <v>0</v>
      </c>
      <c r="V1804" t="b">
        <f t="shared" si="287"/>
        <v>0</v>
      </c>
      <c r="W1804">
        <f t="shared" si="288"/>
        <v>18</v>
      </c>
      <c r="X1804" t="b">
        <f t="shared" si="289"/>
        <v>0</v>
      </c>
    </row>
    <row r="1805" spans="1:24" ht="47.2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8284</v>
      </c>
      <c r="O1805">
        <f t="shared" si="280"/>
        <v>31</v>
      </c>
      <c r="P1805" s="7">
        <f t="shared" si="281"/>
        <v>71.86666666666666</v>
      </c>
      <c r="Q1805" t="str">
        <f t="shared" si="282"/>
        <v>photography</v>
      </c>
      <c r="R1805" t="str">
        <f t="shared" si="283"/>
        <v>photobooks</v>
      </c>
      <c r="S1805" s="11">
        <f t="shared" si="284"/>
        <v>42018.071550925932</v>
      </c>
      <c r="T1805" s="11">
        <f t="shared" si="285"/>
        <v>42049.071550925932</v>
      </c>
      <c r="U1805" t="b">
        <f t="shared" si="286"/>
        <v>0</v>
      </c>
      <c r="V1805" t="b">
        <f t="shared" si="287"/>
        <v>0</v>
      </c>
      <c r="W1805">
        <f t="shared" si="288"/>
        <v>75</v>
      </c>
      <c r="X1805" t="b">
        <f t="shared" si="289"/>
        <v>0</v>
      </c>
    </row>
    <row r="1806" spans="1:24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8284</v>
      </c>
      <c r="O1806">
        <f t="shared" si="280"/>
        <v>35</v>
      </c>
      <c r="P1806" s="7">
        <f t="shared" si="281"/>
        <v>104.84615384615384</v>
      </c>
      <c r="Q1806" t="str">
        <f t="shared" si="282"/>
        <v>photography</v>
      </c>
      <c r="R1806" t="str">
        <f t="shared" si="283"/>
        <v>photobooks</v>
      </c>
      <c r="S1806" s="11">
        <f t="shared" si="284"/>
        <v>42282.678287037037</v>
      </c>
      <c r="T1806" s="11">
        <f t="shared" si="285"/>
        <v>42322.719953703709</v>
      </c>
      <c r="U1806" t="b">
        <f t="shared" si="286"/>
        <v>0</v>
      </c>
      <c r="V1806" t="b">
        <f t="shared" si="287"/>
        <v>0</v>
      </c>
      <c r="W1806">
        <f t="shared" si="288"/>
        <v>52</v>
      </c>
      <c r="X1806" t="b">
        <f t="shared" si="289"/>
        <v>0</v>
      </c>
    </row>
    <row r="1807" spans="1:24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8284</v>
      </c>
      <c r="O1807">
        <f t="shared" si="280"/>
        <v>36</v>
      </c>
      <c r="P1807" s="7">
        <f t="shared" si="281"/>
        <v>67.139344262295083</v>
      </c>
      <c r="Q1807" t="str">
        <f t="shared" si="282"/>
        <v>photography</v>
      </c>
      <c r="R1807" t="str">
        <f t="shared" si="283"/>
        <v>photobooks</v>
      </c>
      <c r="S1807" s="11">
        <f t="shared" si="284"/>
        <v>42247.803912037038</v>
      </c>
      <c r="T1807" s="11">
        <f t="shared" si="285"/>
        <v>42279.75</v>
      </c>
      <c r="U1807" t="b">
        <f t="shared" si="286"/>
        <v>0</v>
      </c>
      <c r="V1807" t="b">
        <f t="shared" si="287"/>
        <v>0</v>
      </c>
      <c r="W1807">
        <f t="shared" si="288"/>
        <v>122</v>
      </c>
      <c r="X1807" t="b">
        <f t="shared" si="289"/>
        <v>0</v>
      </c>
    </row>
    <row r="1808" spans="1:24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8284</v>
      </c>
      <c r="O1808">
        <f t="shared" si="280"/>
        <v>3</v>
      </c>
      <c r="P1808" s="7">
        <f t="shared" si="281"/>
        <v>73.875</v>
      </c>
      <c r="Q1808" t="str">
        <f t="shared" si="282"/>
        <v>photography</v>
      </c>
      <c r="R1808" t="str">
        <f t="shared" si="283"/>
        <v>photobooks</v>
      </c>
      <c r="S1808" s="11">
        <f t="shared" si="284"/>
        <v>41877.638298611113</v>
      </c>
      <c r="T1808" s="11">
        <f t="shared" si="285"/>
        <v>41912.638298611113</v>
      </c>
      <c r="U1808" t="b">
        <f t="shared" si="286"/>
        <v>0</v>
      </c>
      <c r="V1808" t="b">
        <f t="shared" si="287"/>
        <v>0</v>
      </c>
      <c r="W1808" t="b">
        <f t="shared" si="288"/>
        <v>0</v>
      </c>
      <c r="X1808">
        <f t="shared" si="289"/>
        <v>8</v>
      </c>
    </row>
    <row r="1809" spans="1:24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8284</v>
      </c>
      <c r="O1809">
        <f t="shared" si="280"/>
        <v>11</v>
      </c>
      <c r="P1809" s="7">
        <f t="shared" si="281"/>
        <v>69.125</v>
      </c>
      <c r="Q1809" t="str">
        <f t="shared" si="282"/>
        <v>photography</v>
      </c>
      <c r="R1809" t="str">
        <f t="shared" si="283"/>
        <v>photobooks</v>
      </c>
      <c r="S1809" s="11">
        <f t="shared" si="284"/>
        <v>41880.068437499998</v>
      </c>
      <c r="T1809" s="11">
        <f t="shared" si="285"/>
        <v>41910.068437499998</v>
      </c>
      <c r="U1809" t="b">
        <f t="shared" si="286"/>
        <v>0</v>
      </c>
      <c r="V1809" t="b">
        <f t="shared" si="287"/>
        <v>0</v>
      </c>
      <c r="W1809" t="b">
        <f t="shared" si="288"/>
        <v>0</v>
      </c>
      <c r="X1809">
        <f t="shared" si="289"/>
        <v>8</v>
      </c>
    </row>
    <row r="1810" spans="1:24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8284</v>
      </c>
      <c r="O1810">
        <f t="shared" si="280"/>
        <v>41</v>
      </c>
      <c r="P1810" s="7">
        <f t="shared" si="281"/>
        <v>120.77083333333333</v>
      </c>
      <c r="Q1810" t="str">
        <f t="shared" si="282"/>
        <v>photography</v>
      </c>
      <c r="R1810" t="str">
        <f t="shared" si="283"/>
        <v>photobooks</v>
      </c>
      <c r="S1810" s="11">
        <f t="shared" si="284"/>
        <v>42742.680902777778</v>
      </c>
      <c r="T1810" s="11">
        <f t="shared" si="285"/>
        <v>42777.680902777778</v>
      </c>
      <c r="U1810" t="b">
        <f t="shared" si="286"/>
        <v>0</v>
      </c>
      <c r="V1810" t="b">
        <f t="shared" si="287"/>
        <v>0</v>
      </c>
      <c r="W1810">
        <f t="shared" si="288"/>
        <v>96</v>
      </c>
      <c r="X1810" t="b">
        <f t="shared" si="289"/>
        <v>0</v>
      </c>
    </row>
    <row r="1811" spans="1:24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8284</v>
      </c>
      <c r="O1811">
        <f t="shared" si="280"/>
        <v>11</v>
      </c>
      <c r="P1811" s="7">
        <f t="shared" si="281"/>
        <v>42.222222222222221</v>
      </c>
      <c r="Q1811" t="str">
        <f t="shared" si="282"/>
        <v>photography</v>
      </c>
      <c r="R1811" t="str">
        <f t="shared" si="283"/>
        <v>photobooks</v>
      </c>
      <c r="S1811" s="11">
        <f t="shared" si="284"/>
        <v>42029.907858796301</v>
      </c>
      <c r="T1811" s="11">
        <f t="shared" si="285"/>
        <v>42064.907858796301</v>
      </c>
      <c r="U1811" t="b">
        <f t="shared" si="286"/>
        <v>0</v>
      </c>
      <c r="V1811" t="b">
        <f t="shared" si="287"/>
        <v>0</v>
      </c>
      <c r="W1811" t="b">
        <f t="shared" si="288"/>
        <v>0</v>
      </c>
      <c r="X1811">
        <f t="shared" si="289"/>
        <v>9</v>
      </c>
    </row>
    <row r="1812" spans="1:24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8284</v>
      </c>
      <c r="O1812">
        <f t="shared" si="280"/>
        <v>3</v>
      </c>
      <c r="P1812" s="7">
        <f t="shared" si="281"/>
        <v>7.5</v>
      </c>
      <c r="Q1812" t="str">
        <f t="shared" si="282"/>
        <v>photography</v>
      </c>
      <c r="R1812" t="str">
        <f t="shared" si="283"/>
        <v>photobooks</v>
      </c>
      <c r="S1812" s="11">
        <f t="shared" si="284"/>
        <v>41860.91002314815</v>
      </c>
      <c r="T1812" s="11">
        <f t="shared" si="285"/>
        <v>41872.91002314815</v>
      </c>
      <c r="U1812" t="b">
        <f t="shared" si="286"/>
        <v>0</v>
      </c>
      <c r="V1812" t="b">
        <f t="shared" si="287"/>
        <v>0</v>
      </c>
      <c r="W1812" t="b">
        <f t="shared" si="288"/>
        <v>0</v>
      </c>
      <c r="X1812">
        <f t="shared" si="289"/>
        <v>2</v>
      </c>
    </row>
    <row r="1813" spans="1:24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8284</v>
      </c>
      <c r="O1813">
        <f t="shared" si="280"/>
        <v>0</v>
      </c>
      <c r="P1813" s="7">
        <f t="shared" si="281"/>
        <v>1.5384615384615385</v>
      </c>
      <c r="Q1813" t="str">
        <f t="shared" si="282"/>
        <v>photography</v>
      </c>
      <c r="R1813" t="str">
        <f t="shared" si="283"/>
        <v>photobooks</v>
      </c>
      <c r="S1813" s="11">
        <f t="shared" si="284"/>
        <v>41876.433680555558</v>
      </c>
      <c r="T1813" s="11">
        <f t="shared" si="285"/>
        <v>41936.166666666664</v>
      </c>
      <c r="U1813" t="b">
        <f t="shared" si="286"/>
        <v>0</v>
      </c>
      <c r="V1813" t="b">
        <f t="shared" si="287"/>
        <v>0</v>
      </c>
      <c r="W1813" t="b">
        <f t="shared" si="288"/>
        <v>0</v>
      </c>
      <c r="X1813">
        <f t="shared" si="289"/>
        <v>26</v>
      </c>
    </row>
    <row r="1814" spans="1:24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8284</v>
      </c>
      <c r="O1814">
        <f t="shared" si="280"/>
        <v>13</v>
      </c>
      <c r="P1814" s="7">
        <f t="shared" si="281"/>
        <v>37.608695652173914</v>
      </c>
      <c r="Q1814" t="str">
        <f t="shared" si="282"/>
        <v>photography</v>
      </c>
      <c r="R1814" t="str">
        <f t="shared" si="283"/>
        <v>photobooks</v>
      </c>
      <c r="S1814" s="11">
        <f t="shared" si="284"/>
        <v>42524.318703703699</v>
      </c>
      <c r="T1814" s="11">
        <f t="shared" si="285"/>
        <v>42554.318703703699</v>
      </c>
      <c r="U1814" t="b">
        <f t="shared" si="286"/>
        <v>0</v>
      </c>
      <c r="V1814" t="b">
        <f t="shared" si="287"/>
        <v>0</v>
      </c>
      <c r="W1814" t="b">
        <f t="shared" si="288"/>
        <v>0</v>
      </c>
      <c r="X1814">
        <f t="shared" si="289"/>
        <v>23</v>
      </c>
    </row>
    <row r="1815" spans="1:24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8284</v>
      </c>
      <c r="O1815">
        <f t="shared" si="280"/>
        <v>0</v>
      </c>
      <c r="P1815" s="7" t="str">
        <f t="shared" si="281"/>
        <v>N/A</v>
      </c>
      <c r="Q1815" t="str">
        <f t="shared" si="282"/>
        <v>photography</v>
      </c>
      <c r="R1815" t="str">
        <f t="shared" si="283"/>
        <v>photobooks</v>
      </c>
      <c r="S1815" s="11">
        <f t="shared" si="284"/>
        <v>41829.889027777775</v>
      </c>
      <c r="T1815" s="11">
        <f t="shared" si="285"/>
        <v>41859.889027777775</v>
      </c>
      <c r="U1815" t="b">
        <f t="shared" si="286"/>
        <v>0</v>
      </c>
      <c r="V1815" t="b">
        <f t="shared" si="287"/>
        <v>0</v>
      </c>
      <c r="W1815" t="b">
        <f t="shared" si="288"/>
        <v>0</v>
      </c>
      <c r="X1815">
        <f t="shared" si="289"/>
        <v>0</v>
      </c>
    </row>
    <row r="1816" spans="1:24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8284</v>
      </c>
      <c r="O1816">
        <f t="shared" si="280"/>
        <v>49</v>
      </c>
      <c r="P1816" s="7">
        <f t="shared" si="281"/>
        <v>42.157142857142858</v>
      </c>
      <c r="Q1816" t="str">
        <f t="shared" si="282"/>
        <v>photography</v>
      </c>
      <c r="R1816" t="str">
        <f t="shared" si="283"/>
        <v>photobooks</v>
      </c>
      <c r="S1816" s="11">
        <f t="shared" si="284"/>
        <v>42033.314074074078</v>
      </c>
      <c r="T1816" s="11">
        <f t="shared" si="285"/>
        <v>42063.314074074078</v>
      </c>
      <c r="U1816" t="b">
        <f t="shared" si="286"/>
        <v>0</v>
      </c>
      <c r="V1816" t="b">
        <f t="shared" si="287"/>
        <v>0</v>
      </c>
      <c r="W1816">
        <f t="shared" si="288"/>
        <v>140</v>
      </c>
      <c r="X1816" t="b">
        <f t="shared" si="289"/>
        <v>0</v>
      </c>
    </row>
    <row r="1817" spans="1:24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8284</v>
      </c>
      <c r="O1817">
        <f t="shared" si="280"/>
        <v>0</v>
      </c>
      <c r="P1817" s="7" t="str">
        <f t="shared" si="281"/>
        <v>N/A</v>
      </c>
      <c r="Q1817" t="str">
        <f t="shared" si="282"/>
        <v>photography</v>
      </c>
      <c r="R1817" t="str">
        <f t="shared" si="283"/>
        <v>photobooks</v>
      </c>
      <c r="S1817" s="11">
        <f t="shared" si="284"/>
        <v>42172.906678240746</v>
      </c>
      <c r="T1817" s="11">
        <f t="shared" si="285"/>
        <v>42186.906678240746</v>
      </c>
      <c r="U1817" t="b">
        <f t="shared" si="286"/>
        <v>0</v>
      </c>
      <c r="V1817" t="b">
        <f t="shared" si="287"/>
        <v>0</v>
      </c>
      <c r="W1817" t="b">
        <f t="shared" si="288"/>
        <v>0</v>
      </c>
      <c r="X1817">
        <f t="shared" si="289"/>
        <v>0</v>
      </c>
    </row>
    <row r="1818" spans="1:24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8284</v>
      </c>
      <c r="O1818">
        <f t="shared" si="280"/>
        <v>2</v>
      </c>
      <c r="P1818" s="7">
        <f t="shared" si="281"/>
        <v>84.833333333333329</v>
      </c>
      <c r="Q1818" t="str">
        <f t="shared" si="282"/>
        <v>photography</v>
      </c>
      <c r="R1818" t="str">
        <f t="shared" si="283"/>
        <v>photobooks</v>
      </c>
      <c r="S1818" s="11">
        <f t="shared" si="284"/>
        <v>42548.876192129625</v>
      </c>
      <c r="T1818" s="11">
        <f t="shared" si="285"/>
        <v>42576.791666666672</v>
      </c>
      <c r="U1818" t="b">
        <f t="shared" si="286"/>
        <v>0</v>
      </c>
      <c r="V1818" t="b">
        <f t="shared" si="287"/>
        <v>0</v>
      </c>
      <c r="W1818" t="b">
        <f t="shared" si="288"/>
        <v>0</v>
      </c>
      <c r="X1818">
        <f t="shared" si="289"/>
        <v>6</v>
      </c>
    </row>
    <row r="1819" spans="1:24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8284</v>
      </c>
      <c r="O1819">
        <f t="shared" si="280"/>
        <v>52</v>
      </c>
      <c r="P1819" s="7">
        <f t="shared" si="281"/>
        <v>94.19</v>
      </c>
      <c r="Q1819" t="str">
        <f t="shared" si="282"/>
        <v>photography</v>
      </c>
      <c r="R1819" t="str">
        <f t="shared" si="283"/>
        <v>photobooks</v>
      </c>
      <c r="S1819" s="11">
        <f t="shared" si="284"/>
        <v>42705.662118055552</v>
      </c>
      <c r="T1819" s="11">
        <f t="shared" si="285"/>
        <v>42765.290972222225</v>
      </c>
      <c r="U1819" t="b">
        <f t="shared" si="286"/>
        <v>0</v>
      </c>
      <c r="V1819" t="b">
        <f t="shared" si="287"/>
        <v>0</v>
      </c>
      <c r="W1819">
        <f t="shared" si="288"/>
        <v>100</v>
      </c>
      <c r="X1819" t="b">
        <f t="shared" si="289"/>
        <v>0</v>
      </c>
    </row>
    <row r="1820" spans="1:24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8284</v>
      </c>
      <c r="O1820">
        <f t="shared" si="280"/>
        <v>0</v>
      </c>
      <c r="P1820" s="7" t="str">
        <f t="shared" si="281"/>
        <v>N/A</v>
      </c>
      <c r="Q1820" t="str">
        <f t="shared" si="282"/>
        <v>photography</v>
      </c>
      <c r="R1820" t="str">
        <f t="shared" si="283"/>
        <v>photobooks</v>
      </c>
      <c r="S1820" s="11">
        <f t="shared" si="284"/>
        <v>42067.234375</v>
      </c>
      <c r="T1820" s="11">
        <f t="shared" si="285"/>
        <v>42097.192708333328</v>
      </c>
      <c r="U1820" t="b">
        <f t="shared" si="286"/>
        <v>0</v>
      </c>
      <c r="V1820" t="b">
        <f t="shared" si="287"/>
        <v>0</v>
      </c>
      <c r="W1820" t="b">
        <f t="shared" si="288"/>
        <v>0</v>
      </c>
      <c r="X1820">
        <f t="shared" si="289"/>
        <v>0</v>
      </c>
    </row>
    <row r="1821" spans="1:24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8284</v>
      </c>
      <c r="O1821">
        <f t="shared" si="280"/>
        <v>2</v>
      </c>
      <c r="P1821" s="7">
        <f t="shared" si="281"/>
        <v>6.25</v>
      </c>
      <c r="Q1821" t="str">
        <f t="shared" si="282"/>
        <v>photography</v>
      </c>
      <c r="R1821" t="str">
        <f t="shared" si="283"/>
        <v>photobooks</v>
      </c>
      <c r="S1821" s="11">
        <f t="shared" si="284"/>
        <v>41820.752268518518</v>
      </c>
      <c r="T1821" s="11">
        <f t="shared" si="285"/>
        <v>41850.752268518518</v>
      </c>
      <c r="U1821" t="b">
        <f t="shared" si="286"/>
        <v>0</v>
      </c>
      <c r="V1821" t="b">
        <f t="shared" si="287"/>
        <v>0</v>
      </c>
      <c r="W1821" t="b">
        <f t="shared" si="288"/>
        <v>0</v>
      </c>
      <c r="X1821">
        <f t="shared" si="289"/>
        <v>4</v>
      </c>
    </row>
    <row r="1822" spans="1:24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8284</v>
      </c>
      <c r="O1822">
        <f t="shared" si="280"/>
        <v>7</v>
      </c>
      <c r="P1822" s="7">
        <f t="shared" si="281"/>
        <v>213.375</v>
      </c>
      <c r="Q1822" t="str">
        <f t="shared" si="282"/>
        <v>photography</v>
      </c>
      <c r="R1822" t="str">
        <f t="shared" si="283"/>
        <v>photobooks</v>
      </c>
      <c r="S1822" s="11">
        <f t="shared" si="284"/>
        <v>42065.084375000006</v>
      </c>
      <c r="T1822" s="11">
        <f t="shared" si="285"/>
        <v>42095.042708333334</v>
      </c>
      <c r="U1822" t="b">
        <f t="shared" si="286"/>
        <v>0</v>
      </c>
      <c r="V1822" t="b">
        <f t="shared" si="287"/>
        <v>0</v>
      </c>
      <c r="W1822" t="b">
        <f t="shared" si="288"/>
        <v>0</v>
      </c>
      <c r="X1822">
        <f t="shared" si="289"/>
        <v>8</v>
      </c>
    </row>
    <row r="1823" spans="1:24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8275</v>
      </c>
      <c r="O1823">
        <f t="shared" si="280"/>
        <v>135</v>
      </c>
      <c r="P1823" s="7">
        <f t="shared" si="281"/>
        <v>59.162280701754383</v>
      </c>
      <c r="Q1823" t="str">
        <f t="shared" si="282"/>
        <v>music</v>
      </c>
      <c r="R1823" t="str">
        <f t="shared" si="283"/>
        <v>rock</v>
      </c>
      <c r="S1823" s="11">
        <f t="shared" si="284"/>
        <v>40926.319062499999</v>
      </c>
      <c r="T1823" s="11">
        <f t="shared" si="285"/>
        <v>40971.319062499999</v>
      </c>
      <c r="U1823">
        <f t="shared" si="286"/>
        <v>57</v>
      </c>
      <c r="V1823" t="b">
        <f t="shared" si="287"/>
        <v>0</v>
      </c>
      <c r="W1823">
        <f t="shared" si="288"/>
        <v>57</v>
      </c>
      <c r="X1823" t="b">
        <f t="shared" si="289"/>
        <v>0</v>
      </c>
    </row>
    <row r="1824" spans="1:24" ht="31.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8275</v>
      </c>
      <c r="O1824">
        <f t="shared" si="280"/>
        <v>100</v>
      </c>
      <c r="P1824" s="7">
        <f t="shared" si="281"/>
        <v>27.272727272727273</v>
      </c>
      <c r="Q1824" t="str">
        <f t="shared" si="282"/>
        <v>music</v>
      </c>
      <c r="R1824" t="str">
        <f t="shared" si="283"/>
        <v>rock</v>
      </c>
      <c r="S1824" s="11">
        <f t="shared" si="284"/>
        <v>41634.797013888885</v>
      </c>
      <c r="T1824" s="11">
        <f t="shared" si="285"/>
        <v>41670.792361111111</v>
      </c>
      <c r="U1824">
        <f t="shared" si="286"/>
        <v>11</v>
      </c>
      <c r="V1824" t="b">
        <f t="shared" si="287"/>
        <v>0</v>
      </c>
      <c r="W1824">
        <f t="shared" si="288"/>
        <v>11</v>
      </c>
      <c r="X1824" t="b">
        <f t="shared" si="289"/>
        <v>0</v>
      </c>
    </row>
    <row r="1825" spans="1:24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8275</v>
      </c>
      <c r="O1825">
        <f t="shared" si="280"/>
        <v>116</v>
      </c>
      <c r="P1825" s="7">
        <f t="shared" si="281"/>
        <v>24.575757575757574</v>
      </c>
      <c r="Q1825" t="str">
        <f t="shared" si="282"/>
        <v>music</v>
      </c>
      <c r="R1825" t="str">
        <f t="shared" si="283"/>
        <v>rock</v>
      </c>
      <c r="S1825" s="11">
        <f t="shared" si="284"/>
        <v>41176.684907407405</v>
      </c>
      <c r="T1825" s="11">
        <f t="shared" si="285"/>
        <v>41206.684907407405</v>
      </c>
      <c r="U1825">
        <f t="shared" si="286"/>
        <v>33</v>
      </c>
      <c r="V1825" t="b">
        <f t="shared" si="287"/>
        <v>0</v>
      </c>
      <c r="W1825">
        <f t="shared" si="288"/>
        <v>33</v>
      </c>
      <c r="X1825" t="b">
        <f t="shared" si="289"/>
        <v>0</v>
      </c>
    </row>
    <row r="1826" spans="1:24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8275</v>
      </c>
      <c r="O1826">
        <f t="shared" si="280"/>
        <v>100</v>
      </c>
      <c r="P1826" s="7">
        <f t="shared" si="281"/>
        <v>75.05</v>
      </c>
      <c r="Q1826" t="str">
        <f t="shared" si="282"/>
        <v>music</v>
      </c>
      <c r="R1826" t="str">
        <f t="shared" si="283"/>
        <v>rock</v>
      </c>
      <c r="S1826" s="11">
        <f t="shared" si="284"/>
        <v>41626.916284722225</v>
      </c>
      <c r="T1826" s="11">
        <f t="shared" si="285"/>
        <v>41647.088888888888</v>
      </c>
      <c r="U1826">
        <f t="shared" si="286"/>
        <v>40</v>
      </c>
      <c r="V1826" t="b">
        <f t="shared" si="287"/>
        <v>0</v>
      </c>
      <c r="W1826">
        <f t="shared" si="288"/>
        <v>40</v>
      </c>
      <c r="X1826" t="b">
        <f t="shared" si="289"/>
        <v>0</v>
      </c>
    </row>
    <row r="1827" spans="1:24" ht="47.25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8275</v>
      </c>
      <c r="O1827">
        <f t="shared" si="280"/>
        <v>105</v>
      </c>
      <c r="P1827" s="7">
        <f t="shared" si="281"/>
        <v>42.02</v>
      </c>
      <c r="Q1827" t="str">
        <f t="shared" si="282"/>
        <v>music</v>
      </c>
      <c r="R1827" t="str">
        <f t="shared" si="283"/>
        <v>rock</v>
      </c>
      <c r="S1827" s="11">
        <f t="shared" si="284"/>
        <v>41443.83452546296</v>
      </c>
      <c r="T1827" s="11">
        <f t="shared" si="285"/>
        <v>41466.83452546296</v>
      </c>
      <c r="U1827">
        <f t="shared" si="286"/>
        <v>50</v>
      </c>
      <c r="V1827" t="b">
        <f t="shared" si="287"/>
        <v>0</v>
      </c>
      <c r="W1827">
        <f t="shared" si="288"/>
        <v>50</v>
      </c>
      <c r="X1827" t="b">
        <f t="shared" si="289"/>
        <v>0</v>
      </c>
    </row>
    <row r="1828" spans="1:24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8275</v>
      </c>
      <c r="O1828">
        <f t="shared" si="280"/>
        <v>101</v>
      </c>
      <c r="P1828" s="7">
        <f t="shared" si="281"/>
        <v>53.157894736842103</v>
      </c>
      <c r="Q1828" t="str">
        <f t="shared" si="282"/>
        <v>music</v>
      </c>
      <c r="R1828" t="str">
        <f t="shared" si="283"/>
        <v>rock</v>
      </c>
      <c r="S1828" s="11">
        <f t="shared" si="284"/>
        <v>41657.923807870371</v>
      </c>
      <c r="T1828" s="11">
        <f t="shared" si="285"/>
        <v>41687.923807870371</v>
      </c>
      <c r="U1828">
        <f t="shared" si="286"/>
        <v>38</v>
      </c>
      <c r="V1828" t="b">
        <f t="shared" si="287"/>
        <v>0</v>
      </c>
      <c r="W1828">
        <f t="shared" si="288"/>
        <v>38</v>
      </c>
      <c r="X1828" t="b">
        <f t="shared" si="289"/>
        <v>0</v>
      </c>
    </row>
    <row r="1829" spans="1:24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8275</v>
      </c>
      <c r="O1829">
        <f t="shared" si="280"/>
        <v>101</v>
      </c>
      <c r="P1829" s="7">
        <f t="shared" si="281"/>
        <v>83.885416666666671</v>
      </c>
      <c r="Q1829" t="str">
        <f t="shared" si="282"/>
        <v>music</v>
      </c>
      <c r="R1829" t="str">
        <f t="shared" si="283"/>
        <v>rock</v>
      </c>
      <c r="S1829" s="11">
        <f t="shared" si="284"/>
        <v>40555.325937499998</v>
      </c>
      <c r="T1829" s="11">
        <f t="shared" si="285"/>
        <v>40605.325937499998</v>
      </c>
      <c r="U1829">
        <f t="shared" si="286"/>
        <v>96</v>
      </c>
      <c r="V1829" t="b">
        <f t="shared" si="287"/>
        <v>0</v>
      </c>
      <c r="W1829">
        <f t="shared" si="288"/>
        <v>96</v>
      </c>
      <c r="X1829" t="b">
        <f t="shared" si="289"/>
        <v>0</v>
      </c>
    </row>
    <row r="1830" spans="1:24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8275</v>
      </c>
      <c r="O1830">
        <f t="shared" si="280"/>
        <v>100</v>
      </c>
      <c r="P1830" s="7">
        <f t="shared" si="281"/>
        <v>417.33333333333331</v>
      </c>
      <c r="Q1830" t="str">
        <f t="shared" si="282"/>
        <v>music</v>
      </c>
      <c r="R1830" t="str">
        <f t="shared" si="283"/>
        <v>rock</v>
      </c>
      <c r="S1830" s="11">
        <f t="shared" si="284"/>
        <v>41736.899652777778</v>
      </c>
      <c r="T1830" s="11">
        <f t="shared" si="285"/>
        <v>41768.916666666664</v>
      </c>
      <c r="U1830">
        <f t="shared" si="286"/>
        <v>48</v>
      </c>
      <c r="V1830" t="b">
        <f t="shared" si="287"/>
        <v>0</v>
      </c>
      <c r="W1830">
        <f t="shared" si="288"/>
        <v>48</v>
      </c>
      <c r="X1830" t="b">
        <f t="shared" si="289"/>
        <v>0</v>
      </c>
    </row>
    <row r="1831" spans="1:24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8275</v>
      </c>
      <c r="O1831">
        <f t="shared" si="280"/>
        <v>167</v>
      </c>
      <c r="P1831" s="7">
        <f t="shared" si="281"/>
        <v>75.765151515151516</v>
      </c>
      <c r="Q1831" t="str">
        <f t="shared" si="282"/>
        <v>music</v>
      </c>
      <c r="R1831" t="str">
        <f t="shared" si="283"/>
        <v>rock</v>
      </c>
      <c r="S1831" s="11">
        <f t="shared" si="284"/>
        <v>40516.087627314817</v>
      </c>
      <c r="T1831" s="11">
        <f t="shared" si="285"/>
        <v>40564.916666666664</v>
      </c>
      <c r="U1831">
        <f t="shared" si="286"/>
        <v>33</v>
      </c>
      <c r="V1831" t="b">
        <f t="shared" si="287"/>
        <v>0</v>
      </c>
      <c r="W1831">
        <f t="shared" si="288"/>
        <v>33</v>
      </c>
      <c r="X1831" t="b">
        <f t="shared" si="289"/>
        <v>0</v>
      </c>
    </row>
    <row r="1832" spans="1:24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8275</v>
      </c>
      <c r="O1832">
        <f t="shared" si="280"/>
        <v>102</v>
      </c>
      <c r="P1832" s="7">
        <f t="shared" si="281"/>
        <v>67.389380530973455</v>
      </c>
      <c r="Q1832" t="str">
        <f t="shared" si="282"/>
        <v>music</v>
      </c>
      <c r="R1832" t="str">
        <f t="shared" si="283"/>
        <v>rock</v>
      </c>
      <c r="S1832" s="11">
        <f t="shared" si="284"/>
        <v>41664.684108796297</v>
      </c>
      <c r="T1832" s="11">
        <f t="shared" si="285"/>
        <v>41694.684108796297</v>
      </c>
      <c r="U1832">
        <f t="shared" si="286"/>
        <v>226</v>
      </c>
      <c r="V1832" t="b">
        <f t="shared" si="287"/>
        <v>0</v>
      </c>
      <c r="W1832">
        <f t="shared" si="288"/>
        <v>226</v>
      </c>
      <c r="X1832" t="b">
        <f t="shared" si="289"/>
        <v>0</v>
      </c>
    </row>
    <row r="1833" spans="1:24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8275</v>
      </c>
      <c r="O1833">
        <f t="shared" si="280"/>
        <v>103</v>
      </c>
      <c r="P1833" s="7">
        <f t="shared" si="281"/>
        <v>73.571428571428569</v>
      </c>
      <c r="Q1833" t="str">
        <f t="shared" si="282"/>
        <v>music</v>
      </c>
      <c r="R1833" t="str">
        <f t="shared" si="283"/>
        <v>rock</v>
      </c>
      <c r="S1833" s="11">
        <f t="shared" si="284"/>
        <v>41026.996099537035</v>
      </c>
      <c r="T1833" s="11">
        <f t="shared" si="285"/>
        <v>41041.996099537035</v>
      </c>
      <c r="U1833">
        <f t="shared" si="286"/>
        <v>14</v>
      </c>
      <c r="V1833" t="b">
        <f t="shared" si="287"/>
        <v>0</v>
      </c>
      <c r="W1833">
        <f t="shared" si="288"/>
        <v>14</v>
      </c>
      <c r="X1833" t="b">
        <f t="shared" si="289"/>
        <v>0</v>
      </c>
    </row>
    <row r="1834" spans="1:24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8275</v>
      </c>
      <c r="O1834">
        <f t="shared" si="280"/>
        <v>143</v>
      </c>
      <c r="P1834" s="7">
        <f t="shared" si="281"/>
        <v>25</v>
      </c>
      <c r="Q1834" t="str">
        <f t="shared" si="282"/>
        <v>music</v>
      </c>
      <c r="R1834" t="str">
        <f t="shared" si="283"/>
        <v>rock</v>
      </c>
      <c r="S1834" s="11">
        <f t="shared" si="284"/>
        <v>40576.539664351854</v>
      </c>
      <c r="T1834" s="11">
        <f t="shared" si="285"/>
        <v>40606.539664351854</v>
      </c>
      <c r="U1834">
        <f t="shared" si="286"/>
        <v>20</v>
      </c>
      <c r="V1834" t="b">
        <f t="shared" si="287"/>
        <v>0</v>
      </c>
      <c r="W1834">
        <f t="shared" si="288"/>
        <v>20</v>
      </c>
      <c r="X1834" t="b">
        <f t="shared" si="289"/>
        <v>0</v>
      </c>
    </row>
    <row r="1835" spans="1:24" ht="47.25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8275</v>
      </c>
      <c r="O1835">
        <f t="shared" si="280"/>
        <v>263</v>
      </c>
      <c r="P1835" s="7">
        <f t="shared" si="281"/>
        <v>42</v>
      </c>
      <c r="Q1835" t="str">
        <f t="shared" si="282"/>
        <v>music</v>
      </c>
      <c r="R1835" t="str">
        <f t="shared" si="283"/>
        <v>rock</v>
      </c>
      <c r="S1835" s="11">
        <f t="shared" si="284"/>
        <v>41303.044016203705</v>
      </c>
      <c r="T1835" s="11">
        <f t="shared" si="285"/>
        <v>41335.332638888889</v>
      </c>
      <c r="U1835">
        <f t="shared" si="286"/>
        <v>25</v>
      </c>
      <c r="V1835" t="b">
        <f t="shared" si="287"/>
        <v>0</v>
      </c>
      <c r="W1835">
        <f t="shared" si="288"/>
        <v>25</v>
      </c>
      <c r="X1835" t="b">
        <f t="shared" si="289"/>
        <v>0</v>
      </c>
    </row>
    <row r="1836" spans="1:24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8275</v>
      </c>
      <c r="O1836">
        <f t="shared" si="280"/>
        <v>118</v>
      </c>
      <c r="P1836" s="7">
        <f t="shared" si="281"/>
        <v>131.16666666666666</v>
      </c>
      <c r="Q1836" t="str">
        <f t="shared" si="282"/>
        <v>music</v>
      </c>
      <c r="R1836" t="str">
        <f t="shared" si="283"/>
        <v>rock</v>
      </c>
      <c r="S1836" s="11">
        <f t="shared" si="284"/>
        <v>41988.964062500003</v>
      </c>
      <c r="T1836" s="11">
        <f t="shared" si="285"/>
        <v>42028.964062500003</v>
      </c>
      <c r="U1836">
        <f t="shared" si="286"/>
        <v>90</v>
      </c>
      <c r="V1836" t="b">
        <f t="shared" si="287"/>
        <v>0</v>
      </c>
      <c r="W1836">
        <f t="shared" si="288"/>
        <v>90</v>
      </c>
      <c r="X1836" t="b">
        <f t="shared" si="289"/>
        <v>0</v>
      </c>
    </row>
    <row r="1837" spans="1:24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8275</v>
      </c>
      <c r="O1837">
        <f t="shared" si="280"/>
        <v>104</v>
      </c>
      <c r="P1837" s="7">
        <f t="shared" si="281"/>
        <v>47.272727272727273</v>
      </c>
      <c r="Q1837" t="str">
        <f t="shared" si="282"/>
        <v>music</v>
      </c>
      <c r="R1837" t="str">
        <f t="shared" si="283"/>
        <v>rock</v>
      </c>
      <c r="S1837" s="11">
        <f t="shared" si="284"/>
        <v>42430.702210648145</v>
      </c>
      <c r="T1837" s="11">
        <f t="shared" si="285"/>
        <v>42460.660543981481</v>
      </c>
      <c r="U1837">
        <f t="shared" si="286"/>
        <v>11</v>
      </c>
      <c r="V1837" t="b">
        <f t="shared" si="287"/>
        <v>0</v>
      </c>
      <c r="W1837">
        <f t="shared" si="288"/>
        <v>11</v>
      </c>
      <c r="X1837" t="b">
        <f t="shared" si="289"/>
        <v>0</v>
      </c>
    </row>
    <row r="1838" spans="1:24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8275</v>
      </c>
      <c r="O1838">
        <f t="shared" si="280"/>
        <v>200</v>
      </c>
      <c r="P1838" s="7">
        <f t="shared" si="281"/>
        <v>182.12727272727273</v>
      </c>
      <c r="Q1838" t="str">
        <f t="shared" si="282"/>
        <v>music</v>
      </c>
      <c r="R1838" t="str">
        <f t="shared" si="283"/>
        <v>rock</v>
      </c>
      <c r="S1838" s="11">
        <f t="shared" si="284"/>
        <v>41305.809363425928</v>
      </c>
      <c r="T1838" s="11">
        <f t="shared" si="285"/>
        <v>41322.809363425928</v>
      </c>
      <c r="U1838">
        <f t="shared" si="286"/>
        <v>55</v>
      </c>
      <c r="V1838" t="b">
        <f t="shared" si="287"/>
        <v>0</v>
      </c>
      <c r="W1838">
        <f t="shared" si="288"/>
        <v>55</v>
      </c>
      <c r="X1838" t="b">
        <f t="shared" si="289"/>
        <v>0</v>
      </c>
    </row>
    <row r="1839" spans="1:24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8275</v>
      </c>
      <c r="O1839">
        <f t="shared" si="280"/>
        <v>307</v>
      </c>
      <c r="P1839" s="7">
        <f t="shared" si="281"/>
        <v>61.366666666666667</v>
      </c>
      <c r="Q1839" t="str">
        <f t="shared" si="282"/>
        <v>music</v>
      </c>
      <c r="R1839" t="str">
        <f t="shared" si="283"/>
        <v>rock</v>
      </c>
      <c r="S1839" s="11">
        <f t="shared" si="284"/>
        <v>40926.047858796301</v>
      </c>
      <c r="T1839" s="11">
        <f t="shared" si="285"/>
        <v>40986.006192129629</v>
      </c>
      <c r="U1839">
        <f t="shared" si="286"/>
        <v>30</v>
      </c>
      <c r="V1839" t="b">
        <f t="shared" si="287"/>
        <v>0</v>
      </c>
      <c r="W1839">
        <f t="shared" si="288"/>
        <v>30</v>
      </c>
      <c r="X1839" t="b">
        <f t="shared" si="289"/>
        <v>0</v>
      </c>
    </row>
    <row r="1840" spans="1:24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8275</v>
      </c>
      <c r="O1840">
        <f t="shared" si="280"/>
        <v>100</v>
      </c>
      <c r="P1840" s="7">
        <f t="shared" si="281"/>
        <v>35.767499999999998</v>
      </c>
      <c r="Q1840" t="str">
        <f t="shared" si="282"/>
        <v>music</v>
      </c>
      <c r="R1840" t="str">
        <f t="shared" si="283"/>
        <v>rock</v>
      </c>
      <c r="S1840" s="11">
        <f t="shared" si="284"/>
        <v>40788.786539351851</v>
      </c>
      <c r="T1840" s="11">
        <f t="shared" si="285"/>
        <v>40817.125</v>
      </c>
      <c r="U1840">
        <f t="shared" si="286"/>
        <v>28</v>
      </c>
      <c r="V1840" t="b">
        <f t="shared" si="287"/>
        <v>0</v>
      </c>
      <c r="W1840">
        <f t="shared" si="288"/>
        <v>28</v>
      </c>
      <c r="X1840" t="b">
        <f t="shared" si="289"/>
        <v>0</v>
      </c>
    </row>
    <row r="1841" spans="1:24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8275</v>
      </c>
      <c r="O1841">
        <f t="shared" si="280"/>
        <v>205</v>
      </c>
      <c r="P1841" s="7">
        <f t="shared" si="281"/>
        <v>45.62222222222222</v>
      </c>
      <c r="Q1841" t="str">
        <f t="shared" si="282"/>
        <v>music</v>
      </c>
      <c r="R1841" t="str">
        <f t="shared" si="283"/>
        <v>rock</v>
      </c>
      <c r="S1841" s="11">
        <f t="shared" si="284"/>
        <v>42614.722013888888</v>
      </c>
      <c r="T1841" s="11">
        <f t="shared" si="285"/>
        <v>42644.722013888888</v>
      </c>
      <c r="U1841">
        <f t="shared" si="286"/>
        <v>45</v>
      </c>
      <c r="V1841" t="b">
        <f t="shared" si="287"/>
        <v>0</v>
      </c>
      <c r="W1841">
        <f t="shared" si="288"/>
        <v>45</v>
      </c>
      <c r="X1841" t="b">
        <f t="shared" si="289"/>
        <v>0</v>
      </c>
    </row>
    <row r="1842" spans="1:24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8275</v>
      </c>
      <c r="O1842">
        <f t="shared" si="280"/>
        <v>109</v>
      </c>
      <c r="P1842" s="7">
        <f t="shared" si="281"/>
        <v>75.384615384615387</v>
      </c>
      <c r="Q1842" t="str">
        <f t="shared" si="282"/>
        <v>music</v>
      </c>
      <c r="R1842" t="str">
        <f t="shared" si="283"/>
        <v>rock</v>
      </c>
      <c r="S1842" s="11">
        <f t="shared" si="284"/>
        <v>41382.096180555556</v>
      </c>
      <c r="T1842" s="11">
        <f t="shared" si="285"/>
        <v>41401.207638888889</v>
      </c>
      <c r="U1842">
        <f t="shared" si="286"/>
        <v>13</v>
      </c>
      <c r="V1842" t="b">
        <f t="shared" si="287"/>
        <v>0</v>
      </c>
      <c r="W1842">
        <f t="shared" si="288"/>
        <v>13</v>
      </c>
      <c r="X1842" t="b">
        <f t="shared" si="289"/>
        <v>0</v>
      </c>
    </row>
    <row r="1843" spans="1:24" ht="31.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8275</v>
      </c>
      <c r="O1843">
        <f t="shared" si="280"/>
        <v>102</v>
      </c>
      <c r="P1843" s="7">
        <f t="shared" si="281"/>
        <v>50.875</v>
      </c>
      <c r="Q1843" t="str">
        <f t="shared" si="282"/>
        <v>music</v>
      </c>
      <c r="R1843" t="str">
        <f t="shared" si="283"/>
        <v>rock</v>
      </c>
      <c r="S1843" s="11">
        <f t="shared" si="284"/>
        <v>41745.84542824074</v>
      </c>
      <c r="T1843" s="11">
        <f t="shared" si="285"/>
        <v>41779.207638888889</v>
      </c>
      <c r="U1843">
        <f t="shared" si="286"/>
        <v>40</v>
      </c>
      <c r="V1843" t="b">
        <f t="shared" si="287"/>
        <v>0</v>
      </c>
      <c r="W1843">
        <f t="shared" si="288"/>
        <v>40</v>
      </c>
      <c r="X1843" t="b">
        <f t="shared" si="289"/>
        <v>0</v>
      </c>
    </row>
    <row r="1844" spans="1:24" ht="47.2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8275</v>
      </c>
      <c r="O1844">
        <f t="shared" si="280"/>
        <v>125</v>
      </c>
      <c r="P1844" s="7">
        <f t="shared" si="281"/>
        <v>119.28571428571429</v>
      </c>
      <c r="Q1844" t="str">
        <f t="shared" si="282"/>
        <v>music</v>
      </c>
      <c r="R1844" t="str">
        <f t="shared" si="283"/>
        <v>rock</v>
      </c>
      <c r="S1844" s="11">
        <f t="shared" si="284"/>
        <v>42031.631724537037</v>
      </c>
      <c r="T1844" s="11">
        <f t="shared" si="285"/>
        <v>42065.249305555553</v>
      </c>
      <c r="U1844">
        <f t="shared" si="286"/>
        <v>21</v>
      </c>
      <c r="V1844" t="b">
        <f t="shared" si="287"/>
        <v>0</v>
      </c>
      <c r="W1844">
        <f t="shared" si="288"/>
        <v>21</v>
      </c>
      <c r="X1844" t="b">
        <f t="shared" si="289"/>
        <v>0</v>
      </c>
    </row>
    <row r="1845" spans="1:24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8275</v>
      </c>
      <c r="O1845">
        <f t="shared" si="280"/>
        <v>124</v>
      </c>
      <c r="P1845" s="7">
        <f t="shared" si="281"/>
        <v>92.541865671641801</v>
      </c>
      <c r="Q1845" t="str">
        <f t="shared" si="282"/>
        <v>music</v>
      </c>
      <c r="R1845" t="str">
        <f t="shared" si="283"/>
        <v>rock</v>
      </c>
      <c r="S1845" s="11">
        <f t="shared" si="284"/>
        <v>40564.994837962964</v>
      </c>
      <c r="T1845" s="11">
        <f t="shared" si="285"/>
        <v>40594.994837962964</v>
      </c>
      <c r="U1845">
        <f t="shared" si="286"/>
        <v>134</v>
      </c>
      <c r="V1845" t="b">
        <f t="shared" si="287"/>
        <v>0</v>
      </c>
      <c r="W1845">
        <f t="shared" si="288"/>
        <v>134</v>
      </c>
      <c r="X1845" t="b">
        <f t="shared" si="289"/>
        <v>0</v>
      </c>
    </row>
    <row r="1846" spans="1:24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8275</v>
      </c>
      <c r="O1846">
        <f t="shared" si="280"/>
        <v>101</v>
      </c>
      <c r="P1846" s="7">
        <f t="shared" si="281"/>
        <v>76.05</v>
      </c>
      <c r="Q1846" t="str">
        <f t="shared" si="282"/>
        <v>music</v>
      </c>
      <c r="R1846" t="str">
        <f t="shared" si="283"/>
        <v>rock</v>
      </c>
      <c r="S1846" s="11">
        <f t="shared" si="284"/>
        <v>40666.973541666666</v>
      </c>
      <c r="T1846" s="11">
        <f t="shared" si="285"/>
        <v>40705.125</v>
      </c>
      <c r="U1846">
        <f t="shared" si="286"/>
        <v>20</v>
      </c>
      <c r="V1846" t="b">
        <f t="shared" si="287"/>
        <v>0</v>
      </c>
      <c r="W1846">
        <f t="shared" si="288"/>
        <v>20</v>
      </c>
      <c r="X1846" t="b">
        <f t="shared" si="289"/>
        <v>0</v>
      </c>
    </row>
    <row r="1847" spans="1:24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8275</v>
      </c>
      <c r="O1847">
        <f t="shared" si="280"/>
        <v>100</v>
      </c>
      <c r="P1847" s="7">
        <f t="shared" si="281"/>
        <v>52.631578947368418</v>
      </c>
      <c r="Q1847" t="str">
        <f t="shared" si="282"/>
        <v>music</v>
      </c>
      <c r="R1847" t="str">
        <f t="shared" si="283"/>
        <v>rock</v>
      </c>
      <c r="S1847" s="11">
        <f t="shared" si="284"/>
        <v>42523.333310185189</v>
      </c>
      <c r="T1847" s="11">
        <f t="shared" si="285"/>
        <v>42538.204861111109</v>
      </c>
      <c r="U1847">
        <f t="shared" si="286"/>
        <v>19</v>
      </c>
      <c r="V1847" t="b">
        <f t="shared" si="287"/>
        <v>0</v>
      </c>
      <c r="W1847">
        <f t="shared" si="288"/>
        <v>19</v>
      </c>
      <c r="X1847" t="b">
        <f t="shared" si="289"/>
        <v>0</v>
      </c>
    </row>
    <row r="1848" spans="1:24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8275</v>
      </c>
      <c r="O1848">
        <f t="shared" si="280"/>
        <v>138</v>
      </c>
      <c r="P1848" s="7">
        <f t="shared" si="281"/>
        <v>98.990430622009569</v>
      </c>
      <c r="Q1848" t="str">
        <f t="shared" si="282"/>
        <v>music</v>
      </c>
      <c r="R1848" t="str">
        <f t="shared" si="283"/>
        <v>rock</v>
      </c>
      <c r="S1848" s="11">
        <f t="shared" si="284"/>
        <v>41228.650196759263</v>
      </c>
      <c r="T1848" s="11">
        <f t="shared" si="285"/>
        <v>41258.650196759263</v>
      </c>
      <c r="U1848">
        <f t="shared" si="286"/>
        <v>209</v>
      </c>
      <c r="V1848" t="b">
        <f t="shared" si="287"/>
        <v>0</v>
      </c>
      <c r="W1848">
        <f t="shared" si="288"/>
        <v>209</v>
      </c>
      <c r="X1848" t="b">
        <f t="shared" si="289"/>
        <v>0</v>
      </c>
    </row>
    <row r="1849" spans="1:24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8275</v>
      </c>
      <c r="O1849">
        <f t="shared" si="280"/>
        <v>121</v>
      </c>
      <c r="P1849" s="7">
        <f t="shared" si="281"/>
        <v>79.526315789473685</v>
      </c>
      <c r="Q1849" t="str">
        <f t="shared" si="282"/>
        <v>music</v>
      </c>
      <c r="R1849" t="str">
        <f t="shared" si="283"/>
        <v>rock</v>
      </c>
      <c r="S1849" s="11">
        <f t="shared" si="284"/>
        <v>42094.236481481479</v>
      </c>
      <c r="T1849" s="11">
        <f t="shared" si="285"/>
        <v>42115.236481481479</v>
      </c>
      <c r="U1849">
        <f t="shared" si="286"/>
        <v>38</v>
      </c>
      <c r="V1849" t="b">
        <f t="shared" si="287"/>
        <v>0</v>
      </c>
      <c r="W1849">
        <f t="shared" si="288"/>
        <v>38</v>
      </c>
      <c r="X1849" t="b">
        <f t="shared" si="289"/>
        <v>0</v>
      </c>
    </row>
    <row r="1850" spans="1:24" ht="47.2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8275</v>
      </c>
      <c r="O1850">
        <f t="shared" si="280"/>
        <v>107</v>
      </c>
      <c r="P1850" s="7">
        <f t="shared" si="281"/>
        <v>134.20833333333334</v>
      </c>
      <c r="Q1850" t="str">
        <f t="shared" si="282"/>
        <v>music</v>
      </c>
      <c r="R1850" t="str">
        <f t="shared" si="283"/>
        <v>rock</v>
      </c>
      <c r="S1850" s="11">
        <f t="shared" si="284"/>
        <v>40691.788055555553</v>
      </c>
      <c r="T1850" s="11">
        <f t="shared" si="285"/>
        <v>40755.290972222225</v>
      </c>
      <c r="U1850">
        <f t="shared" si="286"/>
        <v>24</v>
      </c>
      <c r="V1850" t="b">
        <f t="shared" si="287"/>
        <v>0</v>
      </c>
      <c r="W1850">
        <f t="shared" si="288"/>
        <v>24</v>
      </c>
      <c r="X1850" t="b">
        <f t="shared" si="289"/>
        <v>0</v>
      </c>
    </row>
    <row r="1851" spans="1:24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8275</v>
      </c>
      <c r="O1851">
        <f t="shared" si="280"/>
        <v>100</v>
      </c>
      <c r="P1851" s="7">
        <f t="shared" si="281"/>
        <v>37.625</v>
      </c>
      <c r="Q1851" t="str">
        <f t="shared" si="282"/>
        <v>music</v>
      </c>
      <c r="R1851" t="str">
        <f t="shared" si="283"/>
        <v>rock</v>
      </c>
      <c r="S1851" s="11">
        <f t="shared" si="284"/>
        <v>41169.845590277779</v>
      </c>
      <c r="T1851" s="11">
        <f t="shared" si="285"/>
        <v>41199.845590277779</v>
      </c>
      <c r="U1851">
        <f t="shared" si="286"/>
        <v>8</v>
      </c>
      <c r="V1851" t="b">
        <f t="shared" si="287"/>
        <v>0</v>
      </c>
      <c r="W1851">
        <f t="shared" si="288"/>
        <v>8</v>
      </c>
      <c r="X1851" t="b">
        <f t="shared" si="289"/>
        <v>0</v>
      </c>
    </row>
    <row r="1852" spans="1:24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8275</v>
      </c>
      <c r="O1852">
        <f t="shared" si="280"/>
        <v>102</v>
      </c>
      <c r="P1852" s="7">
        <f t="shared" si="281"/>
        <v>51.044692737430168</v>
      </c>
      <c r="Q1852" t="str">
        <f t="shared" si="282"/>
        <v>music</v>
      </c>
      <c r="R1852" t="str">
        <f t="shared" si="283"/>
        <v>rock</v>
      </c>
      <c r="S1852" s="11">
        <f t="shared" si="284"/>
        <v>41800.959490740745</v>
      </c>
      <c r="T1852" s="11">
        <f t="shared" si="285"/>
        <v>41830.959490740745</v>
      </c>
      <c r="U1852">
        <f t="shared" si="286"/>
        <v>179</v>
      </c>
      <c r="V1852" t="b">
        <f t="shared" si="287"/>
        <v>0</v>
      </c>
      <c r="W1852">
        <f t="shared" si="288"/>
        <v>179</v>
      </c>
      <c r="X1852" t="b">
        <f t="shared" si="289"/>
        <v>0</v>
      </c>
    </row>
    <row r="1853" spans="1:24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8275</v>
      </c>
      <c r="O1853">
        <f t="shared" si="280"/>
        <v>100</v>
      </c>
      <c r="P1853" s="7">
        <f t="shared" si="281"/>
        <v>50.03846153846154</v>
      </c>
      <c r="Q1853" t="str">
        <f t="shared" si="282"/>
        <v>music</v>
      </c>
      <c r="R1853" t="str">
        <f t="shared" si="283"/>
        <v>rock</v>
      </c>
      <c r="S1853" s="11">
        <f t="shared" si="284"/>
        <v>41827.906689814816</v>
      </c>
      <c r="T1853" s="11">
        <f t="shared" si="285"/>
        <v>41848.041666666664</v>
      </c>
      <c r="U1853">
        <f t="shared" si="286"/>
        <v>26</v>
      </c>
      <c r="V1853" t="b">
        <f t="shared" si="287"/>
        <v>0</v>
      </c>
      <c r="W1853">
        <f t="shared" si="288"/>
        <v>26</v>
      </c>
      <c r="X1853" t="b">
        <f t="shared" si="289"/>
        <v>0</v>
      </c>
    </row>
    <row r="1854" spans="1:24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8275</v>
      </c>
      <c r="O1854">
        <f t="shared" si="280"/>
        <v>117</v>
      </c>
      <c r="P1854" s="7">
        <f t="shared" si="281"/>
        <v>133.93129770992365</v>
      </c>
      <c r="Q1854" t="str">
        <f t="shared" si="282"/>
        <v>music</v>
      </c>
      <c r="R1854" t="str">
        <f t="shared" si="283"/>
        <v>rock</v>
      </c>
      <c r="S1854" s="11">
        <f t="shared" si="284"/>
        <v>42081.77143518519</v>
      </c>
      <c r="T1854" s="11">
        <f t="shared" si="285"/>
        <v>42119</v>
      </c>
      <c r="U1854">
        <f t="shared" si="286"/>
        <v>131</v>
      </c>
      <c r="V1854" t="b">
        <f t="shared" si="287"/>
        <v>0</v>
      </c>
      <c r="W1854">
        <f t="shared" si="288"/>
        <v>131</v>
      </c>
      <c r="X1854" t="b">
        <f t="shared" si="289"/>
        <v>0</v>
      </c>
    </row>
    <row r="1855" spans="1:24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8275</v>
      </c>
      <c r="O1855">
        <f t="shared" si="280"/>
        <v>102</v>
      </c>
      <c r="P1855" s="7">
        <f t="shared" si="281"/>
        <v>58.214285714285715</v>
      </c>
      <c r="Q1855" t="str">
        <f t="shared" si="282"/>
        <v>music</v>
      </c>
      <c r="R1855" t="str">
        <f t="shared" si="283"/>
        <v>rock</v>
      </c>
      <c r="S1855" s="11">
        <f t="shared" si="284"/>
        <v>41177.060381944444</v>
      </c>
      <c r="T1855" s="11">
        <f t="shared" si="285"/>
        <v>41227.102048611108</v>
      </c>
      <c r="U1855">
        <f t="shared" si="286"/>
        <v>14</v>
      </c>
      <c r="V1855" t="b">
        <f t="shared" si="287"/>
        <v>0</v>
      </c>
      <c r="W1855">
        <f t="shared" si="288"/>
        <v>14</v>
      </c>
      <c r="X1855" t="b">
        <f t="shared" si="289"/>
        <v>0</v>
      </c>
    </row>
    <row r="1856" spans="1:24" ht="47.2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8275</v>
      </c>
      <c r="O1856">
        <f t="shared" si="280"/>
        <v>102</v>
      </c>
      <c r="P1856" s="7">
        <f t="shared" si="281"/>
        <v>88.037643678160919</v>
      </c>
      <c r="Q1856" t="str">
        <f t="shared" si="282"/>
        <v>music</v>
      </c>
      <c r="R1856" t="str">
        <f t="shared" si="283"/>
        <v>rock</v>
      </c>
      <c r="S1856" s="11">
        <f t="shared" si="284"/>
        <v>41388.021261574075</v>
      </c>
      <c r="T1856" s="11">
        <f t="shared" si="285"/>
        <v>41418.021261574075</v>
      </c>
      <c r="U1856">
        <f t="shared" si="286"/>
        <v>174</v>
      </c>
      <c r="V1856" t="b">
        <f t="shared" si="287"/>
        <v>0</v>
      </c>
      <c r="W1856">
        <f t="shared" si="288"/>
        <v>174</v>
      </c>
      <c r="X1856" t="b">
        <f t="shared" si="289"/>
        <v>0</v>
      </c>
    </row>
    <row r="1857" spans="1:24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8275</v>
      </c>
      <c r="O1857">
        <f t="shared" si="280"/>
        <v>154</v>
      </c>
      <c r="P1857" s="7">
        <f t="shared" si="281"/>
        <v>70.576753926701571</v>
      </c>
      <c r="Q1857" t="str">
        <f t="shared" si="282"/>
        <v>music</v>
      </c>
      <c r="R1857" t="str">
        <f t="shared" si="283"/>
        <v>rock</v>
      </c>
      <c r="S1857" s="11">
        <f t="shared" si="284"/>
        <v>41600.538657407407</v>
      </c>
      <c r="T1857" s="11">
        <f t="shared" si="285"/>
        <v>41645.538657407407</v>
      </c>
      <c r="U1857">
        <f t="shared" si="286"/>
        <v>191</v>
      </c>
      <c r="V1857" t="b">
        <f t="shared" si="287"/>
        <v>0</v>
      </c>
      <c r="W1857">
        <f t="shared" si="288"/>
        <v>191</v>
      </c>
      <c r="X1857" t="b">
        <f t="shared" si="289"/>
        <v>0</v>
      </c>
    </row>
    <row r="1858" spans="1:24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8275</v>
      </c>
      <c r="O1858">
        <f t="shared" si="280"/>
        <v>101</v>
      </c>
      <c r="P1858" s="7">
        <f t="shared" si="281"/>
        <v>53.289473684210527</v>
      </c>
      <c r="Q1858" t="str">
        <f t="shared" si="282"/>
        <v>music</v>
      </c>
      <c r="R1858" t="str">
        <f t="shared" si="283"/>
        <v>rock</v>
      </c>
      <c r="S1858" s="11">
        <f t="shared" si="284"/>
        <v>41817.854999999996</v>
      </c>
      <c r="T1858" s="11">
        <f t="shared" si="285"/>
        <v>41838.854999999996</v>
      </c>
      <c r="U1858">
        <f t="shared" si="286"/>
        <v>38</v>
      </c>
      <c r="V1858" t="b">
        <f t="shared" si="287"/>
        <v>0</v>
      </c>
      <c r="W1858">
        <f t="shared" si="288"/>
        <v>38</v>
      </c>
      <c r="X1858" t="b">
        <f t="shared" si="289"/>
        <v>0</v>
      </c>
    </row>
    <row r="1859" spans="1:24" ht="47.2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8275</v>
      </c>
      <c r="O1859">
        <f t="shared" ref="O1859:O1922" si="290">ROUND(((E1859/D1859)*100), 0)</f>
        <v>100</v>
      </c>
      <c r="P1859" s="7">
        <f t="shared" ref="P1859:P1922" si="291">IFERROR((E1859/L1859), "N/A")</f>
        <v>136.36363636363637</v>
      </c>
      <c r="Q1859" t="str">
        <f t="shared" ref="Q1859:Q1922" si="292">(LEFT(N1859,SEARCH("/",N1859,1)-1))</f>
        <v>music</v>
      </c>
      <c r="R1859" t="str">
        <f t="shared" ref="R1859:R1922" si="293">RIGHT(N1859, LEN(N1859)-SEARCH("/",N1859))</f>
        <v>rock</v>
      </c>
      <c r="S1859" s="11">
        <f t="shared" ref="S1859:S1922" si="294">(((J1859/60)/60)/24)+DATE(1970,1,1)</f>
        <v>41864.76866898148</v>
      </c>
      <c r="T1859" s="11">
        <f t="shared" ref="T1859:T1922" si="295">(((I1859/60)/60)/24)+DATE(1970,1,1)</f>
        <v>41894.76866898148</v>
      </c>
      <c r="U1859">
        <f t="shared" ref="U1859:U1922" si="296">IF(OR(F1859="successful", F1859="live"), L1859)</f>
        <v>22</v>
      </c>
      <c r="V1859" t="b">
        <f t="shared" ref="V1859:V1922" si="297">IF(OR(F1859="unsuccessful", F1859="canceled"), L1859)</f>
        <v>0</v>
      </c>
      <c r="W1859">
        <f t="shared" ref="W1859:W1922" si="298">IF((O1859&gt;=30), L1859)</f>
        <v>22</v>
      </c>
      <c r="X1859" t="b">
        <f t="shared" ref="X1859:X1922" si="299">IF((O1859&lt;30), L1859)</f>
        <v>0</v>
      </c>
    </row>
    <row r="1860" spans="1:24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8275</v>
      </c>
      <c r="O1860">
        <f t="shared" si="290"/>
        <v>109</v>
      </c>
      <c r="P1860" s="7">
        <f t="shared" si="291"/>
        <v>40.547315436241611</v>
      </c>
      <c r="Q1860" t="str">
        <f t="shared" si="292"/>
        <v>music</v>
      </c>
      <c r="R1860" t="str">
        <f t="shared" si="293"/>
        <v>rock</v>
      </c>
      <c r="S1860" s="11">
        <f t="shared" si="294"/>
        <v>40833.200474537036</v>
      </c>
      <c r="T1860" s="11">
        <f t="shared" si="295"/>
        <v>40893.242141203707</v>
      </c>
      <c r="U1860">
        <f t="shared" si="296"/>
        <v>149</v>
      </c>
      <c r="V1860" t="b">
        <f t="shared" si="297"/>
        <v>0</v>
      </c>
      <c r="W1860">
        <f t="shared" si="298"/>
        <v>149</v>
      </c>
      <c r="X1860" t="b">
        <f t="shared" si="299"/>
        <v>0</v>
      </c>
    </row>
    <row r="1861" spans="1:24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8275</v>
      </c>
      <c r="O1861">
        <f t="shared" si="290"/>
        <v>132</v>
      </c>
      <c r="P1861" s="7">
        <f t="shared" si="291"/>
        <v>70.625</v>
      </c>
      <c r="Q1861" t="str">
        <f t="shared" si="292"/>
        <v>music</v>
      </c>
      <c r="R1861" t="str">
        <f t="shared" si="293"/>
        <v>rock</v>
      </c>
      <c r="S1861" s="11">
        <f t="shared" si="294"/>
        <v>40778.770011574074</v>
      </c>
      <c r="T1861" s="11">
        <f t="shared" si="295"/>
        <v>40808.770011574074</v>
      </c>
      <c r="U1861">
        <f t="shared" si="296"/>
        <v>56</v>
      </c>
      <c r="V1861" t="b">
        <f t="shared" si="297"/>
        <v>0</v>
      </c>
      <c r="W1861">
        <f t="shared" si="298"/>
        <v>56</v>
      </c>
      <c r="X1861" t="b">
        <f t="shared" si="299"/>
        <v>0</v>
      </c>
    </row>
    <row r="1862" spans="1:24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8275</v>
      </c>
      <c r="O1862">
        <f t="shared" si="290"/>
        <v>133</v>
      </c>
      <c r="P1862" s="7">
        <f t="shared" si="291"/>
        <v>52.684210526315788</v>
      </c>
      <c r="Q1862" t="str">
        <f t="shared" si="292"/>
        <v>music</v>
      </c>
      <c r="R1862" t="str">
        <f t="shared" si="293"/>
        <v>rock</v>
      </c>
      <c r="S1862" s="11">
        <f t="shared" si="294"/>
        <v>41655.709305555552</v>
      </c>
      <c r="T1862" s="11">
        <f t="shared" si="295"/>
        <v>41676.709305555552</v>
      </c>
      <c r="U1862">
        <f t="shared" si="296"/>
        <v>19</v>
      </c>
      <c r="V1862" t="b">
        <f t="shared" si="297"/>
        <v>0</v>
      </c>
      <c r="W1862">
        <f t="shared" si="298"/>
        <v>19</v>
      </c>
      <c r="X1862" t="b">
        <f t="shared" si="299"/>
        <v>0</v>
      </c>
    </row>
    <row r="1863" spans="1:24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8282</v>
      </c>
      <c r="O1863">
        <f t="shared" si="290"/>
        <v>0</v>
      </c>
      <c r="P1863" s="7" t="str">
        <f t="shared" si="291"/>
        <v>N/A</v>
      </c>
      <c r="Q1863" t="str">
        <f t="shared" si="292"/>
        <v>games</v>
      </c>
      <c r="R1863" t="str">
        <f t="shared" si="293"/>
        <v>mobile games</v>
      </c>
      <c r="S1863" s="11">
        <f t="shared" si="294"/>
        <v>42000.300243055557</v>
      </c>
      <c r="T1863" s="11">
        <f t="shared" si="295"/>
        <v>42030.300243055557</v>
      </c>
      <c r="U1863" t="b">
        <f t="shared" si="296"/>
        <v>0</v>
      </c>
      <c r="V1863" t="b">
        <f t="shared" si="297"/>
        <v>0</v>
      </c>
      <c r="W1863" t="b">
        <f t="shared" si="298"/>
        <v>0</v>
      </c>
      <c r="X1863">
        <f t="shared" si="299"/>
        <v>0</v>
      </c>
    </row>
    <row r="1864" spans="1:24" ht="47.2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8282</v>
      </c>
      <c r="O1864">
        <f t="shared" si="290"/>
        <v>8</v>
      </c>
      <c r="P1864" s="7">
        <f t="shared" si="291"/>
        <v>90.9375</v>
      </c>
      <c r="Q1864" t="str">
        <f t="shared" si="292"/>
        <v>games</v>
      </c>
      <c r="R1864" t="str">
        <f t="shared" si="293"/>
        <v>mobile games</v>
      </c>
      <c r="S1864" s="11">
        <f t="shared" si="294"/>
        <v>42755.492754629624</v>
      </c>
      <c r="T1864" s="11">
        <f t="shared" si="295"/>
        <v>42802.3125</v>
      </c>
      <c r="U1864" t="b">
        <f t="shared" si="296"/>
        <v>0</v>
      </c>
      <c r="V1864" t="b">
        <f t="shared" si="297"/>
        <v>0</v>
      </c>
      <c r="W1864" t="b">
        <f t="shared" si="298"/>
        <v>0</v>
      </c>
      <c r="X1864">
        <f t="shared" si="299"/>
        <v>16</v>
      </c>
    </row>
    <row r="1865" spans="1:24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8282</v>
      </c>
      <c r="O1865">
        <f t="shared" si="290"/>
        <v>0</v>
      </c>
      <c r="P1865" s="7">
        <f t="shared" si="291"/>
        <v>5</v>
      </c>
      <c r="Q1865" t="str">
        <f t="shared" si="292"/>
        <v>games</v>
      </c>
      <c r="R1865" t="str">
        <f t="shared" si="293"/>
        <v>mobile games</v>
      </c>
      <c r="S1865" s="11">
        <f t="shared" si="294"/>
        <v>41772.797280092593</v>
      </c>
      <c r="T1865" s="11">
        <f t="shared" si="295"/>
        <v>41802.797280092593</v>
      </c>
      <c r="U1865" t="b">
        <f t="shared" si="296"/>
        <v>0</v>
      </c>
      <c r="V1865" t="b">
        <f t="shared" si="297"/>
        <v>0</v>
      </c>
      <c r="W1865" t="b">
        <f t="shared" si="298"/>
        <v>0</v>
      </c>
      <c r="X1865">
        <f t="shared" si="299"/>
        <v>2</v>
      </c>
    </row>
    <row r="1866" spans="1:24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8282</v>
      </c>
      <c r="O1866">
        <f t="shared" si="290"/>
        <v>43</v>
      </c>
      <c r="P1866" s="7">
        <f t="shared" si="291"/>
        <v>58.083333333333336</v>
      </c>
      <c r="Q1866" t="str">
        <f t="shared" si="292"/>
        <v>games</v>
      </c>
      <c r="R1866" t="str">
        <f t="shared" si="293"/>
        <v>mobile games</v>
      </c>
      <c r="S1866" s="11">
        <f t="shared" si="294"/>
        <v>41733.716435185182</v>
      </c>
      <c r="T1866" s="11">
        <f t="shared" si="295"/>
        <v>41763.716435185182</v>
      </c>
      <c r="U1866" t="b">
        <f t="shared" si="296"/>
        <v>0</v>
      </c>
      <c r="V1866" t="b">
        <f t="shared" si="297"/>
        <v>0</v>
      </c>
      <c r="W1866">
        <f t="shared" si="298"/>
        <v>48</v>
      </c>
      <c r="X1866" t="b">
        <f t="shared" si="299"/>
        <v>0</v>
      </c>
    </row>
    <row r="1867" spans="1:24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8282</v>
      </c>
      <c r="O1867">
        <f t="shared" si="290"/>
        <v>0</v>
      </c>
      <c r="P1867" s="7">
        <f t="shared" si="291"/>
        <v>2</v>
      </c>
      <c r="Q1867" t="str">
        <f t="shared" si="292"/>
        <v>games</v>
      </c>
      <c r="R1867" t="str">
        <f t="shared" si="293"/>
        <v>mobile games</v>
      </c>
      <c r="S1867" s="11">
        <f t="shared" si="294"/>
        <v>42645.367442129631</v>
      </c>
      <c r="T1867" s="11">
        <f t="shared" si="295"/>
        <v>42680.409108796302</v>
      </c>
      <c r="U1867" t="b">
        <f t="shared" si="296"/>
        <v>0</v>
      </c>
      <c r="V1867" t="b">
        <f t="shared" si="297"/>
        <v>0</v>
      </c>
      <c r="W1867" t="b">
        <f t="shared" si="298"/>
        <v>0</v>
      </c>
      <c r="X1867">
        <f t="shared" si="299"/>
        <v>2</v>
      </c>
    </row>
    <row r="1868" spans="1:24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8282</v>
      </c>
      <c r="O1868">
        <f t="shared" si="290"/>
        <v>1</v>
      </c>
      <c r="P1868" s="7">
        <f t="shared" si="291"/>
        <v>62.5</v>
      </c>
      <c r="Q1868" t="str">
        <f t="shared" si="292"/>
        <v>games</v>
      </c>
      <c r="R1868" t="str">
        <f t="shared" si="293"/>
        <v>mobile games</v>
      </c>
      <c r="S1868" s="11">
        <f t="shared" si="294"/>
        <v>42742.246493055558</v>
      </c>
      <c r="T1868" s="11">
        <f t="shared" si="295"/>
        <v>42795.166666666672</v>
      </c>
      <c r="U1868" t="b">
        <f t="shared" si="296"/>
        <v>0</v>
      </c>
      <c r="V1868" t="b">
        <f t="shared" si="297"/>
        <v>0</v>
      </c>
      <c r="W1868" t="b">
        <f t="shared" si="298"/>
        <v>0</v>
      </c>
      <c r="X1868">
        <f t="shared" si="299"/>
        <v>2</v>
      </c>
    </row>
    <row r="1869" spans="1:24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8282</v>
      </c>
      <c r="O1869">
        <f t="shared" si="290"/>
        <v>0</v>
      </c>
      <c r="P1869" s="7">
        <f t="shared" si="291"/>
        <v>10</v>
      </c>
      <c r="Q1869" t="str">
        <f t="shared" si="292"/>
        <v>games</v>
      </c>
      <c r="R1869" t="str">
        <f t="shared" si="293"/>
        <v>mobile games</v>
      </c>
      <c r="S1869" s="11">
        <f t="shared" si="294"/>
        <v>42649.924907407403</v>
      </c>
      <c r="T1869" s="11">
        <f t="shared" si="295"/>
        <v>42679.924907407403</v>
      </c>
      <c r="U1869" t="b">
        <f t="shared" si="296"/>
        <v>0</v>
      </c>
      <c r="V1869" t="b">
        <f t="shared" si="297"/>
        <v>0</v>
      </c>
      <c r="W1869" t="b">
        <f t="shared" si="298"/>
        <v>0</v>
      </c>
      <c r="X1869">
        <f t="shared" si="299"/>
        <v>1</v>
      </c>
    </row>
    <row r="1870" spans="1:24" ht="47.25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8282</v>
      </c>
      <c r="O1870">
        <f t="shared" si="290"/>
        <v>5</v>
      </c>
      <c r="P1870" s="7">
        <f t="shared" si="291"/>
        <v>71.588235294117652</v>
      </c>
      <c r="Q1870" t="str">
        <f t="shared" si="292"/>
        <v>games</v>
      </c>
      <c r="R1870" t="str">
        <f t="shared" si="293"/>
        <v>mobile games</v>
      </c>
      <c r="S1870" s="11">
        <f t="shared" si="294"/>
        <v>42328.779224537036</v>
      </c>
      <c r="T1870" s="11">
        <f t="shared" si="295"/>
        <v>42353.332638888889</v>
      </c>
      <c r="U1870" t="b">
        <f t="shared" si="296"/>
        <v>0</v>
      </c>
      <c r="V1870" t="b">
        <f t="shared" si="297"/>
        <v>0</v>
      </c>
      <c r="W1870" t="b">
        <f t="shared" si="298"/>
        <v>0</v>
      </c>
      <c r="X1870">
        <f t="shared" si="299"/>
        <v>17</v>
      </c>
    </row>
    <row r="1871" spans="1:24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8282</v>
      </c>
      <c r="O1871">
        <f t="shared" si="290"/>
        <v>0</v>
      </c>
      <c r="P1871" s="7" t="str">
        <f t="shared" si="291"/>
        <v>N/A</v>
      </c>
      <c r="Q1871" t="str">
        <f t="shared" si="292"/>
        <v>games</v>
      </c>
      <c r="R1871" t="str">
        <f t="shared" si="293"/>
        <v>mobile games</v>
      </c>
      <c r="S1871" s="11">
        <f t="shared" si="294"/>
        <v>42709.002881944441</v>
      </c>
      <c r="T1871" s="11">
        <f t="shared" si="295"/>
        <v>42739.002881944441</v>
      </c>
      <c r="U1871" t="b">
        <f t="shared" si="296"/>
        <v>0</v>
      </c>
      <c r="V1871" t="b">
        <f t="shared" si="297"/>
        <v>0</v>
      </c>
      <c r="W1871" t="b">
        <f t="shared" si="298"/>
        <v>0</v>
      </c>
      <c r="X1871">
        <f t="shared" si="299"/>
        <v>0</v>
      </c>
    </row>
    <row r="1872" spans="1:24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8282</v>
      </c>
      <c r="O1872">
        <f t="shared" si="290"/>
        <v>10</v>
      </c>
      <c r="P1872" s="7">
        <f t="shared" si="291"/>
        <v>32.81818181818182</v>
      </c>
      <c r="Q1872" t="str">
        <f t="shared" si="292"/>
        <v>games</v>
      </c>
      <c r="R1872" t="str">
        <f t="shared" si="293"/>
        <v>mobile games</v>
      </c>
      <c r="S1872" s="11">
        <f t="shared" si="294"/>
        <v>42371.355729166666</v>
      </c>
      <c r="T1872" s="11">
        <f t="shared" si="295"/>
        <v>42400.178472222222</v>
      </c>
      <c r="U1872" t="b">
        <f t="shared" si="296"/>
        <v>0</v>
      </c>
      <c r="V1872" t="b">
        <f t="shared" si="297"/>
        <v>0</v>
      </c>
      <c r="W1872" t="b">
        <f t="shared" si="298"/>
        <v>0</v>
      </c>
      <c r="X1872">
        <f t="shared" si="299"/>
        <v>11</v>
      </c>
    </row>
    <row r="1873" spans="1:24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8282</v>
      </c>
      <c r="O1873">
        <f t="shared" si="290"/>
        <v>72</v>
      </c>
      <c r="P1873" s="7">
        <f t="shared" si="291"/>
        <v>49.11578947368421</v>
      </c>
      <c r="Q1873" t="str">
        <f t="shared" si="292"/>
        <v>games</v>
      </c>
      <c r="R1873" t="str">
        <f t="shared" si="293"/>
        <v>mobile games</v>
      </c>
      <c r="S1873" s="11">
        <f t="shared" si="294"/>
        <v>41923.783576388887</v>
      </c>
      <c r="T1873" s="11">
        <f t="shared" si="295"/>
        <v>41963.825243055559</v>
      </c>
      <c r="U1873" t="b">
        <f t="shared" si="296"/>
        <v>0</v>
      </c>
      <c r="V1873" t="b">
        <f t="shared" si="297"/>
        <v>0</v>
      </c>
      <c r="W1873">
        <f t="shared" si="298"/>
        <v>95</v>
      </c>
      <c r="X1873" t="b">
        <f t="shared" si="299"/>
        <v>0</v>
      </c>
    </row>
    <row r="1874" spans="1:24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8282</v>
      </c>
      <c r="O1874">
        <f t="shared" si="290"/>
        <v>1</v>
      </c>
      <c r="P1874" s="7">
        <f t="shared" si="291"/>
        <v>16.307692307692307</v>
      </c>
      <c r="Q1874" t="str">
        <f t="shared" si="292"/>
        <v>games</v>
      </c>
      <c r="R1874" t="str">
        <f t="shared" si="293"/>
        <v>mobile games</v>
      </c>
      <c r="S1874" s="11">
        <f t="shared" si="294"/>
        <v>42155.129652777774</v>
      </c>
      <c r="T1874" s="11">
        <f t="shared" si="295"/>
        <v>42185.129652777774</v>
      </c>
      <c r="U1874" t="b">
        <f t="shared" si="296"/>
        <v>0</v>
      </c>
      <c r="V1874" t="b">
        <f t="shared" si="297"/>
        <v>0</v>
      </c>
      <c r="W1874" t="b">
        <f t="shared" si="298"/>
        <v>0</v>
      </c>
      <c r="X1874">
        <f t="shared" si="299"/>
        <v>13</v>
      </c>
    </row>
    <row r="1875" spans="1:24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8282</v>
      </c>
      <c r="O1875">
        <f t="shared" si="290"/>
        <v>0</v>
      </c>
      <c r="P1875" s="7">
        <f t="shared" si="291"/>
        <v>18</v>
      </c>
      <c r="Q1875" t="str">
        <f t="shared" si="292"/>
        <v>games</v>
      </c>
      <c r="R1875" t="str">
        <f t="shared" si="293"/>
        <v>mobile games</v>
      </c>
      <c r="S1875" s="11">
        <f t="shared" si="294"/>
        <v>42164.615856481483</v>
      </c>
      <c r="T1875" s="11">
        <f t="shared" si="295"/>
        <v>42193.697916666672</v>
      </c>
      <c r="U1875" t="b">
        <f t="shared" si="296"/>
        <v>0</v>
      </c>
      <c r="V1875" t="b">
        <f t="shared" si="297"/>
        <v>0</v>
      </c>
      <c r="W1875" t="b">
        <f t="shared" si="298"/>
        <v>0</v>
      </c>
      <c r="X1875">
        <f t="shared" si="299"/>
        <v>2</v>
      </c>
    </row>
    <row r="1876" spans="1:24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8282</v>
      </c>
      <c r="O1876">
        <f t="shared" si="290"/>
        <v>0</v>
      </c>
      <c r="P1876" s="7">
        <f t="shared" si="291"/>
        <v>13</v>
      </c>
      <c r="Q1876" t="str">
        <f t="shared" si="292"/>
        <v>games</v>
      </c>
      <c r="R1876" t="str">
        <f t="shared" si="293"/>
        <v>mobile games</v>
      </c>
      <c r="S1876" s="11">
        <f t="shared" si="294"/>
        <v>42529.969131944439</v>
      </c>
      <c r="T1876" s="11">
        <f t="shared" si="295"/>
        <v>42549.969131944439</v>
      </c>
      <c r="U1876" t="b">
        <f t="shared" si="296"/>
        <v>0</v>
      </c>
      <c r="V1876" t="b">
        <f t="shared" si="297"/>
        <v>0</v>
      </c>
      <c r="W1876" t="b">
        <f t="shared" si="298"/>
        <v>0</v>
      </c>
      <c r="X1876">
        <f t="shared" si="299"/>
        <v>2</v>
      </c>
    </row>
    <row r="1877" spans="1:24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8282</v>
      </c>
      <c r="O1877">
        <f t="shared" si="290"/>
        <v>1</v>
      </c>
      <c r="P1877" s="7">
        <f t="shared" si="291"/>
        <v>17</v>
      </c>
      <c r="Q1877" t="str">
        <f t="shared" si="292"/>
        <v>games</v>
      </c>
      <c r="R1877" t="str">
        <f t="shared" si="293"/>
        <v>mobile games</v>
      </c>
      <c r="S1877" s="11">
        <f t="shared" si="294"/>
        <v>42528.899398148147</v>
      </c>
      <c r="T1877" s="11">
        <f t="shared" si="295"/>
        <v>42588.899398148147</v>
      </c>
      <c r="U1877" t="b">
        <f t="shared" si="296"/>
        <v>0</v>
      </c>
      <c r="V1877" t="b">
        <f t="shared" si="297"/>
        <v>0</v>
      </c>
      <c r="W1877" t="b">
        <f t="shared" si="298"/>
        <v>0</v>
      </c>
      <c r="X1877">
        <f t="shared" si="299"/>
        <v>3</v>
      </c>
    </row>
    <row r="1878" spans="1:24" ht="47.2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8282</v>
      </c>
      <c r="O1878">
        <f t="shared" si="290"/>
        <v>0</v>
      </c>
      <c r="P1878" s="7" t="str">
        <f t="shared" si="291"/>
        <v>N/A</v>
      </c>
      <c r="Q1878" t="str">
        <f t="shared" si="292"/>
        <v>games</v>
      </c>
      <c r="R1878" t="str">
        <f t="shared" si="293"/>
        <v>mobile games</v>
      </c>
      <c r="S1878" s="11">
        <f t="shared" si="294"/>
        <v>41776.284780092588</v>
      </c>
      <c r="T1878" s="11">
        <f t="shared" si="295"/>
        <v>41806.284780092588</v>
      </c>
      <c r="U1878" t="b">
        <f t="shared" si="296"/>
        <v>0</v>
      </c>
      <c r="V1878" t="b">
        <f t="shared" si="297"/>
        <v>0</v>
      </c>
      <c r="W1878" t="b">
        <f t="shared" si="298"/>
        <v>0</v>
      </c>
      <c r="X1878">
        <f t="shared" si="299"/>
        <v>0</v>
      </c>
    </row>
    <row r="1879" spans="1:24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8282</v>
      </c>
      <c r="O1879">
        <f t="shared" si="290"/>
        <v>0</v>
      </c>
      <c r="P1879" s="7" t="str">
        <f t="shared" si="291"/>
        <v>N/A</v>
      </c>
      <c r="Q1879" t="str">
        <f t="shared" si="292"/>
        <v>games</v>
      </c>
      <c r="R1879" t="str">
        <f t="shared" si="293"/>
        <v>mobile games</v>
      </c>
      <c r="S1879" s="11">
        <f t="shared" si="294"/>
        <v>42035.029224537036</v>
      </c>
      <c r="T1879" s="11">
        <f t="shared" si="295"/>
        <v>42064.029224537036</v>
      </c>
      <c r="U1879" t="b">
        <f t="shared" si="296"/>
        <v>0</v>
      </c>
      <c r="V1879" t="b">
        <f t="shared" si="297"/>
        <v>0</v>
      </c>
      <c r="W1879" t="b">
        <f t="shared" si="298"/>
        <v>0</v>
      </c>
      <c r="X1879">
        <f t="shared" si="299"/>
        <v>0</v>
      </c>
    </row>
    <row r="1880" spans="1:24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8282</v>
      </c>
      <c r="O1880">
        <f t="shared" si="290"/>
        <v>0</v>
      </c>
      <c r="P1880" s="7" t="str">
        <f t="shared" si="291"/>
        <v>N/A</v>
      </c>
      <c r="Q1880" t="str">
        <f t="shared" si="292"/>
        <v>games</v>
      </c>
      <c r="R1880" t="str">
        <f t="shared" si="293"/>
        <v>mobile games</v>
      </c>
      <c r="S1880" s="11">
        <f t="shared" si="294"/>
        <v>41773.008738425924</v>
      </c>
      <c r="T1880" s="11">
        <f t="shared" si="295"/>
        <v>41803.008738425924</v>
      </c>
      <c r="U1880" t="b">
        <f t="shared" si="296"/>
        <v>0</v>
      </c>
      <c r="V1880" t="b">
        <f t="shared" si="297"/>
        <v>0</v>
      </c>
      <c r="W1880" t="b">
        <f t="shared" si="298"/>
        <v>0</v>
      </c>
      <c r="X1880">
        <f t="shared" si="299"/>
        <v>0</v>
      </c>
    </row>
    <row r="1881" spans="1:24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8282</v>
      </c>
      <c r="O1881">
        <f t="shared" si="290"/>
        <v>0</v>
      </c>
      <c r="P1881" s="7">
        <f t="shared" si="291"/>
        <v>3</v>
      </c>
      <c r="Q1881" t="str">
        <f t="shared" si="292"/>
        <v>games</v>
      </c>
      <c r="R1881" t="str">
        <f t="shared" si="293"/>
        <v>mobile games</v>
      </c>
      <c r="S1881" s="11">
        <f t="shared" si="294"/>
        <v>42413.649641203709</v>
      </c>
      <c r="T1881" s="11">
        <f t="shared" si="295"/>
        <v>42443.607974537037</v>
      </c>
      <c r="U1881" t="b">
        <f t="shared" si="296"/>
        <v>0</v>
      </c>
      <c r="V1881" t="b">
        <f t="shared" si="297"/>
        <v>0</v>
      </c>
      <c r="W1881" t="b">
        <f t="shared" si="298"/>
        <v>0</v>
      </c>
      <c r="X1881">
        <f t="shared" si="299"/>
        <v>2</v>
      </c>
    </row>
    <row r="1882" spans="1:24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8282</v>
      </c>
      <c r="O1882">
        <f t="shared" si="290"/>
        <v>20</v>
      </c>
      <c r="P1882" s="7">
        <f t="shared" si="291"/>
        <v>41.833333333333336</v>
      </c>
      <c r="Q1882" t="str">
        <f t="shared" si="292"/>
        <v>games</v>
      </c>
      <c r="R1882" t="str">
        <f t="shared" si="293"/>
        <v>mobile games</v>
      </c>
      <c r="S1882" s="11">
        <f t="shared" si="294"/>
        <v>42430.566898148143</v>
      </c>
      <c r="T1882" s="11">
        <f t="shared" si="295"/>
        <v>42459.525231481486</v>
      </c>
      <c r="U1882" t="b">
        <f t="shared" si="296"/>
        <v>0</v>
      </c>
      <c r="V1882" t="b">
        <f t="shared" si="297"/>
        <v>0</v>
      </c>
      <c r="W1882" t="b">
        <f t="shared" si="298"/>
        <v>0</v>
      </c>
      <c r="X1882">
        <f t="shared" si="299"/>
        <v>24</v>
      </c>
    </row>
    <row r="1883" spans="1:24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8278</v>
      </c>
      <c r="O1883">
        <f t="shared" si="290"/>
        <v>173</v>
      </c>
      <c r="P1883" s="7">
        <f t="shared" si="291"/>
        <v>49.338428571428572</v>
      </c>
      <c r="Q1883" t="str">
        <f t="shared" si="292"/>
        <v>music</v>
      </c>
      <c r="R1883" t="str">
        <f t="shared" si="293"/>
        <v>indie rock</v>
      </c>
      <c r="S1883" s="11">
        <f t="shared" si="294"/>
        <v>42043.152650462958</v>
      </c>
      <c r="T1883" s="11">
        <f t="shared" si="295"/>
        <v>42073.110983796301</v>
      </c>
      <c r="U1883">
        <f t="shared" si="296"/>
        <v>70</v>
      </c>
      <c r="V1883" t="b">
        <f t="shared" si="297"/>
        <v>0</v>
      </c>
      <c r="W1883">
        <f t="shared" si="298"/>
        <v>70</v>
      </c>
      <c r="X1883" t="b">
        <f t="shared" si="299"/>
        <v>0</v>
      </c>
    </row>
    <row r="1884" spans="1:24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8278</v>
      </c>
      <c r="O1884">
        <f t="shared" si="290"/>
        <v>101</v>
      </c>
      <c r="P1884" s="7">
        <f t="shared" si="291"/>
        <v>41.728395061728392</v>
      </c>
      <c r="Q1884" t="str">
        <f t="shared" si="292"/>
        <v>music</v>
      </c>
      <c r="R1884" t="str">
        <f t="shared" si="293"/>
        <v>indie rock</v>
      </c>
      <c r="S1884" s="11">
        <f t="shared" si="294"/>
        <v>41067.949212962965</v>
      </c>
      <c r="T1884" s="11">
        <f t="shared" si="295"/>
        <v>41100.991666666669</v>
      </c>
      <c r="U1884">
        <f t="shared" si="296"/>
        <v>81</v>
      </c>
      <c r="V1884" t="b">
        <f t="shared" si="297"/>
        <v>0</v>
      </c>
      <c r="W1884">
        <f t="shared" si="298"/>
        <v>81</v>
      </c>
      <c r="X1884" t="b">
        <f t="shared" si="299"/>
        <v>0</v>
      </c>
    </row>
    <row r="1885" spans="1:24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8278</v>
      </c>
      <c r="O1885">
        <f t="shared" si="290"/>
        <v>105</v>
      </c>
      <c r="P1885" s="7">
        <f t="shared" si="291"/>
        <v>32.71875</v>
      </c>
      <c r="Q1885" t="str">
        <f t="shared" si="292"/>
        <v>music</v>
      </c>
      <c r="R1885" t="str">
        <f t="shared" si="293"/>
        <v>indie rock</v>
      </c>
      <c r="S1885" s="11">
        <f t="shared" si="294"/>
        <v>40977.948009259257</v>
      </c>
      <c r="T1885" s="11">
        <f t="shared" si="295"/>
        <v>41007.906342592592</v>
      </c>
      <c r="U1885">
        <f t="shared" si="296"/>
        <v>32</v>
      </c>
      <c r="V1885" t="b">
        <f t="shared" si="297"/>
        <v>0</v>
      </c>
      <c r="W1885">
        <f t="shared" si="298"/>
        <v>32</v>
      </c>
      <c r="X1885" t="b">
        <f t="shared" si="299"/>
        <v>0</v>
      </c>
    </row>
    <row r="1886" spans="1:24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8278</v>
      </c>
      <c r="O1886">
        <f t="shared" si="290"/>
        <v>135</v>
      </c>
      <c r="P1886" s="7">
        <f t="shared" si="291"/>
        <v>51.96153846153846</v>
      </c>
      <c r="Q1886" t="str">
        <f t="shared" si="292"/>
        <v>music</v>
      </c>
      <c r="R1886" t="str">
        <f t="shared" si="293"/>
        <v>indie rock</v>
      </c>
      <c r="S1886" s="11">
        <f t="shared" si="294"/>
        <v>41205.198321759257</v>
      </c>
      <c r="T1886" s="11">
        <f t="shared" si="295"/>
        <v>41240.5</v>
      </c>
      <c r="U1886">
        <f t="shared" si="296"/>
        <v>26</v>
      </c>
      <c r="V1886" t="b">
        <f t="shared" si="297"/>
        <v>0</v>
      </c>
      <c r="W1886">
        <f t="shared" si="298"/>
        <v>26</v>
      </c>
      <c r="X1886" t="b">
        <f t="shared" si="299"/>
        <v>0</v>
      </c>
    </row>
    <row r="1887" spans="1:24" ht="47.2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8278</v>
      </c>
      <c r="O1887">
        <f t="shared" si="290"/>
        <v>116</v>
      </c>
      <c r="P1887" s="7">
        <f t="shared" si="291"/>
        <v>50.685714285714283</v>
      </c>
      <c r="Q1887" t="str">
        <f t="shared" si="292"/>
        <v>music</v>
      </c>
      <c r="R1887" t="str">
        <f t="shared" si="293"/>
        <v>indie rock</v>
      </c>
      <c r="S1887" s="11">
        <f t="shared" si="294"/>
        <v>41099.093865740739</v>
      </c>
      <c r="T1887" s="11">
        <f t="shared" si="295"/>
        <v>41131.916666666664</v>
      </c>
      <c r="U1887">
        <f t="shared" si="296"/>
        <v>105</v>
      </c>
      <c r="V1887" t="b">
        <f t="shared" si="297"/>
        <v>0</v>
      </c>
      <c r="W1887">
        <f t="shared" si="298"/>
        <v>105</v>
      </c>
      <c r="X1887" t="b">
        <f t="shared" si="299"/>
        <v>0</v>
      </c>
    </row>
    <row r="1888" spans="1:24" ht="47.2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8278</v>
      </c>
      <c r="O1888">
        <f t="shared" si="290"/>
        <v>102</v>
      </c>
      <c r="P1888" s="7">
        <f t="shared" si="291"/>
        <v>42.241379310344826</v>
      </c>
      <c r="Q1888" t="str">
        <f t="shared" si="292"/>
        <v>music</v>
      </c>
      <c r="R1888" t="str">
        <f t="shared" si="293"/>
        <v>indie rock</v>
      </c>
      <c r="S1888" s="11">
        <f t="shared" si="294"/>
        <v>41925.906689814816</v>
      </c>
      <c r="T1888" s="11">
        <f t="shared" si="295"/>
        <v>41955.94835648148</v>
      </c>
      <c r="U1888">
        <f t="shared" si="296"/>
        <v>29</v>
      </c>
      <c r="V1888" t="b">
        <f t="shared" si="297"/>
        <v>0</v>
      </c>
      <c r="W1888">
        <f t="shared" si="298"/>
        <v>29</v>
      </c>
      <c r="X1888" t="b">
        <f t="shared" si="299"/>
        <v>0</v>
      </c>
    </row>
    <row r="1889" spans="1:24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8278</v>
      </c>
      <c r="O1889">
        <f t="shared" si="290"/>
        <v>111</v>
      </c>
      <c r="P1889" s="7">
        <f t="shared" si="291"/>
        <v>416.875</v>
      </c>
      <c r="Q1889" t="str">
        <f t="shared" si="292"/>
        <v>music</v>
      </c>
      <c r="R1889" t="str">
        <f t="shared" si="293"/>
        <v>indie rock</v>
      </c>
      <c r="S1889" s="11">
        <f t="shared" si="294"/>
        <v>42323.800138888888</v>
      </c>
      <c r="T1889" s="11">
        <f t="shared" si="295"/>
        <v>42341.895833333328</v>
      </c>
      <c r="U1889">
        <f t="shared" si="296"/>
        <v>8</v>
      </c>
      <c r="V1889" t="b">
        <f t="shared" si="297"/>
        <v>0</v>
      </c>
      <c r="W1889">
        <f t="shared" si="298"/>
        <v>8</v>
      </c>
      <c r="X1889" t="b">
        <f t="shared" si="299"/>
        <v>0</v>
      </c>
    </row>
    <row r="1890" spans="1:24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8278</v>
      </c>
      <c r="O1890">
        <f t="shared" si="290"/>
        <v>166</v>
      </c>
      <c r="P1890" s="7">
        <f t="shared" si="291"/>
        <v>46.651685393258425</v>
      </c>
      <c r="Q1890" t="str">
        <f t="shared" si="292"/>
        <v>music</v>
      </c>
      <c r="R1890" t="str">
        <f t="shared" si="293"/>
        <v>indie rock</v>
      </c>
      <c r="S1890" s="11">
        <f t="shared" si="294"/>
        <v>40299.239953703705</v>
      </c>
      <c r="T1890" s="11">
        <f t="shared" si="295"/>
        <v>40330.207638888889</v>
      </c>
      <c r="U1890">
        <f t="shared" si="296"/>
        <v>89</v>
      </c>
      <c r="V1890" t="b">
        <f t="shared" si="297"/>
        <v>0</v>
      </c>
      <c r="W1890">
        <f t="shared" si="298"/>
        <v>89</v>
      </c>
      <c r="X1890" t="b">
        <f t="shared" si="299"/>
        <v>0</v>
      </c>
    </row>
    <row r="1891" spans="1:24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8278</v>
      </c>
      <c r="O1891">
        <f t="shared" si="290"/>
        <v>107</v>
      </c>
      <c r="P1891" s="7">
        <f t="shared" si="291"/>
        <v>48.454545454545453</v>
      </c>
      <c r="Q1891" t="str">
        <f t="shared" si="292"/>
        <v>music</v>
      </c>
      <c r="R1891" t="str">
        <f t="shared" si="293"/>
        <v>indie rock</v>
      </c>
      <c r="S1891" s="11">
        <f t="shared" si="294"/>
        <v>41299.793356481481</v>
      </c>
      <c r="T1891" s="11">
        <f t="shared" si="295"/>
        <v>41344.751689814817</v>
      </c>
      <c r="U1891">
        <f t="shared" si="296"/>
        <v>44</v>
      </c>
      <c r="V1891" t="b">
        <f t="shared" si="297"/>
        <v>0</v>
      </c>
      <c r="W1891">
        <f t="shared" si="298"/>
        <v>44</v>
      </c>
      <c r="X1891" t="b">
        <f t="shared" si="299"/>
        <v>0</v>
      </c>
    </row>
    <row r="1892" spans="1:24" ht="47.2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8278</v>
      </c>
      <c r="O1892">
        <f t="shared" si="290"/>
        <v>145</v>
      </c>
      <c r="P1892" s="7">
        <f t="shared" si="291"/>
        <v>70.5289837398374</v>
      </c>
      <c r="Q1892" t="str">
        <f t="shared" si="292"/>
        <v>music</v>
      </c>
      <c r="R1892" t="str">
        <f t="shared" si="293"/>
        <v>indie rock</v>
      </c>
      <c r="S1892" s="11">
        <f t="shared" si="294"/>
        <v>41228.786203703705</v>
      </c>
      <c r="T1892" s="11">
        <f t="shared" si="295"/>
        <v>41258.786203703705</v>
      </c>
      <c r="U1892">
        <f t="shared" si="296"/>
        <v>246</v>
      </c>
      <c r="V1892" t="b">
        <f t="shared" si="297"/>
        <v>0</v>
      </c>
      <c r="W1892">
        <f t="shared" si="298"/>
        <v>246</v>
      </c>
      <c r="X1892" t="b">
        <f t="shared" si="299"/>
        <v>0</v>
      </c>
    </row>
    <row r="1893" spans="1:24" ht="63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8278</v>
      </c>
      <c r="O1893">
        <f t="shared" si="290"/>
        <v>106</v>
      </c>
      <c r="P1893" s="7">
        <f t="shared" si="291"/>
        <v>87.958333333333329</v>
      </c>
      <c r="Q1893" t="str">
        <f t="shared" si="292"/>
        <v>music</v>
      </c>
      <c r="R1893" t="str">
        <f t="shared" si="293"/>
        <v>indie rock</v>
      </c>
      <c r="S1893" s="11">
        <f t="shared" si="294"/>
        <v>40335.798078703701</v>
      </c>
      <c r="T1893" s="11">
        <f t="shared" si="295"/>
        <v>40381.25</v>
      </c>
      <c r="U1893">
        <f t="shared" si="296"/>
        <v>120</v>
      </c>
      <c r="V1893" t="b">
        <f t="shared" si="297"/>
        <v>0</v>
      </c>
      <c r="W1893">
        <f t="shared" si="298"/>
        <v>120</v>
      </c>
      <c r="X1893" t="b">
        <f t="shared" si="299"/>
        <v>0</v>
      </c>
    </row>
    <row r="1894" spans="1:24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8278</v>
      </c>
      <c r="O1894">
        <f t="shared" si="290"/>
        <v>137</v>
      </c>
      <c r="P1894" s="7">
        <f t="shared" si="291"/>
        <v>26.26923076923077</v>
      </c>
      <c r="Q1894" t="str">
        <f t="shared" si="292"/>
        <v>music</v>
      </c>
      <c r="R1894" t="str">
        <f t="shared" si="293"/>
        <v>indie rock</v>
      </c>
      <c r="S1894" s="11">
        <f t="shared" si="294"/>
        <v>40671.637511574074</v>
      </c>
      <c r="T1894" s="11">
        <f t="shared" si="295"/>
        <v>40701.637511574074</v>
      </c>
      <c r="U1894">
        <f t="shared" si="296"/>
        <v>26</v>
      </c>
      <c r="V1894" t="b">
        <f t="shared" si="297"/>
        <v>0</v>
      </c>
      <c r="W1894">
        <f t="shared" si="298"/>
        <v>26</v>
      </c>
      <c r="X1894" t="b">
        <f t="shared" si="299"/>
        <v>0</v>
      </c>
    </row>
    <row r="1895" spans="1:24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8278</v>
      </c>
      <c r="O1895">
        <f t="shared" si="290"/>
        <v>104</v>
      </c>
      <c r="P1895" s="7">
        <f t="shared" si="291"/>
        <v>57.777777777777779</v>
      </c>
      <c r="Q1895" t="str">
        <f t="shared" si="292"/>
        <v>music</v>
      </c>
      <c r="R1895" t="str">
        <f t="shared" si="293"/>
        <v>indie rock</v>
      </c>
      <c r="S1895" s="11">
        <f t="shared" si="294"/>
        <v>40632.94195601852</v>
      </c>
      <c r="T1895" s="11">
        <f t="shared" si="295"/>
        <v>40649.165972222225</v>
      </c>
      <c r="U1895">
        <f t="shared" si="296"/>
        <v>45</v>
      </c>
      <c r="V1895" t="b">
        <f t="shared" si="297"/>
        <v>0</v>
      </c>
      <c r="W1895">
        <f t="shared" si="298"/>
        <v>45</v>
      </c>
      <c r="X1895" t="b">
        <f t="shared" si="299"/>
        <v>0</v>
      </c>
    </row>
    <row r="1896" spans="1:24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8278</v>
      </c>
      <c r="O1896">
        <f t="shared" si="290"/>
        <v>115</v>
      </c>
      <c r="P1896" s="7">
        <f t="shared" si="291"/>
        <v>57.25</v>
      </c>
      <c r="Q1896" t="str">
        <f t="shared" si="292"/>
        <v>music</v>
      </c>
      <c r="R1896" t="str">
        <f t="shared" si="293"/>
        <v>indie rock</v>
      </c>
      <c r="S1896" s="11">
        <f t="shared" si="294"/>
        <v>40920.904895833337</v>
      </c>
      <c r="T1896" s="11">
        <f t="shared" si="295"/>
        <v>40951.904895833337</v>
      </c>
      <c r="U1896">
        <f t="shared" si="296"/>
        <v>20</v>
      </c>
      <c r="V1896" t="b">
        <f t="shared" si="297"/>
        <v>0</v>
      </c>
      <c r="W1896">
        <f t="shared" si="298"/>
        <v>20</v>
      </c>
      <c r="X1896" t="b">
        <f t="shared" si="299"/>
        <v>0</v>
      </c>
    </row>
    <row r="1897" spans="1:24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8278</v>
      </c>
      <c r="O1897">
        <f t="shared" si="290"/>
        <v>102</v>
      </c>
      <c r="P1897" s="7">
        <f t="shared" si="291"/>
        <v>196.34042553191489</v>
      </c>
      <c r="Q1897" t="str">
        <f t="shared" si="292"/>
        <v>music</v>
      </c>
      <c r="R1897" t="str">
        <f t="shared" si="293"/>
        <v>indie rock</v>
      </c>
      <c r="S1897" s="11">
        <f t="shared" si="294"/>
        <v>42267.746782407412</v>
      </c>
      <c r="T1897" s="11">
        <f t="shared" si="295"/>
        <v>42297.746782407412</v>
      </c>
      <c r="U1897">
        <f t="shared" si="296"/>
        <v>47</v>
      </c>
      <c r="V1897" t="b">
        <f t="shared" si="297"/>
        <v>0</v>
      </c>
      <c r="W1897">
        <f t="shared" si="298"/>
        <v>47</v>
      </c>
      <c r="X1897" t="b">
        <f t="shared" si="299"/>
        <v>0</v>
      </c>
    </row>
    <row r="1898" spans="1:24" ht="47.2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8278</v>
      </c>
      <c r="O1898">
        <f t="shared" si="290"/>
        <v>124</v>
      </c>
      <c r="P1898" s="7">
        <f t="shared" si="291"/>
        <v>43</v>
      </c>
      <c r="Q1898" t="str">
        <f t="shared" si="292"/>
        <v>music</v>
      </c>
      <c r="R1898" t="str">
        <f t="shared" si="293"/>
        <v>indie rock</v>
      </c>
      <c r="S1898" s="11">
        <f t="shared" si="294"/>
        <v>40981.710243055553</v>
      </c>
      <c r="T1898" s="11">
        <f t="shared" si="295"/>
        <v>41011.710243055553</v>
      </c>
      <c r="U1898">
        <f t="shared" si="296"/>
        <v>13</v>
      </c>
      <c r="V1898" t="b">
        <f t="shared" si="297"/>
        <v>0</v>
      </c>
      <c r="W1898">
        <f t="shared" si="298"/>
        <v>13</v>
      </c>
      <c r="X1898" t="b">
        <f t="shared" si="299"/>
        <v>0</v>
      </c>
    </row>
    <row r="1899" spans="1:24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8278</v>
      </c>
      <c r="O1899">
        <f t="shared" si="290"/>
        <v>102</v>
      </c>
      <c r="P1899" s="7">
        <f t="shared" si="291"/>
        <v>35.551912568306008</v>
      </c>
      <c r="Q1899" t="str">
        <f t="shared" si="292"/>
        <v>music</v>
      </c>
      <c r="R1899" t="str">
        <f t="shared" si="293"/>
        <v>indie rock</v>
      </c>
      <c r="S1899" s="11">
        <f t="shared" si="294"/>
        <v>41680.583402777782</v>
      </c>
      <c r="T1899" s="11">
        <f t="shared" si="295"/>
        <v>41702.875</v>
      </c>
      <c r="U1899">
        <f t="shared" si="296"/>
        <v>183</v>
      </c>
      <c r="V1899" t="b">
        <f t="shared" si="297"/>
        <v>0</v>
      </c>
      <c r="W1899">
        <f t="shared" si="298"/>
        <v>183</v>
      </c>
      <c r="X1899" t="b">
        <f t="shared" si="299"/>
        <v>0</v>
      </c>
    </row>
    <row r="1900" spans="1:24" ht="47.2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8278</v>
      </c>
      <c r="O1900">
        <f t="shared" si="290"/>
        <v>145</v>
      </c>
      <c r="P1900" s="7">
        <f t="shared" si="291"/>
        <v>68.80952380952381</v>
      </c>
      <c r="Q1900" t="str">
        <f t="shared" si="292"/>
        <v>music</v>
      </c>
      <c r="R1900" t="str">
        <f t="shared" si="293"/>
        <v>indie rock</v>
      </c>
      <c r="S1900" s="11">
        <f t="shared" si="294"/>
        <v>42366.192974537036</v>
      </c>
      <c r="T1900" s="11">
        <f t="shared" si="295"/>
        <v>42401.75</v>
      </c>
      <c r="U1900">
        <f t="shared" si="296"/>
        <v>21</v>
      </c>
      <c r="V1900" t="b">
        <f t="shared" si="297"/>
        <v>0</v>
      </c>
      <c r="W1900">
        <f t="shared" si="298"/>
        <v>21</v>
      </c>
      <c r="X1900" t="b">
        <f t="shared" si="299"/>
        <v>0</v>
      </c>
    </row>
    <row r="1901" spans="1:24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8278</v>
      </c>
      <c r="O1901">
        <f t="shared" si="290"/>
        <v>133</v>
      </c>
      <c r="P1901" s="7">
        <f t="shared" si="291"/>
        <v>28.571428571428573</v>
      </c>
      <c r="Q1901" t="str">
        <f t="shared" si="292"/>
        <v>music</v>
      </c>
      <c r="R1901" t="str">
        <f t="shared" si="293"/>
        <v>indie rock</v>
      </c>
      <c r="S1901" s="11">
        <f t="shared" si="294"/>
        <v>42058.941736111112</v>
      </c>
      <c r="T1901" s="11">
        <f t="shared" si="295"/>
        <v>42088.90006944444</v>
      </c>
      <c r="U1901">
        <f t="shared" si="296"/>
        <v>42</v>
      </c>
      <c r="V1901" t="b">
        <f t="shared" si="297"/>
        <v>0</v>
      </c>
      <c r="W1901">
        <f t="shared" si="298"/>
        <v>42</v>
      </c>
      <c r="X1901" t="b">
        <f t="shared" si="299"/>
        <v>0</v>
      </c>
    </row>
    <row r="1902" spans="1:24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8278</v>
      </c>
      <c r="O1902">
        <f t="shared" si="290"/>
        <v>109</v>
      </c>
      <c r="P1902" s="7">
        <f t="shared" si="291"/>
        <v>50.631666666666668</v>
      </c>
      <c r="Q1902" t="str">
        <f t="shared" si="292"/>
        <v>music</v>
      </c>
      <c r="R1902" t="str">
        <f t="shared" si="293"/>
        <v>indie rock</v>
      </c>
      <c r="S1902" s="11">
        <f t="shared" si="294"/>
        <v>41160.871886574074</v>
      </c>
      <c r="T1902" s="11">
        <f t="shared" si="295"/>
        <v>41188.415972222225</v>
      </c>
      <c r="U1902">
        <f t="shared" si="296"/>
        <v>54</v>
      </c>
      <c r="V1902" t="b">
        <f t="shared" si="297"/>
        <v>0</v>
      </c>
      <c r="W1902">
        <f t="shared" si="298"/>
        <v>54</v>
      </c>
      <c r="X1902" t="b">
        <f t="shared" si="299"/>
        <v>0</v>
      </c>
    </row>
    <row r="1903" spans="1:24" ht="47.25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8293</v>
      </c>
      <c r="O1903">
        <f t="shared" si="290"/>
        <v>3</v>
      </c>
      <c r="P1903" s="7">
        <f t="shared" si="291"/>
        <v>106.8</v>
      </c>
      <c r="Q1903" t="str">
        <f t="shared" si="292"/>
        <v>technology</v>
      </c>
      <c r="R1903" t="str">
        <f t="shared" si="293"/>
        <v>gadgets</v>
      </c>
      <c r="S1903" s="11">
        <f t="shared" si="294"/>
        <v>42116.54315972222</v>
      </c>
      <c r="T1903" s="11">
        <f t="shared" si="295"/>
        <v>42146.541666666672</v>
      </c>
      <c r="U1903" t="b">
        <f t="shared" si="296"/>
        <v>0</v>
      </c>
      <c r="V1903" t="b">
        <f t="shared" si="297"/>
        <v>0</v>
      </c>
      <c r="W1903" t="b">
        <f t="shared" si="298"/>
        <v>0</v>
      </c>
      <c r="X1903">
        <f t="shared" si="299"/>
        <v>25</v>
      </c>
    </row>
    <row r="1904" spans="1:24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8293</v>
      </c>
      <c r="O1904">
        <f t="shared" si="290"/>
        <v>1</v>
      </c>
      <c r="P1904" s="7">
        <f t="shared" si="291"/>
        <v>4</v>
      </c>
      <c r="Q1904" t="str">
        <f t="shared" si="292"/>
        <v>technology</v>
      </c>
      <c r="R1904" t="str">
        <f t="shared" si="293"/>
        <v>gadgets</v>
      </c>
      <c r="S1904" s="11">
        <f t="shared" si="294"/>
        <v>42037.789895833332</v>
      </c>
      <c r="T1904" s="11">
        <f t="shared" si="295"/>
        <v>42067.789895833332</v>
      </c>
      <c r="U1904" t="b">
        <f t="shared" si="296"/>
        <v>0</v>
      </c>
      <c r="V1904" t="b">
        <f t="shared" si="297"/>
        <v>0</v>
      </c>
      <c r="W1904" t="b">
        <f t="shared" si="298"/>
        <v>0</v>
      </c>
      <c r="X1904">
        <f t="shared" si="299"/>
        <v>3</v>
      </c>
    </row>
    <row r="1905" spans="1:24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8293</v>
      </c>
      <c r="O1905">
        <f t="shared" si="290"/>
        <v>47</v>
      </c>
      <c r="P1905" s="7">
        <f t="shared" si="291"/>
        <v>34.097560975609753</v>
      </c>
      <c r="Q1905" t="str">
        <f t="shared" si="292"/>
        <v>technology</v>
      </c>
      <c r="R1905" t="str">
        <f t="shared" si="293"/>
        <v>gadgets</v>
      </c>
      <c r="S1905" s="11">
        <f t="shared" si="294"/>
        <v>42702.770729166667</v>
      </c>
      <c r="T1905" s="11">
        <f t="shared" si="295"/>
        <v>42762.770729166667</v>
      </c>
      <c r="U1905" t="b">
        <f t="shared" si="296"/>
        <v>0</v>
      </c>
      <c r="V1905" t="b">
        <f t="shared" si="297"/>
        <v>0</v>
      </c>
      <c r="W1905">
        <f t="shared" si="298"/>
        <v>41</v>
      </c>
      <c r="X1905" t="b">
        <f t="shared" si="299"/>
        <v>0</v>
      </c>
    </row>
    <row r="1906" spans="1:24" ht="47.2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8293</v>
      </c>
      <c r="O1906">
        <f t="shared" si="290"/>
        <v>0</v>
      </c>
      <c r="P1906" s="7">
        <f t="shared" si="291"/>
        <v>25</v>
      </c>
      <c r="Q1906" t="str">
        <f t="shared" si="292"/>
        <v>technology</v>
      </c>
      <c r="R1906" t="str">
        <f t="shared" si="293"/>
        <v>gadgets</v>
      </c>
      <c r="S1906" s="11">
        <f t="shared" si="294"/>
        <v>42326.685428240744</v>
      </c>
      <c r="T1906" s="11">
        <f t="shared" si="295"/>
        <v>42371.685428240744</v>
      </c>
      <c r="U1906" t="b">
        <f t="shared" si="296"/>
        <v>0</v>
      </c>
      <c r="V1906" t="b">
        <f t="shared" si="297"/>
        <v>0</v>
      </c>
      <c r="W1906" t="b">
        <f t="shared" si="298"/>
        <v>0</v>
      </c>
      <c r="X1906">
        <f t="shared" si="299"/>
        <v>2</v>
      </c>
    </row>
    <row r="1907" spans="1:24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8293</v>
      </c>
      <c r="O1907">
        <f t="shared" si="290"/>
        <v>0</v>
      </c>
      <c r="P1907" s="7">
        <f t="shared" si="291"/>
        <v>10.5</v>
      </c>
      <c r="Q1907" t="str">
        <f t="shared" si="292"/>
        <v>technology</v>
      </c>
      <c r="R1907" t="str">
        <f t="shared" si="293"/>
        <v>gadgets</v>
      </c>
      <c r="S1907" s="11">
        <f t="shared" si="294"/>
        <v>41859.925856481481</v>
      </c>
      <c r="T1907" s="11">
        <f t="shared" si="295"/>
        <v>41889.925856481481</v>
      </c>
      <c r="U1907" t="b">
        <f t="shared" si="296"/>
        <v>0</v>
      </c>
      <c r="V1907" t="b">
        <f t="shared" si="297"/>
        <v>0</v>
      </c>
      <c r="W1907" t="b">
        <f t="shared" si="298"/>
        <v>0</v>
      </c>
      <c r="X1907">
        <f t="shared" si="299"/>
        <v>4</v>
      </c>
    </row>
    <row r="1908" spans="1:24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8293</v>
      </c>
      <c r="O1908">
        <f t="shared" si="290"/>
        <v>43</v>
      </c>
      <c r="P1908" s="7">
        <f t="shared" si="291"/>
        <v>215.95959595959596</v>
      </c>
      <c r="Q1908" t="str">
        <f t="shared" si="292"/>
        <v>technology</v>
      </c>
      <c r="R1908" t="str">
        <f t="shared" si="293"/>
        <v>gadgets</v>
      </c>
      <c r="S1908" s="11">
        <f t="shared" si="294"/>
        <v>42514.671099537038</v>
      </c>
      <c r="T1908" s="11">
        <f t="shared" si="295"/>
        <v>42544.671099537038</v>
      </c>
      <c r="U1908" t="b">
        <f t="shared" si="296"/>
        <v>0</v>
      </c>
      <c r="V1908" t="b">
        <f t="shared" si="297"/>
        <v>0</v>
      </c>
      <c r="W1908">
        <f t="shared" si="298"/>
        <v>99</v>
      </c>
      <c r="X1908" t="b">
        <f t="shared" si="299"/>
        <v>0</v>
      </c>
    </row>
    <row r="1909" spans="1:24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8293</v>
      </c>
      <c r="O1909">
        <f t="shared" si="290"/>
        <v>0</v>
      </c>
      <c r="P1909" s="7">
        <f t="shared" si="291"/>
        <v>21.25</v>
      </c>
      <c r="Q1909" t="str">
        <f t="shared" si="292"/>
        <v>technology</v>
      </c>
      <c r="R1909" t="str">
        <f t="shared" si="293"/>
        <v>gadgets</v>
      </c>
      <c r="S1909" s="11">
        <f t="shared" si="294"/>
        <v>41767.587094907409</v>
      </c>
      <c r="T1909" s="11">
        <f t="shared" si="295"/>
        <v>41782.587094907409</v>
      </c>
      <c r="U1909" t="b">
        <f t="shared" si="296"/>
        <v>0</v>
      </c>
      <c r="V1909" t="b">
        <f t="shared" si="297"/>
        <v>0</v>
      </c>
      <c r="W1909" t="b">
        <f t="shared" si="298"/>
        <v>0</v>
      </c>
      <c r="X1909">
        <f t="shared" si="299"/>
        <v>4</v>
      </c>
    </row>
    <row r="1910" spans="1:24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8293</v>
      </c>
      <c r="O1910">
        <f t="shared" si="290"/>
        <v>2</v>
      </c>
      <c r="P1910" s="7">
        <f t="shared" si="291"/>
        <v>108.25</v>
      </c>
      <c r="Q1910" t="str">
        <f t="shared" si="292"/>
        <v>technology</v>
      </c>
      <c r="R1910" t="str">
        <f t="shared" si="293"/>
        <v>gadgets</v>
      </c>
      <c r="S1910" s="11">
        <f t="shared" si="294"/>
        <v>42703.917824074073</v>
      </c>
      <c r="T1910" s="11">
        <f t="shared" si="295"/>
        <v>42733.917824074073</v>
      </c>
      <c r="U1910" t="b">
        <f t="shared" si="296"/>
        <v>0</v>
      </c>
      <c r="V1910" t="b">
        <f t="shared" si="297"/>
        <v>0</v>
      </c>
      <c r="W1910" t="b">
        <f t="shared" si="298"/>
        <v>0</v>
      </c>
      <c r="X1910">
        <f t="shared" si="299"/>
        <v>4</v>
      </c>
    </row>
    <row r="1911" spans="1:24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8293</v>
      </c>
      <c r="O1911">
        <f t="shared" si="290"/>
        <v>14</v>
      </c>
      <c r="P1911" s="7">
        <f t="shared" si="291"/>
        <v>129.97368421052633</v>
      </c>
      <c r="Q1911" t="str">
        <f t="shared" si="292"/>
        <v>technology</v>
      </c>
      <c r="R1911" t="str">
        <f t="shared" si="293"/>
        <v>gadgets</v>
      </c>
      <c r="S1911" s="11">
        <f t="shared" si="294"/>
        <v>41905.429155092592</v>
      </c>
      <c r="T1911" s="11">
        <f t="shared" si="295"/>
        <v>41935.429155092592</v>
      </c>
      <c r="U1911" t="b">
        <f t="shared" si="296"/>
        <v>0</v>
      </c>
      <c r="V1911" t="b">
        <f t="shared" si="297"/>
        <v>0</v>
      </c>
      <c r="W1911" t="b">
        <f t="shared" si="298"/>
        <v>0</v>
      </c>
      <c r="X1911">
        <f t="shared" si="299"/>
        <v>38</v>
      </c>
    </row>
    <row r="1912" spans="1:24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8293</v>
      </c>
      <c r="O1912">
        <f t="shared" si="290"/>
        <v>39</v>
      </c>
      <c r="P1912" s="7">
        <f t="shared" si="291"/>
        <v>117.49473684210527</v>
      </c>
      <c r="Q1912" t="str">
        <f t="shared" si="292"/>
        <v>technology</v>
      </c>
      <c r="R1912" t="str">
        <f t="shared" si="293"/>
        <v>gadgets</v>
      </c>
      <c r="S1912" s="11">
        <f t="shared" si="294"/>
        <v>42264.963159722218</v>
      </c>
      <c r="T1912" s="11">
        <f t="shared" si="295"/>
        <v>42308.947916666672</v>
      </c>
      <c r="U1912" t="b">
        <f t="shared" si="296"/>
        <v>0</v>
      </c>
      <c r="V1912" t="b">
        <f t="shared" si="297"/>
        <v>0</v>
      </c>
      <c r="W1912">
        <f t="shared" si="298"/>
        <v>285</v>
      </c>
      <c r="X1912" t="b">
        <f t="shared" si="299"/>
        <v>0</v>
      </c>
    </row>
    <row r="1913" spans="1:24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8293</v>
      </c>
      <c r="O1913">
        <f t="shared" si="290"/>
        <v>0</v>
      </c>
      <c r="P1913" s="7">
        <f t="shared" si="291"/>
        <v>10</v>
      </c>
      <c r="Q1913" t="str">
        <f t="shared" si="292"/>
        <v>technology</v>
      </c>
      <c r="R1913" t="str">
        <f t="shared" si="293"/>
        <v>gadgets</v>
      </c>
      <c r="S1913" s="11">
        <f t="shared" si="294"/>
        <v>41830.033958333333</v>
      </c>
      <c r="T1913" s="11">
        <f t="shared" si="295"/>
        <v>41860.033958333333</v>
      </c>
      <c r="U1913" t="b">
        <f t="shared" si="296"/>
        <v>0</v>
      </c>
      <c r="V1913" t="b">
        <f t="shared" si="297"/>
        <v>0</v>
      </c>
      <c r="W1913" t="b">
        <f t="shared" si="298"/>
        <v>0</v>
      </c>
      <c r="X1913">
        <f t="shared" si="299"/>
        <v>1</v>
      </c>
    </row>
    <row r="1914" spans="1:24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8293</v>
      </c>
      <c r="O1914">
        <f t="shared" si="290"/>
        <v>59</v>
      </c>
      <c r="P1914" s="7">
        <f t="shared" si="291"/>
        <v>70.595238095238102</v>
      </c>
      <c r="Q1914" t="str">
        <f t="shared" si="292"/>
        <v>technology</v>
      </c>
      <c r="R1914" t="str">
        <f t="shared" si="293"/>
        <v>gadgets</v>
      </c>
      <c r="S1914" s="11">
        <f t="shared" si="294"/>
        <v>42129.226388888885</v>
      </c>
      <c r="T1914" s="11">
        <f t="shared" si="295"/>
        <v>42159.226388888885</v>
      </c>
      <c r="U1914" t="b">
        <f t="shared" si="296"/>
        <v>0</v>
      </c>
      <c r="V1914" t="b">
        <f t="shared" si="297"/>
        <v>0</v>
      </c>
      <c r="W1914">
        <f t="shared" si="298"/>
        <v>42</v>
      </c>
      <c r="X1914" t="b">
        <f t="shared" si="299"/>
        <v>0</v>
      </c>
    </row>
    <row r="1915" spans="1:24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8293</v>
      </c>
      <c r="O1915">
        <f t="shared" si="290"/>
        <v>1</v>
      </c>
      <c r="P1915" s="7">
        <f t="shared" si="291"/>
        <v>24.5</v>
      </c>
      <c r="Q1915" t="str">
        <f t="shared" si="292"/>
        <v>technology</v>
      </c>
      <c r="R1915" t="str">
        <f t="shared" si="293"/>
        <v>gadgets</v>
      </c>
      <c r="S1915" s="11">
        <f t="shared" si="294"/>
        <v>41890.511319444442</v>
      </c>
      <c r="T1915" s="11">
        <f t="shared" si="295"/>
        <v>41920.511319444442</v>
      </c>
      <c r="U1915" t="b">
        <f t="shared" si="296"/>
        <v>0</v>
      </c>
      <c r="V1915" t="b">
        <f t="shared" si="297"/>
        <v>0</v>
      </c>
      <c r="W1915" t="b">
        <f t="shared" si="298"/>
        <v>0</v>
      </c>
      <c r="X1915">
        <f t="shared" si="299"/>
        <v>26</v>
      </c>
    </row>
    <row r="1916" spans="1:24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8293</v>
      </c>
      <c r="O1916">
        <f t="shared" si="290"/>
        <v>9</v>
      </c>
      <c r="P1916" s="7">
        <f t="shared" si="291"/>
        <v>30</v>
      </c>
      <c r="Q1916" t="str">
        <f t="shared" si="292"/>
        <v>technology</v>
      </c>
      <c r="R1916" t="str">
        <f t="shared" si="293"/>
        <v>gadgets</v>
      </c>
      <c r="S1916" s="11">
        <f t="shared" si="294"/>
        <v>41929.174456018518</v>
      </c>
      <c r="T1916" s="11">
        <f t="shared" si="295"/>
        <v>41944.165972222225</v>
      </c>
      <c r="U1916" t="b">
        <f t="shared" si="296"/>
        <v>0</v>
      </c>
      <c r="V1916" t="b">
        <f t="shared" si="297"/>
        <v>0</v>
      </c>
      <c r="W1916" t="b">
        <f t="shared" si="298"/>
        <v>0</v>
      </c>
      <c r="X1916">
        <f t="shared" si="299"/>
        <v>2</v>
      </c>
    </row>
    <row r="1917" spans="1:24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8293</v>
      </c>
      <c r="O1917">
        <f t="shared" si="290"/>
        <v>2</v>
      </c>
      <c r="P1917" s="7">
        <f t="shared" si="291"/>
        <v>2</v>
      </c>
      <c r="Q1917" t="str">
        <f t="shared" si="292"/>
        <v>technology</v>
      </c>
      <c r="R1917" t="str">
        <f t="shared" si="293"/>
        <v>gadgets</v>
      </c>
      <c r="S1917" s="11">
        <f t="shared" si="294"/>
        <v>41864.04886574074</v>
      </c>
      <c r="T1917" s="11">
        <f t="shared" si="295"/>
        <v>41884.04886574074</v>
      </c>
      <c r="U1917" t="b">
        <f t="shared" si="296"/>
        <v>0</v>
      </c>
      <c r="V1917" t="b">
        <f t="shared" si="297"/>
        <v>0</v>
      </c>
      <c r="W1917" t="b">
        <f t="shared" si="298"/>
        <v>0</v>
      </c>
      <c r="X1917">
        <f t="shared" si="299"/>
        <v>4</v>
      </c>
    </row>
    <row r="1918" spans="1:24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8293</v>
      </c>
      <c r="O1918">
        <f t="shared" si="290"/>
        <v>1</v>
      </c>
      <c r="P1918" s="7">
        <f t="shared" si="291"/>
        <v>17</v>
      </c>
      <c r="Q1918" t="str">
        <f t="shared" si="292"/>
        <v>technology</v>
      </c>
      <c r="R1918" t="str">
        <f t="shared" si="293"/>
        <v>gadgets</v>
      </c>
      <c r="S1918" s="11">
        <f t="shared" si="294"/>
        <v>42656.717303240745</v>
      </c>
      <c r="T1918" s="11">
        <f t="shared" si="295"/>
        <v>42681.758969907409</v>
      </c>
      <c r="U1918" t="b">
        <f t="shared" si="296"/>
        <v>0</v>
      </c>
      <c r="V1918" t="b">
        <f t="shared" si="297"/>
        <v>0</v>
      </c>
      <c r="W1918" t="b">
        <f t="shared" si="298"/>
        <v>0</v>
      </c>
      <c r="X1918">
        <f t="shared" si="299"/>
        <v>6</v>
      </c>
    </row>
    <row r="1919" spans="1:24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8293</v>
      </c>
      <c r="O1919">
        <f t="shared" si="290"/>
        <v>53</v>
      </c>
      <c r="P1919" s="7">
        <f t="shared" si="291"/>
        <v>2928.9285714285716</v>
      </c>
      <c r="Q1919" t="str">
        <f t="shared" si="292"/>
        <v>technology</v>
      </c>
      <c r="R1919" t="str">
        <f t="shared" si="293"/>
        <v>gadgets</v>
      </c>
      <c r="S1919" s="11">
        <f t="shared" si="294"/>
        <v>42746.270057870366</v>
      </c>
      <c r="T1919" s="11">
        <f t="shared" si="295"/>
        <v>42776.270057870366</v>
      </c>
      <c r="U1919" t="b">
        <f t="shared" si="296"/>
        <v>0</v>
      </c>
      <c r="V1919" t="b">
        <f t="shared" si="297"/>
        <v>0</v>
      </c>
      <c r="W1919">
        <f t="shared" si="298"/>
        <v>70</v>
      </c>
      <c r="X1919" t="b">
        <f t="shared" si="299"/>
        <v>0</v>
      </c>
    </row>
    <row r="1920" spans="1:24" ht="47.2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8293</v>
      </c>
      <c r="O1920">
        <f t="shared" si="290"/>
        <v>1</v>
      </c>
      <c r="P1920" s="7">
        <f t="shared" si="291"/>
        <v>28.888888888888889</v>
      </c>
      <c r="Q1920" t="str">
        <f t="shared" si="292"/>
        <v>technology</v>
      </c>
      <c r="R1920" t="str">
        <f t="shared" si="293"/>
        <v>gadgets</v>
      </c>
      <c r="S1920" s="11">
        <f t="shared" si="294"/>
        <v>41828.789942129632</v>
      </c>
      <c r="T1920" s="11">
        <f t="shared" si="295"/>
        <v>41863.789942129632</v>
      </c>
      <c r="U1920" t="b">
        <f t="shared" si="296"/>
        <v>0</v>
      </c>
      <c r="V1920" t="b">
        <f t="shared" si="297"/>
        <v>0</v>
      </c>
      <c r="W1920" t="b">
        <f t="shared" si="298"/>
        <v>0</v>
      </c>
      <c r="X1920">
        <f t="shared" si="299"/>
        <v>9</v>
      </c>
    </row>
    <row r="1921" spans="1:24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8293</v>
      </c>
      <c r="O1921">
        <f t="shared" si="290"/>
        <v>47</v>
      </c>
      <c r="P1921" s="7">
        <f t="shared" si="291"/>
        <v>29.625</v>
      </c>
      <c r="Q1921" t="str">
        <f t="shared" si="292"/>
        <v>technology</v>
      </c>
      <c r="R1921" t="str">
        <f t="shared" si="293"/>
        <v>gadgets</v>
      </c>
      <c r="S1921" s="11">
        <f t="shared" si="294"/>
        <v>42113.875567129624</v>
      </c>
      <c r="T1921" s="11">
        <f t="shared" si="295"/>
        <v>42143.875567129624</v>
      </c>
      <c r="U1921" t="b">
        <f t="shared" si="296"/>
        <v>0</v>
      </c>
      <c r="V1921" t="b">
        <f t="shared" si="297"/>
        <v>0</v>
      </c>
      <c r="W1921">
        <f t="shared" si="298"/>
        <v>8</v>
      </c>
      <c r="X1921" t="b">
        <f t="shared" si="299"/>
        <v>0</v>
      </c>
    </row>
    <row r="1922" spans="1:24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8293</v>
      </c>
      <c r="O1922">
        <f t="shared" si="290"/>
        <v>43</v>
      </c>
      <c r="P1922" s="7">
        <f t="shared" si="291"/>
        <v>40.980952380952381</v>
      </c>
      <c r="Q1922" t="str">
        <f t="shared" si="292"/>
        <v>technology</v>
      </c>
      <c r="R1922" t="str">
        <f t="shared" si="293"/>
        <v>gadgets</v>
      </c>
      <c r="S1922" s="11">
        <f t="shared" si="294"/>
        <v>42270.875706018516</v>
      </c>
      <c r="T1922" s="11">
        <f t="shared" si="295"/>
        <v>42298.958333333328</v>
      </c>
      <c r="U1922" t="b">
        <f t="shared" si="296"/>
        <v>0</v>
      </c>
      <c r="V1922" t="b">
        <f t="shared" si="297"/>
        <v>0</v>
      </c>
      <c r="W1922">
        <f t="shared" si="298"/>
        <v>105</v>
      </c>
      <c r="X1922" t="b">
        <f t="shared" si="299"/>
        <v>0</v>
      </c>
    </row>
    <row r="1923" spans="1:24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8278</v>
      </c>
      <c r="O1923">
        <f t="shared" ref="O1923:O1986" si="300">ROUND(((E1923/D1923)*100), 0)</f>
        <v>137</v>
      </c>
      <c r="P1923" s="7">
        <f t="shared" ref="P1923:P1986" si="301">IFERROR((E1923/L1923), "N/A")</f>
        <v>54</v>
      </c>
      <c r="Q1923" t="str">
        <f t="shared" ref="Q1923:Q1986" si="302">(LEFT(N1923,SEARCH("/",N1923,1)-1))</f>
        <v>music</v>
      </c>
      <c r="R1923" t="str">
        <f t="shared" ref="R1923:R1986" si="303">RIGHT(N1923, LEN(N1923)-SEARCH("/",N1923))</f>
        <v>indie rock</v>
      </c>
      <c r="S1923" s="11">
        <f t="shared" ref="S1923:S1986" si="304">(((J1923/60)/60)/24)+DATE(1970,1,1)</f>
        <v>41074.221562500003</v>
      </c>
      <c r="T1923" s="11">
        <f t="shared" ref="T1923:T1986" si="305">(((I1923/60)/60)/24)+DATE(1970,1,1)</f>
        <v>41104.221562500003</v>
      </c>
      <c r="U1923">
        <f t="shared" ref="U1923:U1986" si="306">IF(OR(F1923="successful", F1923="live"), L1923)</f>
        <v>38</v>
      </c>
      <c r="V1923" t="b">
        <f t="shared" ref="V1923:V1986" si="307">IF(OR(F1923="unsuccessful", F1923="canceled"), L1923)</f>
        <v>0</v>
      </c>
      <c r="W1923">
        <f t="shared" ref="W1923:W1986" si="308">IF((O1923&gt;=30), L1923)</f>
        <v>38</v>
      </c>
      <c r="X1923" t="b">
        <f t="shared" ref="X1923:X1986" si="309">IF((O1923&lt;30), L1923)</f>
        <v>0</v>
      </c>
    </row>
    <row r="1924" spans="1:24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8278</v>
      </c>
      <c r="O1924">
        <f t="shared" si="300"/>
        <v>116</v>
      </c>
      <c r="P1924" s="7">
        <f t="shared" si="301"/>
        <v>36.109375</v>
      </c>
      <c r="Q1924" t="str">
        <f t="shared" si="302"/>
        <v>music</v>
      </c>
      <c r="R1924" t="str">
        <f t="shared" si="303"/>
        <v>indie rock</v>
      </c>
      <c r="S1924" s="11">
        <f t="shared" si="304"/>
        <v>41590.255868055552</v>
      </c>
      <c r="T1924" s="11">
        <f t="shared" si="305"/>
        <v>41620.255868055552</v>
      </c>
      <c r="U1924">
        <f t="shared" si="306"/>
        <v>64</v>
      </c>
      <c r="V1924" t="b">
        <f t="shared" si="307"/>
        <v>0</v>
      </c>
      <c r="W1924">
        <f t="shared" si="308"/>
        <v>64</v>
      </c>
      <c r="X1924" t="b">
        <f t="shared" si="309"/>
        <v>0</v>
      </c>
    </row>
    <row r="1925" spans="1:24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8278</v>
      </c>
      <c r="O1925">
        <f t="shared" si="300"/>
        <v>241</v>
      </c>
      <c r="P1925" s="7">
        <f t="shared" si="301"/>
        <v>23.153846153846153</v>
      </c>
      <c r="Q1925" t="str">
        <f t="shared" si="302"/>
        <v>music</v>
      </c>
      <c r="R1925" t="str">
        <f t="shared" si="303"/>
        <v>indie rock</v>
      </c>
      <c r="S1925" s="11">
        <f t="shared" si="304"/>
        <v>40772.848749999997</v>
      </c>
      <c r="T1925" s="11">
        <f t="shared" si="305"/>
        <v>40813.207638888889</v>
      </c>
      <c r="U1925">
        <f t="shared" si="306"/>
        <v>13</v>
      </c>
      <c r="V1925" t="b">
        <f t="shared" si="307"/>
        <v>0</v>
      </c>
      <c r="W1925">
        <f t="shared" si="308"/>
        <v>13</v>
      </c>
      <c r="X1925" t="b">
        <f t="shared" si="309"/>
        <v>0</v>
      </c>
    </row>
    <row r="1926" spans="1:24" ht="63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8278</v>
      </c>
      <c r="O1926">
        <f t="shared" si="300"/>
        <v>114</v>
      </c>
      <c r="P1926" s="7">
        <f t="shared" si="301"/>
        <v>104</v>
      </c>
      <c r="Q1926" t="str">
        <f t="shared" si="302"/>
        <v>music</v>
      </c>
      <c r="R1926" t="str">
        <f t="shared" si="303"/>
        <v>indie rock</v>
      </c>
      <c r="S1926" s="11">
        <f t="shared" si="304"/>
        <v>41626.761053240742</v>
      </c>
      <c r="T1926" s="11">
        <f t="shared" si="305"/>
        <v>41654.814583333333</v>
      </c>
      <c r="U1926">
        <f t="shared" si="306"/>
        <v>33</v>
      </c>
      <c r="V1926" t="b">
        <f t="shared" si="307"/>
        <v>0</v>
      </c>
      <c r="W1926">
        <f t="shared" si="308"/>
        <v>33</v>
      </c>
      <c r="X1926" t="b">
        <f t="shared" si="309"/>
        <v>0</v>
      </c>
    </row>
    <row r="1927" spans="1:24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8278</v>
      </c>
      <c r="O1927">
        <f t="shared" si="300"/>
        <v>110</v>
      </c>
      <c r="P1927" s="7">
        <f t="shared" si="301"/>
        <v>31.826923076923077</v>
      </c>
      <c r="Q1927" t="str">
        <f t="shared" si="302"/>
        <v>music</v>
      </c>
      <c r="R1927" t="str">
        <f t="shared" si="303"/>
        <v>indie rock</v>
      </c>
      <c r="S1927" s="11">
        <f t="shared" si="304"/>
        <v>41535.90148148148</v>
      </c>
      <c r="T1927" s="11">
        <f t="shared" si="305"/>
        <v>41558</v>
      </c>
      <c r="U1927">
        <f t="shared" si="306"/>
        <v>52</v>
      </c>
      <c r="V1927" t="b">
        <f t="shared" si="307"/>
        <v>0</v>
      </c>
      <c r="W1927">
        <f t="shared" si="308"/>
        <v>52</v>
      </c>
      <c r="X1927" t="b">
        <f t="shared" si="309"/>
        <v>0</v>
      </c>
    </row>
    <row r="1928" spans="1:24" ht="63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8278</v>
      </c>
      <c r="O1928">
        <f t="shared" si="300"/>
        <v>195</v>
      </c>
      <c r="P1928" s="7">
        <f t="shared" si="301"/>
        <v>27.3896261682243</v>
      </c>
      <c r="Q1928" t="str">
        <f t="shared" si="302"/>
        <v>music</v>
      </c>
      <c r="R1928" t="str">
        <f t="shared" si="303"/>
        <v>indie rock</v>
      </c>
      <c r="S1928" s="11">
        <f t="shared" si="304"/>
        <v>40456.954351851848</v>
      </c>
      <c r="T1928" s="11">
        <f t="shared" si="305"/>
        <v>40484.018055555556</v>
      </c>
      <c r="U1928">
        <f t="shared" si="306"/>
        <v>107</v>
      </c>
      <c r="V1928" t="b">
        <f t="shared" si="307"/>
        <v>0</v>
      </c>
      <c r="W1928">
        <f t="shared" si="308"/>
        <v>107</v>
      </c>
      <c r="X1928" t="b">
        <f t="shared" si="309"/>
        <v>0</v>
      </c>
    </row>
    <row r="1929" spans="1:24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8278</v>
      </c>
      <c r="O1929">
        <f t="shared" si="300"/>
        <v>103</v>
      </c>
      <c r="P1929" s="7">
        <f t="shared" si="301"/>
        <v>56.363636363636367</v>
      </c>
      <c r="Q1929" t="str">
        <f t="shared" si="302"/>
        <v>music</v>
      </c>
      <c r="R1929" t="str">
        <f t="shared" si="303"/>
        <v>indie rock</v>
      </c>
      <c r="S1929" s="11">
        <f t="shared" si="304"/>
        <v>40960.861562500002</v>
      </c>
      <c r="T1929" s="11">
        <f t="shared" si="305"/>
        <v>40976.207638888889</v>
      </c>
      <c r="U1929">
        <f t="shared" si="306"/>
        <v>11</v>
      </c>
      <c r="V1929" t="b">
        <f t="shared" si="307"/>
        <v>0</v>
      </c>
      <c r="W1929">
        <f t="shared" si="308"/>
        <v>11</v>
      </c>
      <c r="X1929" t="b">
        <f t="shared" si="309"/>
        <v>0</v>
      </c>
    </row>
    <row r="1930" spans="1:24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8278</v>
      </c>
      <c r="O1930">
        <f t="shared" si="300"/>
        <v>103</v>
      </c>
      <c r="P1930" s="7">
        <f t="shared" si="301"/>
        <v>77.352941176470594</v>
      </c>
      <c r="Q1930" t="str">
        <f t="shared" si="302"/>
        <v>music</v>
      </c>
      <c r="R1930" t="str">
        <f t="shared" si="303"/>
        <v>indie rock</v>
      </c>
      <c r="S1930" s="11">
        <f t="shared" si="304"/>
        <v>41371.648078703707</v>
      </c>
      <c r="T1930" s="11">
        <f t="shared" si="305"/>
        <v>41401.648078703707</v>
      </c>
      <c r="U1930">
        <f t="shared" si="306"/>
        <v>34</v>
      </c>
      <c r="V1930" t="b">
        <f t="shared" si="307"/>
        <v>0</v>
      </c>
      <c r="W1930">
        <f t="shared" si="308"/>
        <v>34</v>
      </c>
      <c r="X1930" t="b">
        <f t="shared" si="309"/>
        <v>0</v>
      </c>
    </row>
    <row r="1931" spans="1:24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8278</v>
      </c>
      <c r="O1931">
        <f t="shared" si="300"/>
        <v>100</v>
      </c>
      <c r="P1931" s="7">
        <f t="shared" si="301"/>
        <v>42.8</v>
      </c>
      <c r="Q1931" t="str">
        <f t="shared" si="302"/>
        <v>music</v>
      </c>
      <c r="R1931" t="str">
        <f t="shared" si="303"/>
        <v>indie rock</v>
      </c>
      <c r="S1931" s="11">
        <f t="shared" si="304"/>
        <v>40687.021597222221</v>
      </c>
      <c r="T1931" s="11">
        <f t="shared" si="305"/>
        <v>40729.021597222221</v>
      </c>
      <c r="U1931">
        <f t="shared" si="306"/>
        <v>75</v>
      </c>
      <c r="V1931" t="b">
        <f t="shared" si="307"/>
        <v>0</v>
      </c>
      <c r="W1931">
        <f t="shared" si="308"/>
        <v>75</v>
      </c>
      <c r="X1931" t="b">
        <f t="shared" si="309"/>
        <v>0</v>
      </c>
    </row>
    <row r="1932" spans="1:24" ht="31.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8278</v>
      </c>
      <c r="O1932">
        <f t="shared" si="300"/>
        <v>127</v>
      </c>
      <c r="P1932" s="7">
        <f t="shared" si="301"/>
        <v>48.846153846153847</v>
      </c>
      <c r="Q1932" t="str">
        <f t="shared" si="302"/>
        <v>music</v>
      </c>
      <c r="R1932" t="str">
        <f t="shared" si="303"/>
        <v>indie rock</v>
      </c>
      <c r="S1932" s="11">
        <f t="shared" si="304"/>
        <v>41402.558819444443</v>
      </c>
      <c r="T1932" s="11">
        <f t="shared" si="305"/>
        <v>41462.558819444443</v>
      </c>
      <c r="U1932">
        <f t="shared" si="306"/>
        <v>26</v>
      </c>
      <c r="V1932" t="b">
        <f t="shared" si="307"/>
        <v>0</v>
      </c>
      <c r="W1932">
        <f t="shared" si="308"/>
        <v>26</v>
      </c>
      <c r="X1932" t="b">
        <f t="shared" si="309"/>
        <v>0</v>
      </c>
    </row>
    <row r="1933" spans="1:24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8278</v>
      </c>
      <c r="O1933">
        <f t="shared" si="300"/>
        <v>121</v>
      </c>
      <c r="P1933" s="7">
        <f t="shared" si="301"/>
        <v>48.240400000000001</v>
      </c>
      <c r="Q1933" t="str">
        <f t="shared" si="302"/>
        <v>music</v>
      </c>
      <c r="R1933" t="str">
        <f t="shared" si="303"/>
        <v>indie rock</v>
      </c>
      <c r="S1933" s="11">
        <f t="shared" si="304"/>
        <v>41037.892465277779</v>
      </c>
      <c r="T1933" s="11">
        <f t="shared" si="305"/>
        <v>41051.145833333336</v>
      </c>
      <c r="U1933">
        <f t="shared" si="306"/>
        <v>50</v>
      </c>
      <c r="V1933" t="b">
        <f t="shared" si="307"/>
        <v>0</v>
      </c>
      <c r="W1933">
        <f t="shared" si="308"/>
        <v>50</v>
      </c>
      <c r="X1933" t="b">
        <f t="shared" si="309"/>
        <v>0</v>
      </c>
    </row>
    <row r="1934" spans="1:24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8278</v>
      </c>
      <c r="O1934">
        <f t="shared" si="300"/>
        <v>107</v>
      </c>
      <c r="P1934" s="7">
        <f t="shared" si="301"/>
        <v>70.212500000000006</v>
      </c>
      <c r="Q1934" t="str">
        <f t="shared" si="302"/>
        <v>music</v>
      </c>
      <c r="R1934" t="str">
        <f t="shared" si="303"/>
        <v>indie rock</v>
      </c>
      <c r="S1934" s="11">
        <f t="shared" si="304"/>
        <v>40911.809872685182</v>
      </c>
      <c r="T1934" s="11">
        <f t="shared" si="305"/>
        <v>40932.809872685182</v>
      </c>
      <c r="U1934">
        <f t="shared" si="306"/>
        <v>80</v>
      </c>
      <c r="V1934" t="b">
        <f t="shared" si="307"/>
        <v>0</v>
      </c>
      <c r="W1934">
        <f t="shared" si="308"/>
        <v>80</v>
      </c>
      <c r="X1934" t="b">
        <f t="shared" si="309"/>
        <v>0</v>
      </c>
    </row>
    <row r="1935" spans="1:24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8278</v>
      </c>
      <c r="O1935">
        <f t="shared" si="300"/>
        <v>172</v>
      </c>
      <c r="P1935" s="7">
        <f t="shared" si="301"/>
        <v>94.054545454545448</v>
      </c>
      <c r="Q1935" t="str">
        <f t="shared" si="302"/>
        <v>music</v>
      </c>
      <c r="R1935" t="str">
        <f t="shared" si="303"/>
        <v>indie rock</v>
      </c>
      <c r="S1935" s="11">
        <f t="shared" si="304"/>
        <v>41879.130868055552</v>
      </c>
      <c r="T1935" s="11">
        <f t="shared" si="305"/>
        <v>41909.130868055552</v>
      </c>
      <c r="U1935">
        <f t="shared" si="306"/>
        <v>110</v>
      </c>
      <c r="V1935" t="b">
        <f t="shared" si="307"/>
        <v>0</v>
      </c>
      <c r="W1935">
        <f t="shared" si="308"/>
        <v>110</v>
      </c>
      <c r="X1935" t="b">
        <f t="shared" si="309"/>
        <v>0</v>
      </c>
    </row>
    <row r="1936" spans="1:24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8278</v>
      </c>
      <c r="O1936">
        <f t="shared" si="300"/>
        <v>124</v>
      </c>
      <c r="P1936" s="7">
        <f t="shared" si="301"/>
        <v>80.272727272727266</v>
      </c>
      <c r="Q1936" t="str">
        <f t="shared" si="302"/>
        <v>music</v>
      </c>
      <c r="R1936" t="str">
        <f t="shared" si="303"/>
        <v>indie rock</v>
      </c>
      <c r="S1936" s="11">
        <f t="shared" si="304"/>
        <v>40865.867141203707</v>
      </c>
      <c r="T1936" s="11">
        <f t="shared" si="305"/>
        <v>40902.208333333336</v>
      </c>
      <c r="U1936">
        <f t="shared" si="306"/>
        <v>77</v>
      </c>
      <c r="V1936" t="b">
        <f t="shared" si="307"/>
        <v>0</v>
      </c>
      <c r="W1936">
        <f t="shared" si="308"/>
        <v>77</v>
      </c>
      <c r="X1936" t="b">
        <f t="shared" si="309"/>
        <v>0</v>
      </c>
    </row>
    <row r="1937" spans="1:24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8278</v>
      </c>
      <c r="O1937">
        <f t="shared" si="300"/>
        <v>108</v>
      </c>
      <c r="P1937" s="7">
        <f t="shared" si="301"/>
        <v>54.2</v>
      </c>
      <c r="Q1937" t="str">
        <f t="shared" si="302"/>
        <v>music</v>
      </c>
      <c r="R1937" t="str">
        <f t="shared" si="303"/>
        <v>indie rock</v>
      </c>
      <c r="S1937" s="11">
        <f t="shared" si="304"/>
        <v>41773.932534722226</v>
      </c>
      <c r="T1937" s="11">
        <f t="shared" si="305"/>
        <v>41811.207638888889</v>
      </c>
      <c r="U1937">
        <f t="shared" si="306"/>
        <v>50</v>
      </c>
      <c r="V1937" t="b">
        <f t="shared" si="307"/>
        <v>0</v>
      </c>
      <c r="W1937">
        <f t="shared" si="308"/>
        <v>50</v>
      </c>
      <c r="X1937" t="b">
        <f t="shared" si="309"/>
        <v>0</v>
      </c>
    </row>
    <row r="1938" spans="1:24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8278</v>
      </c>
      <c r="O1938">
        <f t="shared" si="300"/>
        <v>117</v>
      </c>
      <c r="P1938" s="7">
        <f t="shared" si="301"/>
        <v>60.26903448275862</v>
      </c>
      <c r="Q1938" t="str">
        <f t="shared" si="302"/>
        <v>music</v>
      </c>
      <c r="R1938" t="str">
        <f t="shared" si="303"/>
        <v>indie rock</v>
      </c>
      <c r="S1938" s="11">
        <f t="shared" si="304"/>
        <v>40852.889699074076</v>
      </c>
      <c r="T1938" s="11">
        <f t="shared" si="305"/>
        <v>40883.249305555553</v>
      </c>
      <c r="U1938">
        <f t="shared" si="306"/>
        <v>145</v>
      </c>
      <c r="V1938" t="b">
        <f t="shared" si="307"/>
        <v>0</v>
      </c>
      <c r="W1938">
        <f t="shared" si="308"/>
        <v>145</v>
      </c>
      <c r="X1938" t="b">
        <f t="shared" si="309"/>
        <v>0</v>
      </c>
    </row>
    <row r="1939" spans="1:24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8278</v>
      </c>
      <c r="O1939">
        <f t="shared" si="300"/>
        <v>187</v>
      </c>
      <c r="P1939" s="7">
        <f t="shared" si="301"/>
        <v>38.740344827586206</v>
      </c>
      <c r="Q1939" t="str">
        <f t="shared" si="302"/>
        <v>music</v>
      </c>
      <c r="R1939" t="str">
        <f t="shared" si="303"/>
        <v>indie rock</v>
      </c>
      <c r="S1939" s="11">
        <f t="shared" si="304"/>
        <v>41059.118993055556</v>
      </c>
      <c r="T1939" s="11">
        <f t="shared" si="305"/>
        <v>41075.165972222225</v>
      </c>
      <c r="U1939">
        <f t="shared" si="306"/>
        <v>29</v>
      </c>
      <c r="V1939" t="b">
        <f t="shared" si="307"/>
        <v>0</v>
      </c>
      <c r="W1939">
        <f t="shared" si="308"/>
        <v>29</v>
      </c>
      <c r="X1939" t="b">
        <f t="shared" si="309"/>
        <v>0</v>
      </c>
    </row>
    <row r="1940" spans="1:24" ht="47.25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8278</v>
      </c>
      <c r="O1940">
        <f t="shared" si="300"/>
        <v>116</v>
      </c>
      <c r="P1940" s="7">
        <f t="shared" si="301"/>
        <v>152.54385964912279</v>
      </c>
      <c r="Q1940" t="str">
        <f t="shared" si="302"/>
        <v>music</v>
      </c>
      <c r="R1940" t="str">
        <f t="shared" si="303"/>
        <v>indie rock</v>
      </c>
      <c r="S1940" s="11">
        <f t="shared" si="304"/>
        <v>41426.259618055556</v>
      </c>
      <c r="T1940" s="11">
        <f t="shared" si="305"/>
        <v>41457.208333333336</v>
      </c>
      <c r="U1940">
        <f t="shared" si="306"/>
        <v>114</v>
      </c>
      <c r="V1940" t="b">
        <f t="shared" si="307"/>
        <v>0</v>
      </c>
      <c r="W1940">
        <f t="shared" si="308"/>
        <v>114</v>
      </c>
      <c r="X1940" t="b">
        <f t="shared" si="309"/>
        <v>0</v>
      </c>
    </row>
    <row r="1941" spans="1:24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8278</v>
      </c>
      <c r="O1941">
        <f t="shared" si="300"/>
        <v>111</v>
      </c>
      <c r="P1941" s="7">
        <f t="shared" si="301"/>
        <v>115.3125</v>
      </c>
      <c r="Q1941" t="str">
        <f t="shared" si="302"/>
        <v>music</v>
      </c>
      <c r="R1941" t="str">
        <f t="shared" si="303"/>
        <v>indie rock</v>
      </c>
      <c r="S1941" s="11">
        <f t="shared" si="304"/>
        <v>41313.985046296293</v>
      </c>
      <c r="T1941" s="11">
        <f t="shared" si="305"/>
        <v>41343.943379629629</v>
      </c>
      <c r="U1941">
        <f t="shared" si="306"/>
        <v>96</v>
      </c>
      <c r="V1941" t="b">
        <f t="shared" si="307"/>
        <v>0</v>
      </c>
      <c r="W1941">
        <f t="shared" si="308"/>
        <v>96</v>
      </c>
      <c r="X1941" t="b">
        <f t="shared" si="309"/>
        <v>0</v>
      </c>
    </row>
    <row r="1942" spans="1:24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8278</v>
      </c>
      <c r="O1942">
        <f t="shared" si="300"/>
        <v>171</v>
      </c>
      <c r="P1942" s="7">
        <f t="shared" si="301"/>
        <v>35.838709677419352</v>
      </c>
      <c r="Q1942" t="str">
        <f t="shared" si="302"/>
        <v>music</v>
      </c>
      <c r="R1942" t="str">
        <f t="shared" si="303"/>
        <v>indie rock</v>
      </c>
      <c r="S1942" s="11">
        <f t="shared" si="304"/>
        <v>40670.507326388892</v>
      </c>
      <c r="T1942" s="11">
        <f t="shared" si="305"/>
        <v>40709.165972222225</v>
      </c>
      <c r="U1942">
        <f t="shared" si="306"/>
        <v>31</v>
      </c>
      <c r="V1942" t="b">
        <f t="shared" si="307"/>
        <v>0</v>
      </c>
      <c r="W1942">
        <f t="shared" si="308"/>
        <v>31</v>
      </c>
      <c r="X1942" t="b">
        <f t="shared" si="309"/>
        <v>0</v>
      </c>
    </row>
    <row r="1943" spans="1:24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8294</v>
      </c>
      <c r="O1943">
        <f t="shared" si="300"/>
        <v>126</v>
      </c>
      <c r="P1943" s="7">
        <f t="shared" si="301"/>
        <v>64.570118779438872</v>
      </c>
      <c r="Q1943" t="str">
        <f t="shared" si="302"/>
        <v>technology</v>
      </c>
      <c r="R1943" t="str">
        <f t="shared" si="303"/>
        <v>hardware</v>
      </c>
      <c r="S1943" s="11">
        <f t="shared" si="304"/>
        <v>41744.290868055556</v>
      </c>
      <c r="T1943" s="11">
        <f t="shared" si="305"/>
        <v>41774.290868055556</v>
      </c>
      <c r="U1943">
        <f t="shared" si="306"/>
        <v>4883</v>
      </c>
      <c r="V1943" t="b">
        <f t="shared" si="307"/>
        <v>0</v>
      </c>
      <c r="W1943">
        <f t="shared" si="308"/>
        <v>4883</v>
      </c>
      <c r="X1943" t="b">
        <f t="shared" si="309"/>
        <v>0</v>
      </c>
    </row>
    <row r="1944" spans="1:24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8294</v>
      </c>
      <c r="O1944">
        <f t="shared" si="300"/>
        <v>138</v>
      </c>
      <c r="P1944" s="7">
        <f t="shared" si="301"/>
        <v>87.436000000000007</v>
      </c>
      <c r="Q1944" t="str">
        <f t="shared" si="302"/>
        <v>technology</v>
      </c>
      <c r="R1944" t="str">
        <f t="shared" si="303"/>
        <v>hardware</v>
      </c>
      <c r="S1944" s="11">
        <f t="shared" si="304"/>
        <v>40638.828009259261</v>
      </c>
      <c r="T1944" s="11">
        <f t="shared" si="305"/>
        <v>40728.828009259261</v>
      </c>
      <c r="U1944">
        <f t="shared" si="306"/>
        <v>95</v>
      </c>
      <c r="V1944" t="b">
        <f t="shared" si="307"/>
        <v>0</v>
      </c>
      <c r="W1944">
        <f t="shared" si="308"/>
        <v>95</v>
      </c>
      <c r="X1944" t="b">
        <f t="shared" si="309"/>
        <v>0</v>
      </c>
    </row>
    <row r="1945" spans="1:24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8294</v>
      </c>
      <c r="O1945">
        <f t="shared" si="300"/>
        <v>1705</v>
      </c>
      <c r="P1945" s="7">
        <f t="shared" si="301"/>
        <v>68.815577078288939</v>
      </c>
      <c r="Q1945" t="str">
        <f t="shared" si="302"/>
        <v>technology</v>
      </c>
      <c r="R1945" t="str">
        <f t="shared" si="303"/>
        <v>hardware</v>
      </c>
      <c r="S1945" s="11">
        <f t="shared" si="304"/>
        <v>42548.269861111112</v>
      </c>
      <c r="T1945" s="11">
        <f t="shared" si="305"/>
        <v>42593.269861111112</v>
      </c>
      <c r="U1945">
        <f t="shared" si="306"/>
        <v>2478</v>
      </c>
      <c r="V1945" t="b">
        <f t="shared" si="307"/>
        <v>0</v>
      </c>
      <c r="W1945">
        <f t="shared" si="308"/>
        <v>2478</v>
      </c>
      <c r="X1945" t="b">
        <f t="shared" si="309"/>
        <v>0</v>
      </c>
    </row>
    <row r="1946" spans="1:24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8294</v>
      </c>
      <c r="O1946">
        <f t="shared" si="300"/>
        <v>788</v>
      </c>
      <c r="P1946" s="7">
        <f t="shared" si="301"/>
        <v>176.200223588597</v>
      </c>
      <c r="Q1946" t="str">
        <f t="shared" si="302"/>
        <v>technology</v>
      </c>
      <c r="R1946" t="str">
        <f t="shared" si="303"/>
        <v>hardware</v>
      </c>
      <c r="S1946" s="11">
        <f t="shared" si="304"/>
        <v>41730.584374999999</v>
      </c>
      <c r="T1946" s="11">
        <f t="shared" si="305"/>
        <v>41760.584374999999</v>
      </c>
      <c r="U1946">
        <f t="shared" si="306"/>
        <v>1789</v>
      </c>
      <c r="V1946" t="b">
        <f t="shared" si="307"/>
        <v>0</v>
      </c>
      <c r="W1946">
        <f t="shared" si="308"/>
        <v>1789</v>
      </c>
      <c r="X1946" t="b">
        <f t="shared" si="309"/>
        <v>0</v>
      </c>
    </row>
    <row r="1947" spans="1:24" ht="47.2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8294</v>
      </c>
      <c r="O1947">
        <f t="shared" si="300"/>
        <v>348</v>
      </c>
      <c r="P1947" s="7">
        <f t="shared" si="301"/>
        <v>511.79117647058825</v>
      </c>
      <c r="Q1947" t="str">
        <f t="shared" si="302"/>
        <v>technology</v>
      </c>
      <c r="R1947" t="str">
        <f t="shared" si="303"/>
        <v>hardware</v>
      </c>
      <c r="S1947" s="11">
        <f t="shared" si="304"/>
        <v>42157.251828703709</v>
      </c>
      <c r="T1947" s="11">
        <f t="shared" si="305"/>
        <v>42197.251828703709</v>
      </c>
      <c r="U1947">
        <f t="shared" si="306"/>
        <v>680</v>
      </c>
      <c r="V1947" t="b">
        <f t="shared" si="307"/>
        <v>0</v>
      </c>
      <c r="W1947">
        <f t="shared" si="308"/>
        <v>680</v>
      </c>
      <c r="X1947" t="b">
        <f t="shared" si="309"/>
        <v>0</v>
      </c>
    </row>
    <row r="1948" spans="1:24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8294</v>
      </c>
      <c r="O1948">
        <f t="shared" si="300"/>
        <v>150</v>
      </c>
      <c r="P1948" s="7">
        <f t="shared" si="301"/>
        <v>160.44285714285715</v>
      </c>
      <c r="Q1948" t="str">
        <f t="shared" si="302"/>
        <v>technology</v>
      </c>
      <c r="R1948" t="str">
        <f t="shared" si="303"/>
        <v>hardware</v>
      </c>
      <c r="S1948" s="11">
        <f t="shared" si="304"/>
        <v>41689.150011574071</v>
      </c>
      <c r="T1948" s="11">
        <f t="shared" si="305"/>
        <v>41749.108344907407</v>
      </c>
      <c r="U1948">
        <f t="shared" si="306"/>
        <v>70</v>
      </c>
      <c r="V1948" t="b">
        <f t="shared" si="307"/>
        <v>0</v>
      </c>
      <c r="W1948">
        <f t="shared" si="308"/>
        <v>70</v>
      </c>
      <c r="X1948" t="b">
        <f t="shared" si="309"/>
        <v>0</v>
      </c>
    </row>
    <row r="1949" spans="1:24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8294</v>
      </c>
      <c r="O1949">
        <f t="shared" si="300"/>
        <v>101</v>
      </c>
      <c r="P1949" s="7">
        <f t="shared" si="301"/>
        <v>35.003043478260871</v>
      </c>
      <c r="Q1949" t="str">
        <f t="shared" si="302"/>
        <v>technology</v>
      </c>
      <c r="R1949" t="str">
        <f t="shared" si="303"/>
        <v>hardware</v>
      </c>
      <c r="S1949" s="11">
        <f t="shared" si="304"/>
        <v>40102.918055555558</v>
      </c>
      <c r="T1949" s="11">
        <f t="shared" si="305"/>
        <v>40140.249305555553</v>
      </c>
      <c r="U1949">
        <f t="shared" si="306"/>
        <v>23</v>
      </c>
      <c r="V1949" t="b">
        <f t="shared" si="307"/>
        <v>0</v>
      </c>
      <c r="W1949">
        <f t="shared" si="308"/>
        <v>23</v>
      </c>
      <c r="X1949" t="b">
        <f t="shared" si="309"/>
        <v>0</v>
      </c>
    </row>
    <row r="1950" spans="1:24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8294</v>
      </c>
      <c r="O1950">
        <f t="shared" si="300"/>
        <v>800</v>
      </c>
      <c r="P1950" s="7">
        <f t="shared" si="301"/>
        <v>188.50671378091872</v>
      </c>
      <c r="Q1950" t="str">
        <f t="shared" si="302"/>
        <v>technology</v>
      </c>
      <c r="R1950" t="str">
        <f t="shared" si="303"/>
        <v>hardware</v>
      </c>
      <c r="S1950" s="11">
        <f t="shared" si="304"/>
        <v>42473.604270833333</v>
      </c>
      <c r="T1950" s="11">
        <f t="shared" si="305"/>
        <v>42527.709722222222</v>
      </c>
      <c r="U1950">
        <f t="shared" si="306"/>
        <v>4245</v>
      </c>
      <c r="V1950" t="b">
        <f t="shared" si="307"/>
        <v>0</v>
      </c>
      <c r="W1950">
        <f t="shared" si="308"/>
        <v>4245</v>
      </c>
      <c r="X1950" t="b">
        <f t="shared" si="309"/>
        <v>0</v>
      </c>
    </row>
    <row r="1951" spans="1:24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8294</v>
      </c>
      <c r="O1951">
        <f t="shared" si="300"/>
        <v>106</v>
      </c>
      <c r="P1951" s="7">
        <f t="shared" si="301"/>
        <v>56.204984093319197</v>
      </c>
      <c r="Q1951" t="str">
        <f t="shared" si="302"/>
        <v>technology</v>
      </c>
      <c r="R1951" t="str">
        <f t="shared" si="303"/>
        <v>hardware</v>
      </c>
      <c r="S1951" s="11">
        <f t="shared" si="304"/>
        <v>41800.423043981478</v>
      </c>
      <c r="T1951" s="11">
        <f t="shared" si="305"/>
        <v>41830.423043981478</v>
      </c>
      <c r="U1951">
        <f t="shared" si="306"/>
        <v>943</v>
      </c>
      <c r="V1951" t="b">
        <f t="shared" si="307"/>
        <v>0</v>
      </c>
      <c r="W1951">
        <f t="shared" si="308"/>
        <v>943</v>
      </c>
      <c r="X1951" t="b">
        <f t="shared" si="309"/>
        <v>0</v>
      </c>
    </row>
    <row r="1952" spans="1:24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8294</v>
      </c>
      <c r="O1952">
        <f t="shared" si="300"/>
        <v>201</v>
      </c>
      <c r="P1952" s="7">
        <f t="shared" si="301"/>
        <v>51.3054157782516</v>
      </c>
      <c r="Q1952" t="str">
        <f t="shared" si="302"/>
        <v>technology</v>
      </c>
      <c r="R1952" t="str">
        <f t="shared" si="303"/>
        <v>hardware</v>
      </c>
      <c r="S1952" s="11">
        <f t="shared" si="304"/>
        <v>40624.181400462963</v>
      </c>
      <c r="T1952" s="11">
        <f t="shared" si="305"/>
        <v>40655.181400462963</v>
      </c>
      <c r="U1952">
        <f t="shared" si="306"/>
        <v>1876</v>
      </c>
      <c r="V1952" t="b">
        <f t="shared" si="307"/>
        <v>0</v>
      </c>
      <c r="W1952">
        <f t="shared" si="308"/>
        <v>1876</v>
      </c>
      <c r="X1952" t="b">
        <f t="shared" si="309"/>
        <v>0</v>
      </c>
    </row>
    <row r="1953" spans="1:24" ht="47.25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8294</v>
      </c>
      <c r="O1953">
        <f t="shared" si="300"/>
        <v>212</v>
      </c>
      <c r="P1953" s="7">
        <f t="shared" si="301"/>
        <v>127.36450839328538</v>
      </c>
      <c r="Q1953" t="str">
        <f t="shared" si="302"/>
        <v>technology</v>
      </c>
      <c r="R1953" t="str">
        <f t="shared" si="303"/>
        <v>hardware</v>
      </c>
      <c r="S1953" s="11">
        <f t="shared" si="304"/>
        <v>42651.420567129629</v>
      </c>
      <c r="T1953" s="11">
        <f t="shared" si="305"/>
        <v>42681.462233796294</v>
      </c>
      <c r="U1953">
        <f t="shared" si="306"/>
        <v>834</v>
      </c>
      <c r="V1953" t="b">
        <f t="shared" si="307"/>
        <v>0</v>
      </c>
      <c r="W1953">
        <f t="shared" si="308"/>
        <v>834</v>
      </c>
      <c r="X1953" t="b">
        <f t="shared" si="309"/>
        <v>0</v>
      </c>
    </row>
    <row r="1954" spans="1:24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8294</v>
      </c>
      <c r="O1954">
        <f t="shared" si="300"/>
        <v>198</v>
      </c>
      <c r="P1954" s="7">
        <f t="shared" si="301"/>
        <v>101.85532258064516</v>
      </c>
      <c r="Q1954" t="str">
        <f t="shared" si="302"/>
        <v>technology</v>
      </c>
      <c r="R1954" t="str">
        <f t="shared" si="303"/>
        <v>hardware</v>
      </c>
      <c r="S1954" s="11">
        <f t="shared" si="304"/>
        <v>41526.60665509259</v>
      </c>
      <c r="T1954" s="11">
        <f t="shared" si="305"/>
        <v>41563.60665509259</v>
      </c>
      <c r="U1954">
        <f t="shared" si="306"/>
        <v>682</v>
      </c>
      <c r="V1954" t="b">
        <f t="shared" si="307"/>
        <v>0</v>
      </c>
      <c r="W1954">
        <f t="shared" si="308"/>
        <v>682</v>
      </c>
      <c r="X1954" t="b">
        <f t="shared" si="309"/>
        <v>0</v>
      </c>
    </row>
    <row r="1955" spans="1:24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8294</v>
      </c>
      <c r="O1955">
        <f t="shared" si="300"/>
        <v>226</v>
      </c>
      <c r="P1955" s="7">
        <f t="shared" si="301"/>
        <v>230.55782312925169</v>
      </c>
      <c r="Q1955" t="str">
        <f t="shared" si="302"/>
        <v>technology</v>
      </c>
      <c r="R1955" t="str">
        <f t="shared" si="303"/>
        <v>hardware</v>
      </c>
      <c r="S1955" s="11">
        <f t="shared" si="304"/>
        <v>40941.199826388889</v>
      </c>
      <c r="T1955" s="11">
        <f t="shared" si="305"/>
        <v>40970.125</v>
      </c>
      <c r="U1955">
        <f t="shared" si="306"/>
        <v>147</v>
      </c>
      <c r="V1955" t="b">
        <f t="shared" si="307"/>
        <v>0</v>
      </c>
      <c r="W1955">
        <f t="shared" si="308"/>
        <v>147</v>
      </c>
      <c r="X1955" t="b">
        <f t="shared" si="309"/>
        <v>0</v>
      </c>
    </row>
    <row r="1956" spans="1:24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8294</v>
      </c>
      <c r="O1956">
        <f t="shared" si="300"/>
        <v>699</v>
      </c>
      <c r="P1956" s="7">
        <f t="shared" si="301"/>
        <v>842.10602409638557</v>
      </c>
      <c r="Q1956" t="str">
        <f t="shared" si="302"/>
        <v>technology</v>
      </c>
      <c r="R1956" t="str">
        <f t="shared" si="303"/>
        <v>hardware</v>
      </c>
      <c r="S1956" s="11">
        <f t="shared" si="304"/>
        <v>42394.580740740741</v>
      </c>
      <c r="T1956" s="11">
        <f t="shared" si="305"/>
        <v>42441.208333333328</v>
      </c>
      <c r="U1956">
        <f t="shared" si="306"/>
        <v>415</v>
      </c>
      <c r="V1956" t="b">
        <f t="shared" si="307"/>
        <v>0</v>
      </c>
      <c r="W1956">
        <f t="shared" si="308"/>
        <v>415</v>
      </c>
      <c r="X1956" t="b">
        <f t="shared" si="309"/>
        <v>0</v>
      </c>
    </row>
    <row r="1957" spans="1:24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8294</v>
      </c>
      <c r="O1957">
        <f t="shared" si="300"/>
        <v>399</v>
      </c>
      <c r="P1957" s="7">
        <f t="shared" si="301"/>
        <v>577.27593103448271</v>
      </c>
      <c r="Q1957" t="str">
        <f t="shared" si="302"/>
        <v>technology</v>
      </c>
      <c r="R1957" t="str">
        <f t="shared" si="303"/>
        <v>hardware</v>
      </c>
      <c r="S1957" s="11">
        <f t="shared" si="304"/>
        <v>41020.271770833337</v>
      </c>
      <c r="T1957" s="11">
        <f t="shared" si="305"/>
        <v>41052.791666666664</v>
      </c>
      <c r="U1957">
        <f t="shared" si="306"/>
        <v>290</v>
      </c>
      <c r="V1957" t="b">
        <f t="shared" si="307"/>
        <v>0</v>
      </c>
      <c r="W1957">
        <f t="shared" si="308"/>
        <v>290</v>
      </c>
      <c r="X1957" t="b">
        <f t="shared" si="309"/>
        <v>0</v>
      </c>
    </row>
    <row r="1958" spans="1:24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8294</v>
      </c>
      <c r="O1958">
        <f t="shared" si="300"/>
        <v>294</v>
      </c>
      <c r="P1958" s="7">
        <f t="shared" si="301"/>
        <v>483.34246575342468</v>
      </c>
      <c r="Q1958" t="str">
        <f t="shared" si="302"/>
        <v>technology</v>
      </c>
      <c r="R1958" t="str">
        <f t="shared" si="303"/>
        <v>hardware</v>
      </c>
      <c r="S1958" s="11">
        <f t="shared" si="304"/>
        <v>42067.923668981486</v>
      </c>
      <c r="T1958" s="11">
        <f t="shared" si="305"/>
        <v>42112.882002314815</v>
      </c>
      <c r="U1958">
        <f t="shared" si="306"/>
        <v>365</v>
      </c>
      <c r="V1958" t="b">
        <f t="shared" si="307"/>
        <v>0</v>
      </c>
      <c r="W1958">
        <f t="shared" si="308"/>
        <v>365</v>
      </c>
      <c r="X1958" t="b">
        <f t="shared" si="309"/>
        <v>0</v>
      </c>
    </row>
    <row r="1959" spans="1:24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8294</v>
      </c>
      <c r="O1959">
        <f t="shared" si="300"/>
        <v>168</v>
      </c>
      <c r="P1959" s="7">
        <f t="shared" si="301"/>
        <v>76.138500000000008</v>
      </c>
      <c r="Q1959" t="str">
        <f t="shared" si="302"/>
        <v>technology</v>
      </c>
      <c r="R1959" t="str">
        <f t="shared" si="303"/>
        <v>hardware</v>
      </c>
      <c r="S1959" s="11">
        <f t="shared" si="304"/>
        <v>41179.098530092589</v>
      </c>
      <c r="T1959" s="11">
        <f t="shared" si="305"/>
        <v>41209.098530092589</v>
      </c>
      <c r="U1959">
        <f t="shared" si="306"/>
        <v>660</v>
      </c>
      <c r="V1959" t="b">
        <f t="shared" si="307"/>
        <v>0</v>
      </c>
      <c r="W1959">
        <f t="shared" si="308"/>
        <v>660</v>
      </c>
      <c r="X1959" t="b">
        <f t="shared" si="309"/>
        <v>0</v>
      </c>
    </row>
    <row r="1960" spans="1:24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8294</v>
      </c>
      <c r="O1960">
        <f t="shared" si="300"/>
        <v>1436</v>
      </c>
      <c r="P1960" s="7">
        <f t="shared" si="301"/>
        <v>74.107684365781708</v>
      </c>
      <c r="Q1960" t="str">
        <f t="shared" si="302"/>
        <v>technology</v>
      </c>
      <c r="R1960" t="str">
        <f t="shared" si="303"/>
        <v>hardware</v>
      </c>
      <c r="S1960" s="11">
        <f t="shared" si="304"/>
        <v>41326.987974537034</v>
      </c>
      <c r="T1960" s="11">
        <f t="shared" si="305"/>
        <v>41356.94630787037</v>
      </c>
      <c r="U1960">
        <f t="shared" si="306"/>
        <v>1356</v>
      </c>
      <c r="V1960" t="b">
        <f t="shared" si="307"/>
        <v>0</v>
      </c>
      <c r="W1960">
        <f t="shared" si="308"/>
        <v>1356</v>
      </c>
      <c r="X1960" t="b">
        <f t="shared" si="309"/>
        <v>0</v>
      </c>
    </row>
    <row r="1961" spans="1:24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8294</v>
      </c>
      <c r="O1961">
        <f t="shared" si="300"/>
        <v>157</v>
      </c>
      <c r="P1961" s="7">
        <f t="shared" si="301"/>
        <v>36.965660377358489</v>
      </c>
      <c r="Q1961" t="str">
        <f t="shared" si="302"/>
        <v>technology</v>
      </c>
      <c r="R1961" t="str">
        <f t="shared" si="303"/>
        <v>hardware</v>
      </c>
      <c r="S1961" s="11">
        <f t="shared" si="304"/>
        <v>41871.845601851855</v>
      </c>
      <c r="T1961" s="11">
        <f t="shared" si="305"/>
        <v>41913</v>
      </c>
      <c r="U1961">
        <f t="shared" si="306"/>
        <v>424</v>
      </c>
      <c r="V1961" t="b">
        <f t="shared" si="307"/>
        <v>0</v>
      </c>
      <c r="W1961">
        <f t="shared" si="308"/>
        <v>424</v>
      </c>
      <c r="X1961" t="b">
        <f t="shared" si="309"/>
        <v>0</v>
      </c>
    </row>
    <row r="1962" spans="1:24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8294</v>
      </c>
      <c r="O1962">
        <f t="shared" si="300"/>
        <v>118</v>
      </c>
      <c r="P1962" s="7">
        <f t="shared" si="301"/>
        <v>2500.969696969697</v>
      </c>
      <c r="Q1962" t="str">
        <f t="shared" si="302"/>
        <v>technology</v>
      </c>
      <c r="R1962" t="str">
        <f t="shared" si="303"/>
        <v>hardware</v>
      </c>
      <c r="S1962" s="11">
        <f t="shared" si="304"/>
        <v>41964.362743055557</v>
      </c>
      <c r="T1962" s="11">
        <f t="shared" si="305"/>
        <v>41994.362743055557</v>
      </c>
      <c r="U1962">
        <f t="shared" si="306"/>
        <v>33</v>
      </c>
      <c r="V1962" t="b">
        <f t="shared" si="307"/>
        <v>0</v>
      </c>
      <c r="W1962">
        <f t="shared" si="308"/>
        <v>33</v>
      </c>
      <c r="X1962" t="b">
        <f t="shared" si="309"/>
        <v>0</v>
      </c>
    </row>
    <row r="1963" spans="1:24" ht="47.2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8294</v>
      </c>
      <c r="O1963">
        <f t="shared" si="300"/>
        <v>1105</v>
      </c>
      <c r="P1963" s="7">
        <f t="shared" si="301"/>
        <v>67.690214329454989</v>
      </c>
      <c r="Q1963" t="str">
        <f t="shared" si="302"/>
        <v>technology</v>
      </c>
      <c r="R1963" t="str">
        <f t="shared" si="303"/>
        <v>hardware</v>
      </c>
      <c r="S1963" s="11">
        <f t="shared" si="304"/>
        <v>41148.194641203707</v>
      </c>
      <c r="T1963" s="11">
        <f t="shared" si="305"/>
        <v>41188.165972222225</v>
      </c>
      <c r="U1963">
        <f t="shared" si="306"/>
        <v>1633</v>
      </c>
      <c r="V1963" t="b">
        <f t="shared" si="307"/>
        <v>0</v>
      </c>
      <c r="W1963">
        <f t="shared" si="308"/>
        <v>1633</v>
      </c>
      <c r="X1963" t="b">
        <f t="shared" si="309"/>
        <v>0</v>
      </c>
    </row>
    <row r="1964" spans="1:24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8294</v>
      </c>
      <c r="O1964">
        <f t="shared" si="300"/>
        <v>193</v>
      </c>
      <c r="P1964" s="7">
        <f t="shared" si="301"/>
        <v>63.04738562091503</v>
      </c>
      <c r="Q1964" t="str">
        <f t="shared" si="302"/>
        <v>technology</v>
      </c>
      <c r="R1964" t="str">
        <f t="shared" si="303"/>
        <v>hardware</v>
      </c>
      <c r="S1964" s="11">
        <f t="shared" si="304"/>
        <v>41742.780509259261</v>
      </c>
      <c r="T1964" s="11">
        <f t="shared" si="305"/>
        <v>41772.780509259261</v>
      </c>
      <c r="U1964">
        <f t="shared" si="306"/>
        <v>306</v>
      </c>
      <c r="V1964" t="b">
        <f t="shared" si="307"/>
        <v>0</v>
      </c>
      <c r="W1964">
        <f t="shared" si="308"/>
        <v>306</v>
      </c>
      <c r="X1964" t="b">
        <f t="shared" si="309"/>
        <v>0</v>
      </c>
    </row>
    <row r="1965" spans="1:24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8294</v>
      </c>
      <c r="O1965">
        <f t="shared" si="300"/>
        <v>127</v>
      </c>
      <c r="P1965" s="7">
        <f t="shared" si="301"/>
        <v>117.6</v>
      </c>
      <c r="Q1965" t="str">
        <f t="shared" si="302"/>
        <v>technology</v>
      </c>
      <c r="R1965" t="str">
        <f t="shared" si="303"/>
        <v>hardware</v>
      </c>
      <c r="S1965" s="11">
        <f t="shared" si="304"/>
        <v>41863.429791666669</v>
      </c>
      <c r="T1965" s="11">
        <f t="shared" si="305"/>
        <v>41898.429791666669</v>
      </c>
      <c r="U1965">
        <f t="shared" si="306"/>
        <v>205</v>
      </c>
      <c r="V1965" t="b">
        <f t="shared" si="307"/>
        <v>0</v>
      </c>
      <c r="W1965">
        <f t="shared" si="308"/>
        <v>205</v>
      </c>
      <c r="X1965" t="b">
        <f t="shared" si="309"/>
        <v>0</v>
      </c>
    </row>
    <row r="1966" spans="1:24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8294</v>
      </c>
      <c r="O1966">
        <f t="shared" si="300"/>
        <v>260</v>
      </c>
      <c r="P1966" s="7">
        <f t="shared" si="301"/>
        <v>180.75185011709601</v>
      </c>
      <c r="Q1966" t="str">
        <f t="shared" si="302"/>
        <v>technology</v>
      </c>
      <c r="R1966" t="str">
        <f t="shared" si="303"/>
        <v>hardware</v>
      </c>
      <c r="S1966" s="11">
        <f t="shared" si="304"/>
        <v>42452.272824074069</v>
      </c>
      <c r="T1966" s="11">
        <f t="shared" si="305"/>
        <v>42482.272824074069</v>
      </c>
      <c r="U1966">
        <f t="shared" si="306"/>
        <v>1281</v>
      </c>
      <c r="V1966" t="b">
        <f t="shared" si="307"/>
        <v>0</v>
      </c>
      <c r="W1966">
        <f t="shared" si="308"/>
        <v>1281</v>
      </c>
      <c r="X1966" t="b">
        <f t="shared" si="309"/>
        <v>0</v>
      </c>
    </row>
    <row r="1967" spans="1:24" ht="47.2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8294</v>
      </c>
      <c r="O1967">
        <f t="shared" si="300"/>
        <v>262</v>
      </c>
      <c r="P1967" s="7">
        <f t="shared" si="301"/>
        <v>127.32038834951456</v>
      </c>
      <c r="Q1967" t="str">
        <f t="shared" si="302"/>
        <v>technology</v>
      </c>
      <c r="R1967" t="str">
        <f t="shared" si="303"/>
        <v>hardware</v>
      </c>
      <c r="S1967" s="11">
        <f t="shared" si="304"/>
        <v>40898.089236111111</v>
      </c>
      <c r="T1967" s="11">
        <f t="shared" si="305"/>
        <v>40920.041666666664</v>
      </c>
      <c r="U1967">
        <f t="shared" si="306"/>
        <v>103</v>
      </c>
      <c r="V1967" t="b">
        <f t="shared" si="307"/>
        <v>0</v>
      </c>
      <c r="W1967">
        <f t="shared" si="308"/>
        <v>103</v>
      </c>
      <c r="X1967" t="b">
        <f t="shared" si="309"/>
        <v>0</v>
      </c>
    </row>
    <row r="1968" spans="1:24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8294</v>
      </c>
      <c r="O1968">
        <f t="shared" si="300"/>
        <v>207</v>
      </c>
      <c r="P1968" s="7">
        <f t="shared" si="301"/>
        <v>136.6444745538665</v>
      </c>
      <c r="Q1968" t="str">
        <f t="shared" si="302"/>
        <v>technology</v>
      </c>
      <c r="R1968" t="str">
        <f t="shared" si="303"/>
        <v>hardware</v>
      </c>
      <c r="S1968" s="11">
        <f t="shared" si="304"/>
        <v>41835.540486111109</v>
      </c>
      <c r="T1968" s="11">
        <f t="shared" si="305"/>
        <v>41865.540486111109</v>
      </c>
      <c r="U1968">
        <f t="shared" si="306"/>
        <v>1513</v>
      </c>
      <c r="V1968" t="b">
        <f t="shared" si="307"/>
        <v>0</v>
      </c>
      <c r="W1968">
        <f t="shared" si="308"/>
        <v>1513</v>
      </c>
      <c r="X1968" t="b">
        <f t="shared" si="309"/>
        <v>0</v>
      </c>
    </row>
    <row r="1969" spans="1:24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8294</v>
      </c>
      <c r="O1969">
        <f t="shared" si="300"/>
        <v>370</v>
      </c>
      <c r="P1969" s="7">
        <f t="shared" si="301"/>
        <v>182.78024691358024</v>
      </c>
      <c r="Q1969" t="str">
        <f t="shared" si="302"/>
        <v>technology</v>
      </c>
      <c r="R1969" t="str">
        <f t="shared" si="303"/>
        <v>hardware</v>
      </c>
      <c r="S1969" s="11">
        <f t="shared" si="304"/>
        <v>41730.663530092592</v>
      </c>
      <c r="T1969" s="11">
        <f t="shared" si="305"/>
        <v>41760.663530092592</v>
      </c>
      <c r="U1969">
        <f t="shared" si="306"/>
        <v>405</v>
      </c>
      <c r="V1969" t="b">
        <f t="shared" si="307"/>
        <v>0</v>
      </c>
      <c r="W1969">
        <f t="shared" si="308"/>
        <v>405</v>
      </c>
      <c r="X1969" t="b">
        <f t="shared" si="309"/>
        <v>0</v>
      </c>
    </row>
    <row r="1970" spans="1:24" ht="31.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8294</v>
      </c>
      <c r="O1970">
        <f t="shared" si="300"/>
        <v>285</v>
      </c>
      <c r="P1970" s="7">
        <f t="shared" si="301"/>
        <v>279.37843137254902</v>
      </c>
      <c r="Q1970" t="str">
        <f t="shared" si="302"/>
        <v>technology</v>
      </c>
      <c r="R1970" t="str">
        <f t="shared" si="303"/>
        <v>hardware</v>
      </c>
      <c r="S1970" s="11">
        <f t="shared" si="304"/>
        <v>42676.586979166663</v>
      </c>
      <c r="T1970" s="11">
        <f t="shared" si="305"/>
        <v>42707.628645833334</v>
      </c>
      <c r="U1970">
        <f t="shared" si="306"/>
        <v>510</v>
      </c>
      <c r="V1970" t="b">
        <f t="shared" si="307"/>
        <v>0</v>
      </c>
      <c r="W1970">
        <f t="shared" si="308"/>
        <v>510</v>
      </c>
      <c r="X1970" t="b">
        <f t="shared" si="309"/>
        <v>0</v>
      </c>
    </row>
    <row r="1971" spans="1:24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8294</v>
      </c>
      <c r="O1971">
        <f t="shared" si="300"/>
        <v>579</v>
      </c>
      <c r="P1971" s="7">
        <f t="shared" si="301"/>
        <v>61.375728669846318</v>
      </c>
      <c r="Q1971" t="str">
        <f t="shared" si="302"/>
        <v>technology</v>
      </c>
      <c r="R1971" t="str">
        <f t="shared" si="303"/>
        <v>hardware</v>
      </c>
      <c r="S1971" s="11">
        <f t="shared" si="304"/>
        <v>42557.792453703703</v>
      </c>
      <c r="T1971" s="11">
        <f t="shared" si="305"/>
        <v>42587.792453703703</v>
      </c>
      <c r="U1971">
        <f t="shared" si="306"/>
        <v>1887</v>
      </c>
      <c r="V1971" t="b">
        <f t="shared" si="307"/>
        <v>0</v>
      </c>
      <c r="W1971">
        <f t="shared" si="308"/>
        <v>1887</v>
      </c>
      <c r="X1971" t="b">
        <f t="shared" si="309"/>
        <v>0</v>
      </c>
    </row>
    <row r="1972" spans="1:24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8294</v>
      </c>
      <c r="O1972">
        <f t="shared" si="300"/>
        <v>1132</v>
      </c>
      <c r="P1972" s="7">
        <f t="shared" si="301"/>
        <v>80.727532097004286</v>
      </c>
      <c r="Q1972" t="str">
        <f t="shared" si="302"/>
        <v>technology</v>
      </c>
      <c r="R1972" t="str">
        <f t="shared" si="303"/>
        <v>hardware</v>
      </c>
      <c r="S1972" s="11">
        <f t="shared" si="304"/>
        <v>41324.193298611113</v>
      </c>
      <c r="T1972" s="11">
        <f t="shared" si="305"/>
        <v>41384.151631944449</v>
      </c>
      <c r="U1972">
        <f t="shared" si="306"/>
        <v>701</v>
      </c>
      <c r="V1972" t="b">
        <f t="shared" si="307"/>
        <v>0</v>
      </c>
      <c r="W1972">
        <f t="shared" si="308"/>
        <v>701</v>
      </c>
      <c r="X1972" t="b">
        <f t="shared" si="309"/>
        <v>0</v>
      </c>
    </row>
    <row r="1973" spans="1:24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8294</v>
      </c>
      <c r="O1973">
        <f t="shared" si="300"/>
        <v>263</v>
      </c>
      <c r="P1973" s="7">
        <f t="shared" si="301"/>
        <v>272.35590732591254</v>
      </c>
      <c r="Q1973" t="str">
        <f t="shared" si="302"/>
        <v>technology</v>
      </c>
      <c r="R1973" t="str">
        <f t="shared" si="303"/>
        <v>hardware</v>
      </c>
      <c r="S1973" s="11">
        <f t="shared" si="304"/>
        <v>41561.500706018516</v>
      </c>
      <c r="T1973" s="11">
        <f t="shared" si="305"/>
        <v>41593.166666666664</v>
      </c>
      <c r="U1973">
        <f t="shared" si="306"/>
        <v>3863</v>
      </c>
      <c r="V1973" t="b">
        <f t="shared" si="307"/>
        <v>0</v>
      </c>
      <c r="W1973">
        <f t="shared" si="308"/>
        <v>3863</v>
      </c>
      <c r="X1973" t="b">
        <f t="shared" si="309"/>
        <v>0</v>
      </c>
    </row>
    <row r="1974" spans="1:24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8294</v>
      </c>
      <c r="O1974">
        <f t="shared" si="300"/>
        <v>674</v>
      </c>
      <c r="P1974" s="7">
        <f t="shared" si="301"/>
        <v>70.848739495798313</v>
      </c>
      <c r="Q1974" t="str">
        <f t="shared" si="302"/>
        <v>technology</v>
      </c>
      <c r="R1974" t="str">
        <f t="shared" si="303"/>
        <v>hardware</v>
      </c>
      <c r="S1974" s="11">
        <f t="shared" si="304"/>
        <v>41201.012083333335</v>
      </c>
      <c r="T1974" s="11">
        <f t="shared" si="305"/>
        <v>41231.053749999999</v>
      </c>
      <c r="U1974">
        <f t="shared" si="306"/>
        <v>238</v>
      </c>
      <c r="V1974" t="b">
        <f t="shared" si="307"/>
        <v>0</v>
      </c>
      <c r="W1974">
        <f t="shared" si="308"/>
        <v>238</v>
      </c>
      <c r="X1974" t="b">
        <f t="shared" si="309"/>
        <v>0</v>
      </c>
    </row>
    <row r="1975" spans="1:24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8294</v>
      </c>
      <c r="O1975">
        <f t="shared" si="300"/>
        <v>257</v>
      </c>
      <c r="P1975" s="7">
        <f t="shared" si="301"/>
        <v>247.94003412969283</v>
      </c>
      <c r="Q1975" t="str">
        <f t="shared" si="302"/>
        <v>technology</v>
      </c>
      <c r="R1975" t="str">
        <f t="shared" si="303"/>
        <v>hardware</v>
      </c>
      <c r="S1975" s="11">
        <f t="shared" si="304"/>
        <v>42549.722962962958</v>
      </c>
      <c r="T1975" s="11">
        <f t="shared" si="305"/>
        <v>42588.291666666672</v>
      </c>
      <c r="U1975">
        <f t="shared" si="306"/>
        <v>2051</v>
      </c>
      <c r="V1975" t="b">
        <f t="shared" si="307"/>
        <v>0</v>
      </c>
      <c r="W1975">
        <f t="shared" si="308"/>
        <v>2051</v>
      </c>
      <c r="X1975" t="b">
        <f t="shared" si="309"/>
        <v>0</v>
      </c>
    </row>
    <row r="1976" spans="1:24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8294</v>
      </c>
      <c r="O1976">
        <f t="shared" si="300"/>
        <v>375</v>
      </c>
      <c r="P1976" s="7">
        <f t="shared" si="301"/>
        <v>186.81393034825871</v>
      </c>
      <c r="Q1976" t="str">
        <f t="shared" si="302"/>
        <v>technology</v>
      </c>
      <c r="R1976" t="str">
        <f t="shared" si="303"/>
        <v>hardware</v>
      </c>
      <c r="S1976" s="11">
        <f t="shared" si="304"/>
        <v>41445.334131944444</v>
      </c>
      <c r="T1976" s="11">
        <f t="shared" si="305"/>
        <v>41505.334131944444</v>
      </c>
      <c r="U1976">
        <f t="shared" si="306"/>
        <v>402</v>
      </c>
      <c r="V1976" t="b">
        <f t="shared" si="307"/>
        <v>0</v>
      </c>
      <c r="W1976">
        <f t="shared" si="308"/>
        <v>402</v>
      </c>
      <c r="X1976" t="b">
        <f t="shared" si="309"/>
        <v>0</v>
      </c>
    </row>
    <row r="1977" spans="1:24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8294</v>
      </c>
      <c r="O1977">
        <f t="shared" si="300"/>
        <v>209</v>
      </c>
      <c r="P1977" s="7">
        <f t="shared" si="301"/>
        <v>131.98948616600788</v>
      </c>
      <c r="Q1977" t="str">
        <f t="shared" si="302"/>
        <v>technology</v>
      </c>
      <c r="R1977" t="str">
        <f t="shared" si="303"/>
        <v>hardware</v>
      </c>
      <c r="S1977" s="11">
        <f t="shared" si="304"/>
        <v>41313.755219907405</v>
      </c>
      <c r="T1977" s="11">
        <f t="shared" si="305"/>
        <v>41343.755219907405</v>
      </c>
      <c r="U1977">
        <f t="shared" si="306"/>
        <v>253</v>
      </c>
      <c r="V1977" t="b">
        <f t="shared" si="307"/>
        <v>0</v>
      </c>
      <c r="W1977">
        <f t="shared" si="308"/>
        <v>253</v>
      </c>
      <c r="X1977" t="b">
        <f t="shared" si="309"/>
        <v>0</v>
      </c>
    </row>
    <row r="1978" spans="1:24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8294</v>
      </c>
      <c r="O1978">
        <f t="shared" si="300"/>
        <v>347</v>
      </c>
      <c r="P1978" s="7">
        <f t="shared" si="301"/>
        <v>29.310782241014799</v>
      </c>
      <c r="Q1978" t="str">
        <f t="shared" si="302"/>
        <v>technology</v>
      </c>
      <c r="R1978" t="str">
        <f t="shared" si="303"/>
        <v>hardware</v>
      </c>
      <c r="S1978" s="11">
        <f t="shared" si="304"/>
        <v>41438.899594907409</v>
      </c>
      <c r="T1978" s="11">
        <f t="shared" si="305"/>
        <v>41468.899594907409</v>
      </c>
      <c r="U1978">
        <f t="shared" si="306"/>
        <v>473</v>
      </c>
      <c r="V1978" t="b">
        <f t="shared" si="307"/>
        <v>0</v>
      </c>
      <c r="W1978">
        <f t="shared" si="308"/>
        <v>473</v>
      </c>
      <c r="X1978" t="b">
        <f t="shared" si="309"/>
        <v>0</v>
      </c>
    </row>
    <row r="1979" spans="1:24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8294</v>
      </c>
      <c r="O1979">
        <f t="shared" si="300"/>
        <v>402</v>
      </c>
      <c r="P1979" s="7">
        <f t="shared" si="301"/>
        <v>245.02436053593178</v>
      </c>
      <c r="Q1979" t="str">
        <f t="shared" si="302"/>
        <v>technology</v>
      </c>
      <c r="R1979" t="str">
        <f t="shared" si="303"/>
        <v>hardware</v>
      </c>
      <c r="S1979" s="11">
        <f t="shared" si="304"/>
        <v>42311.216898148152</v>
      </c>
      <c r="T1979" s="11">
        <f t="shared" si="305"/>
        <v>42357.332638888889</v>
      </c>
      <c r="U1979">
        <f t="shared" si="306"/>
        <v>821</v>
      </c>
      <c r="V1979" t="b">
        <f t="shared" si="307"/>
        <v>0</v>
      </c>
      <c r="W1979">
        <f t="shared" si="308"/>
        <v>821</v>
      </c>
      <c r="X1979" t="b">
        <f t="shared" si="309"/>
        <v>0</v>
      </c>
    </row>
    <row r="1980" spans="1:24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8294</v>
      </c>
      <c r="O1980">
        <f t="shared" si="300"/>
        <v>1027</v>
      </c>
      <c r="P1980" s="7">
        <f t="shared" si="301"/>
        <v>1323.2540463917526</v>
      </c>
      <c r="Q1980" t="str">
        <f t="shared" si="302"/>
        <v>technology</v>
      </c>
      <c r="R1980" t="str">
        <f t="shared" si="303"/>
        <v>hardware</v>
      </c>
      <c r="S1980" s="11">
        <f t="shared" si="304"/>
        <v>41039.225601851853</v>
      </c>
      <c r="T1980" s="11">
        <f t="shared" si="305"/>
        <v>41072.291666666664</v>
      </c>
      <c r="U1980">
        <f t="shared" si="306"/>
        <v>388</v>
      </c>
      <c r="V1980" t="b">
        <f t="shared" si="307"/>
        <v>0</v>
      </c>
      <c r="W1980">
        <f t="shared" si="308"/>
        <v>388</v>
      </c>
      <c r="X1980" t="b">
        <f t="shared" si="309"/>
        <v>0</v>
      </c>
    </row>
    <row r="1981" spans="1:24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8294</v>
      </c>
      <c r="O1981">
        <f t="shared" si="300"/>
        <v>115</v>
      </c>
      <c r="P1981" s="7">
        <f t="shared" si="301"/>
        <v>282.65966789667897</v>
      </c>
      <c r="Q1981" t="str">
        <f t="shared" si="302"/>
        <v>technology</v>
      </c>
      <c r="R1981" t="str">
        <f t="shared" si="303"/>
        <v>hardware</v>
      </c>
      <c r="S1981" s="11">
        <f t="shared" si="304"/>
        <v>42290.460023148145</v>
      </c>
      <c r="T1981" s="11">
        <f t="shared" si="305"/>
        <v>42327.207638888889</v>
      </c>
      <c r="U1981">
        <f t="shared" si="306"/>
        <v>813</v>
      </c>
      <c r="V1981" t="b">
        <f t="shared" si="307"/>
        <v>0</v>
      </c>
      <c r="W1981">
        <f t="shared" si="308"/>
        <v>813</v>
      </c>
      <c r="X1981" t="b">
        <f t="shared" si="309"/>
        <v>0</v>
      </c>
    </row>
    <row r="1982" spans="1:24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8294</v>
      </c>
      <c r="O1982">
        <f t="shared" si="300"/>
        <v>355</v>
      </c>
      <c r="P1982" s="7">
        <f t="shared" si="301"/>
        <v>91.214401028277635</v>
      </c>
      <c r="Q1982" t="str">
        <f t="shared" si="302"/>
        <v>technology</v>
      </c>
      <c r="R1982" t="str">
        <f t="shared" si="303"/>
        <v>hardware</v>
      </c>
      <c r="S1982" s="11">
        <f t="shared" si="304"/>
        <v>42423.542384259257</v>
      </c>
      <c r="T1982" s="11">
        <f t="shared" si="305"/>
        <v>42463.500717592593</v>
      </c>
      <c r="U1982">
        <f t="shared" si="306"/>
        <v>1945</v>
      </c>
      <c r="V1982" t="b">
        <f t="shared" si="307"/>
        <v>0</v>
      </c>
      <c r="W1982">
        <f t="shared" si="308"/>
        <v>1945</v>
      </c>
      <c r="X1982" t="b">
        <f t="shared" si="309"/>
        <v>0</v>
      </c>
    </row>
    <row r="1983" spans="1:24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8295</v>
      </c>
      <c r="O1983">
        <f t="shared" si="300"/>
        <v>5</v>
      </c>
      <c r="P1983" s="7">
        <f t="shared" si="301"/>
        <v>31.75</v>
      </c>
      <c r="Q1983" t="str">
        <f t="shared" si="302"/>
        <v>photography</v>
      </c>
      <c r="R1983" t="str">
        <f t="shared" si="303"/>
        <v>people</v>
      </c>
      <c r="S1983" s="11">
        <f t="shared" si="304"/>
        <v>41799.725289351853</v>
      </c>
      <c r="T1983" s="11">
        <f t="shared" si="305"/>
        <v>41829.725289351853</v>
      </c>
      <c r="U1983" t="b">
        <f t="shared" si="306"/>
        <v>0</v>
      </c>
      <c r="V1983" t="b">
        <f t="shared" si="307"/>
        <v>0</v>
      </c>
      <c r="W1983" t="b">
        <f t="shared" si="308"/>
        <v>0</v>
      </c>
      <c r="X1983">
        <f t="shared" si="309"/>
        <v>12</v>
      </c>
    </row>
    <row r="1984" spans="1:24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8295</v>
      </c>
      <c r="O1984">
        <f t="shared" si="300"/>
        <v>0</v>
      </c>
      <c r="P1984" s="7" t="str">
        <f t="shared" si="301"/>
        <v>N/A</v>
      </c>
      <c r="Q1984" t="str">
        <f t="shared" si="302"/>
        <v>photography</v>
      </c>
      <c r="R1984" t="str">
        <f t="shared" si="303"/>
        <v>people</v>
      </c>
      <c r="S1984" s="11">
        <f t="shared" si="304"/>
        <v>42678.586655092593</v>
      </c>
      <c r="T1984" s="11">
        <f t="shared" si="305"/>
        <v>42708.628321759257</v>
      </c>
      <c r="U1984" t="b">
        <f t="shared" si="306"/>
        <v>0</v>
      </c>
      <c r="V1984" t="b">
        <f t="shared" si="307"/>
        <v>0</v>
      </c>
      <c r="W1984" t="b">
        <f t="shared" si="308"/>
        <v>0</v>
      </c>
      <c r="X1984">
        <f t="shared" si="309"/>
        <v>0</v>
      </c>
    </row>
    <row r="1985" spans="1:24" ht="47.25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8295</v>
      </c>
      <c r="O1985">
        <f t="shared" si="300"/>
        <v>4</v>
      </c>
      <c r="P1985" s="7">
        <f t="shared" si="301"/>
        <v>88.6875</v>
      </c>
      <c r="Q1985" t="str">
        <f t="shared" si="302"/>
        <v>photography</v>
      </c>
      <c r="R1985" t="str">
        <f t="shared" si="303"/>
        <v>people</v>
      </c>
      <c r="S1985" s="11">
        <f t="shared" si="304"/>
        <v>42593.011782407411</v>
      </c>
      <c r="T1985" s="11">
        <f t="shared" si="305"/>
        <v>42615.291666666672</v>
      </c>
      <c r="U1985" t="b">
        <f t="shared" si="306"/>
        <v>0</v>
      </c>
      <c r="V1985" t="b">
        <f t="shared" si="307"/>
        <v>0</v>
      </c>
      <c r="W1985" t="b">
        <f t="shared" si="308"/>
        <v>0</v>
      </c>
      <c r="X1985">
        <f t="shared" si="309"/>
        <v>16</v>
      </c>
    </row>
    <row r="1986" spans="1:24" ht="63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8295</v>
      </c>
      <c r="O1986">
        <f t="shared" si="300"/>
        <v>21</v>
      </c>
      <c r="P1986" s="7">
        <f t="shared" si="301"/>
        <v>453.14285714285717</v>
      </c>
      <c r="Q1986" t="str">
        <f t="shared" si="302"/>
        <v>photography</v>
      </c>
      <c r="R1986" t="str">
        <f t="shared" si="303"/>
        <v>people</v>
      </c>
      <c r="S1986" s="11">
        <f t="shared" si="304"/>
        <v>41913.790289351848</v>
      </c>
      <c r="T1986" s="11">
        <f t="shared" si="305"/>
        <v>41973.831956018519</v>
      </c>
      <c r="U1986" t="b">
        <f t="shared" si="306"/>
        <v>0</v>
      </c>
      <c r="V1986" t="b">
        <f t="shared" si="307"/>
        <v>0</v>
      </c>
      <c r="W1986" t="b">
        <f t="shared" si="308"/>
        <v>0</v>
      </c>
      <c r="X1986">
        <f t="shared" si="309"/>
        <v>7</v>
      </c>
    </row>
    <row r="1987" spans="1:24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8295</v>
      </c>
      <c r="O1987">
        <f t="shared" ref="O1987:O2050" si="310">ROUND(((E1987/D1987)*100), 0)</f>
        <v>3</v>
      </c>
      <c r="P1987" s="7">
        <f t="shared" ref="P1987:P2050" si="311">IFERROR((E1987/L1987), "N/A")</f>
        <v>12.75</v>
      </c>
      <c r="Q1987" t="str">
        <f t="shared" ref="Q1987:Q2050" si="312">(LEFT(N1987,SEARCH("/",N1987,1)-1))</f>
        <v>photography</v>
      </c>
      <c r="R1987" t="str">
        <f t="shared" ref="R1987:R2050" si="313">RIGHT(N1987, LEN(N1987)-SEARCH("/",N1987))</f>
        <v>people</v>
      </c>
      <c r="S1987" s="11">
        <f t="shared" ref="S1987:S2050" si="314">(((J1987/60)/60)/24)+DATE(1970,1,1)</f>
        <v>42555.698738425926</v>
      </c>
      <c r="T1987" s="11">
        <f t="shared" ref="T1987:T2050" si="315">(((I1987/60)/60)/24)+DATE(1970,1,1)</f>
        <v>42584.958333333328</v>
      </c>
      <c r="U1987" t="b">
        <f t="shared" ref="U1987:U2050" si="316">IF(OR(F1987="successful", F1987="live"), L1987)</f>
        <v>0</v>
      </c>
      <c r="V1987" t="b">
        <f t="shared" ref="V1987:V2050" si="317">IF(OR(F1987="unsuccessful", F1987="canceled"), L1987)</f>
        <v>0</v>
      </c>
      <c r="W1987" t="b">
        <f t="shared" ref="W1987:W2050" si="318">IF((O1987&gt;=30), L1987)</f>
        <v>0</v>
      </c>
      <c r="X1987">
        <f t="shared" ref="X1987:X2050" si="319">IF((O1987&lt;30), L1987)</f>
        <v>4</v>
      </c>
    </row>
    <row r="1988" spans="1:24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8295</v>
      </c>
      <c r="O1988">
        <f t="shared" si="310"/>
        <v>0</v>
      </c>
      <c r="P1988" s="7">
        <f t="shared" si="311"/>
        <v>1</v>
      </c>
      <c r="Q1988" t="str">
        <f t="shared" si="312"/>
        <v>photography</v>
      </c>
      <c r="R1988" t="str">
        <f t="shared" si="313"/>
        <v>people</v>
      </c>
      <c r="S1988" s="11">
        <f t="shared" si="314"/>
        <v>42413.433831018512</v>
      </c>
      <c r="T1988" s="11">
        <f t="shared" si="315"/>
        <v>42443.392164351855</v>
      </c>
      <c r="U1988" t="b">
        <f t="shared" si="316"/>
        <v>0</v>
      </c>
      <c r="V1988" t="b">
        <f t="shared" si="317"/>
        <v>0</v>
      </c>
      <c r="W1988" t="b">
        <f t="shared" si="318"/>
        <v>0</v>
      </c>
      <c r="X1988">
        <f t="shared" si="319"/>
        <v>1</v>
      </c>
    </row>
    <row r="1989" spans="1:24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8295</v>
      </c>
      <c r="O1989">
        <f t="shared" si="310"/>
        <v>42</v>
      </c>
      <c r="P1989" s="7">
        <f t="shared" si="311"/>
        <v>83.428571428571431</v>
      </c>
      <c r="Q1989" t="str">
        <f t="shared" si="312"/>
        <v>photography</v>
      </c>
      <c r="R1989" t="str">
        <f t="shared" si="313"/>
        <v>people</v>
      </c>
      <c r="S1989" s="11">
        <f t="shared" si="314"/>
        <v>42034.639768518522</v>
      </c>
      <c r="T1989" s="11">
        <f t="shared" si="315"/>
        <v>42064.639768518522</v>
      </c>
      <c r="U1989" t="b">
        <f t="shared" si="316"/>
        <v>0</v>
      </c>
      <c r="V1989" t="b">
        <f t="shared" si="317"/>
        <v>0</v>
      </c>
      <c r="W1989">
        <f t="shared" si="318"/>
        <v>28</v>
      </c>
      <c r="X1989" t="b">
        <f t="shared" si="319"/>
        <v>0</v>
      </c>
    </row>
    <row r="1990" spans="1:24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8295</v>
      </c>
      <c r="O1990">
        <f t="shared" si="310"/>
        <v>0</v>
      </c>
      <c r="P1990" s="7">
        <f t="shared" si="311"/>
        <v>25</v>
      </c>
      <c r="Q1990" t="str">
        <f t="shared" si="312"/>
        <v>photography</v>
      </c>
      <c r="R1990" t="str">
        <f t="shared" si="313"/>
        <v>people</v>
      </c>
      <c r="S1990" s="11">
        <f t="shared" si="314"/>
        <v>42206.763217592597</v>
      </c>
      <c r="T1990" s="11">
        <f t="shared" si="315"/>
        <v>42236.763217592597</v>
      </c>
      <c r="U1990" t="b">
        <f t="shared" si="316"/>
        <v>0</v>
      </c>
      <c r="V1990" t="b">
        <f t="shared" si="317"/>
        <v>0</v>
      </c>
      <c r="W1990" t="b">
        <f t="shared" si="318"/>
        <v>0</v>
      </c>
      <c r="X1990">
        <f t="shared" si="319"/>
        <v>1</v>
      </c>
    </row>
    <row r="1991" spans="1:24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8295</v>
      </c>
      <c r="O1991">
        <f t="shared" si="310"/>
        <v>1</v>
      </c>
      <c r="P1991" s="7">
        <f t="shared" si="311"/>
        <v>50</v>
      </c>
      <c r="Q1991" t="str">
        <f t="shared" si="312"/>
        <v>photography</v>
      </c>
      <c r="R1991" t="str">
        <f t="shared" si="313"/>
        <v>people</v>
      </c>
      <c r="S1991" s="11">
        <f t="shared" si="314"/>
        <v>42685.680648148147</v>
      </c>
      <c r="T1991" s="11">
        <f t="shared" si="315"/>
        <v>42715.680648148147</v>
      </c>
      <c r="U1991" t="b">
        <f t="shared" si="316"/>
        <v>0</v>
      </c>
      <c r="V1991" t="b">
        <f t="shared" si="317"/>
        <v>0</v>
      </c>
      <c r="W1991" t="b">
        <f t="shared" si="318"/>
        <v>0</v>
      </c>
      <c r="X1991">
        <f t="shared" si="319"/>
        <v>1</v>
      </c>
    </row>
    <row r="1992" spans="1:24" ht="47.25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8295</v>
      </c>
      <c r="O1992">
        <f t="shared" si="310"/>
        <v>17</v>
      </c>
      <c r="P1992" s="7">
        <f t="shared" si="311"/>
        <v>101.8</v>
      </c>
      <c r="Q1992" t="str">
        <f t="shared" si="312"/>
        <v>photography</v>
      </c>
      <c r="R1992" t="str">
        <f t="shared" si="313"/>
        <v>people</v>
      </c>
      <c r="S1992" s="11">
        <f t="shared" si="314"/>
        <v>42398.195972222224</v>
      </c>
      <c r="T1992" s="11">
        <f t="shared" si="315"/>
        <v>42413.195972222224</v>
      </c>
      <c r="U1992" t="b">
        <f t="shared" si="316"/>
        <v>0</v>
      </c>
      <c r="V1992" t="b">
        <f t="shared" si="317"/>
        <v>0</v>
      </c>
      <c r="W1992" t="b">
        <f t="shared" si="318"/>
        <v>0</v>
      </c>
      <c r="X1992">
        <f t="shared" si="319"/>
        <v>5</v>
      </c>
    </row>
    <row r="1993" spans="1:24" ht="31.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8295</v>
      </c>
      <c r="O1993">
        <f t="shared" si="310"/>
        <v>7</v>
      </c>
      <c r="P1993" s="7">
        <f t="shared" si="311"/>
        <v>46.666666666666664</v>
      </c>
      <c r="Q1993" t="str">
        <f t="shared" si="312"/>
        <v>photography</v>
      </c>
      <c r="R1993" t="str">
        <f t="shared" si="313"/>
        <v>people</v>
      </c>
      <c r="S1993" s="11">
        <f t="shared" si="314"/>
        <v>42167.89335648148</v>
      </c>
      <c r="T1993" s="11">
        <f t="shared" si="315"/>
        <v>42188.89335648148</v>
      </c>
      <c r="U1993" t="b">
        <f t="shared" si="316"/>
        <v>0</v>
      </c>
      <c r="V1993" t="b">
        <f t="shared" si="317"/>
        <v>0</v>
      </c>
      <c r="W1993" t="b">
        <f t="shared" si="318"/>
        <v>0</v>
      </c>
      <c r="X1993">
        <f t="shared" si="319"/>
        <v>3</v>
      </c>
    </row>
    <row r="1994" spans="1:24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8295</v>
      </c>
      <c r="O1994">
        <f t="shared" si="310"/>
        <v>0</v>
      </c>
      <c r="P1994" s="7">
        <f t="shared" si="311"/>
        <v>1</v>
      </c>
      <c r="Q1994" t="str">
        <f t="shared" si="312"/>
        <v>photography</v>
      </c>
      <c r="R1994" t="str">
        <f t="shared" si="313"/>
        <v>people</v>
      </c>
      <c r="S1994" s="11">
        <f t="shared" si="314"/>
        <v>42023.143414351856</v>
      </c>
      <c r="T1994" s="11">
        <f t="shared" si="315"/>
        <v>42053.143414351856</v>
      </c>
      <c r="U1994" t="b">
        <f t="shared" si="316"/>
        <v>0</v>
      </c>
      <c r="V1994" t="b">
        <f t="shared" si="317"/>
        <v>0</v>
      </c>
      <c r="W1994" t="b">
        <f t="shared" si="318"/>
        <v>0</v>
      </c>
      <c r="X1994">
        <f t="shared" si="319"/>
        <v>2</v>
      </c>
    </row>
    <row r="1995" spans="1:24" ht="47.25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8295</v>
      </c>
      <c r="O1995">
        <f t="shared" si="310"/>
        <v>0</v>
      </c>
      <c r="P1995" s="7" t="str">
        <f t="shared" si="311"/>
        <v>N/A</v>
      </c>
      <c r="Q1995" t="str">
        <f t="shared" si="312"/>
        <v>photography</v>
      </c>
      <c r="R1995" t="str">
        <f t="shared" si="313"/>
        <v>people</v>
      </c>
      <c r="S1995" s="11">
        <f t="shared" si="314"/>
        <v>42329.58839120371</v>
      </c>
      <c r="T1995" s="11">
        <f t="shared" si="315"/>
        <v>42359.58839120371</v>
      </c>
      <c r="U1995" t="b">
        <f t="shared" si="316"/>
        <v>0</v>
      </c>
      <c r="V1995" t="b">
        <f t="shared" si="317"/>
        <v>0</v>
      </c>
      <c r="W1995" t="b">
        <f t="shared" si="318"/>
        <v>0</v>
      </c>
      <c r="X1995">
        <f t="shared" si="319"/>
        <v>0</v>
      </c>
    </row>
    <row r="1996" spans="1:24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8295</v>
      </c>
      <c r="O1996">
        <f t="shared" si="310"/>
        <v>0</v>
      </c>
      <c r="P1996" s="7" t="str">
        <f t="shared" si="311"/>
        <v>N/A</v>
      </c>
      <c r="Q1996" t="str">
        <f t="shared" si="312"/>
        <v>photography</v>
      </c>
      <c r="R1996" t="str">
        <f t="shared" si="313"/>
        <v>people</v>
      </c>
      <c r="S1996" s="11">
        <f t="shared" si="314"/>
        <v>42651.006273148145</v>
      </c>
      <c r="T1996" s="11">
        <f t="shared" si="315"/>
        <v>42711.047939814816</v>
      </c>
      <c r="U1996" t="b">
        <f t="shared" si="316"/>
        <v>0</v>
      </c>
      <c r="V1996" t="b">
        <f t="shared" si="317"/>
        <v>0</v>
      </c>
      <c r="W1996" t="b">
        <f t="shared" si="318"/>
        <v>0</v>
      </c>
      <c r="X1996">
        <f t="shared" si="319"/>
        <v>0</v>
      </c>
    </row>
    <row r="1997" spans="1:24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8295</v>
      </c>
      <c r="O1997">
        <f t="shared" si="310"/>
        <v>8</v>
      </c>
      <c r="P1997" s="7">
        <f t="shared" si="311"/>
        <v>26</v>
      </c>
      <c r="Q1997" t="str">
        <f t="shared" si="312"/>
        <v>photography</v>
      </c>
      <c r="R1997" t="str">
        <f t="shared" si="313"/>
        <v>people</v>
      </c>
      <c r="S1997" s="11">
        <f t="shared" si="314"/>
        <v>42181.902037037042</v>
      </c>
      <c r="T1997" s="11">
        <f t="shared" si="315"/>
        <v>42201.902037037042</v>
      </c>
      <c r="U1997" t="b">
        <f t="shared" si="316"/>
        <v>0</v>
      </c>
      <c r="V1997" t="b">
        <f t="shared" si="317"/>
        <v>0</v>
      </c>
      <c r="W1997" t="b">
        <f t="shared" si="318"/>
        <v>0</v>
      </c>
      <c r="X1997">
        <f t="shared" si="319"/>
        <v>3</v>
      </c>
    </row>
    <row r="1998" spans="1:24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8295</v>
      </c>
      <c r="O1998">
        <f t="shared" si="310"/>
        <v>0</v>
      </c>
      <c r="P1998" s="7" t="str">
        <f t="shared" si="311"/>
        <v>N/A</v>
      </c>
      <c r="Q1998" t="str">
        <f t="shared" si="312"/>
        <v>photography</v>
      </c>
      <c r="R1998" t="str">
        <f t="shared" si="313"/>
        <v>people</v>
      </c>
      <c r="S1998" s="11">
        <f t="shared" si="314"/>
        <v>41800.819571759261</v>
      </c>
      <c r="T1998" s="11">
        <f t="shared" si="315"/>
        <v>41830.819571759261</v>
      </c>
      <c r="U1998" t="b">
        <f t="shared" si="316"/>
        <v>0</v>
      </c>
      <c r="V1998" t="b">
        <f t="shared" si="317"/>
        <v>0</v>
      </c>
      <c r="W1998" t="b">
        <f t="shared" si="318"/>
        <v>0</v>
      </c>
      <c r="X1998">
        <f t="shared" si="319"/>
        <v>0</v>
      </c>
    </row>
    <row r="1999" spans="1:24" ht="47.25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8295</v>
      </c>
      <c r="O1999">
        <f t="shared" si="310"/>
        <v>0</v>
      </c>
      <c r="P1999" s="7" t="str">
        <f t="shared" si="311"/>
        <v>N/A</v>
      </c>
      <c r="Q1999" t="str">
        <f t="shared" si="312"/>
        <v>photography</v>
      </c>
      <c r="R1999" t="str">
        <f t="shared" si="313"/>
        <v>people</v>
      </c>
      <c r="S1999" s="11">
        <f t="shared" si="314"/>
        <v>41847.930694444447</v>
      </c>
      <c r="T1999" s="11">
        <f t="shared" si="315"/>
        <v>41877.930694444447</v>
      </c>
      <c r="U1999" t="b">
        <f t="shared" si="316"/>
        <v>0</v>
      </c>
      <c r="V1999" t="b">
        <f t="shared" si="317"/>
        <v>0</v>
      </c>
      <c r="W1999" t="b">
        <f t="shared" si="318"/>
        <v>0</v>
      </c>
      <c r="X1999">
        <f t="shared" si="319"/>
        <v>0</v>
      </c>
    </row>
    <row r="2000" spans="1:24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8295</v>
      </c>
      <c r="O2000">
        <f t="shared" si="310"/>
        <v>26</v>
      </c>
      <c r="P2000" s="7">
        <f t="shared" si="311"/>
        <v>218.33333333333334</v>
      </c>
      <c r="Q2000" t="str">
        <f t="shared" si="312"/>
        <v>photography</v>
      </c>
      <c r="R2000" t="str">
        <f t="shared" si="313"/>
        <v>people</v>
      </c>
      <c r="S2000" s="11">
        <f t="shared" si="314"/>
        <v>41807.118495370371</v>
      </c>
      <c r="T2000" s="11">
        <f t="shared" si="315"/>
        <v>41852.118495370371</v>
      </c>
      <c r="U2000" t="b">
        <f t="shared" si="316"/>
        <v>0</v>
      </c>
      <c r="V2000" t="b">
        <f t="shared" si="317"/>
        <v>0</v>
      </c>
      <c r="W2000" t="b">
        <f t="shared" si="318"/>
        <v>0</v>
      </c>
      <c r="X2000">
        <f t="shared" si="319"/>
        <v>3</v>
      </c>
    </row>
    <row r="2001" spans="1:24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8295</v>
      </c>
      <c r="O2001">
        <f t="shared" si="310"/>
        <v>1</v>
      </c>
      <c r="P2001" s="7">
        <f t="shared" si="311"/>
        <v>33.714285714285715</v>
      </c>
      <c r="Q2001" t="str">
        <f t="shared" si="312"/>
        <v>photography</v>
      </c>
      <c r="R2001" t="str">
        <f t="shared" si="313"/>
        <v>people</v>
      </c>
      <c r="S2001" s="11">
        <f t="shared" si="314"/>
        <v>41926.482731481483</v>
      </c>
      <c r="T2001" s="11">
        <f t="shared" si="315"/>
        <v>41956.524398148147</v>
      </c>
      <c r="U2001" t="b">
        <f t="shared" si="316"/>
        <v>0</v>
      </c>
      <c r="V2001" t="b">
        <f t="shared" si="317"/>
        <v>0</v>
      </c>
      <c r="W2001" t="b">
        <f t="shared" si="318"/>
        <v>0</v>
      </c>
      <c r="X2001">
        <f t="shared" si="319"/>
        <v>7</v>
      </c>
    </row>
    <row r="2002" spans="1:24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8295</v>
      </c>
      <c r="O2002">
        <f t="shared" si="310"/>
        <v>13</v>
      </c>
      <c r="P2002" s="7">
        <f t="shared" si="311"/>
        <v>25</v>
      </c>
      <c r="Q2002" t="str">
        <f t="shared" si="312"/>
        <v>photography</v>
      </c>
      <c r="R2002" t="str">
        <f t="shared" si="313"/>
        <v>people</v>
      </c>
      <c r="S2002" s="11">
        <f t="shared" si="314"/>
        <v>42345.951539351852</v>
      </c>
      <c r="T2002" s="11">
        <f t="shared" si="315"/>
        <v>42375.951539351852</v>
      </c>
      <c r="U2002" t="b">
        <f t="shared" si="316"/>
        <v>0</v>
      </c>
      <c r="V2002" t="b">
        <f t="shared" si="317"/>
        <v>0</v>
      </c>
      <c r="W2002" t="b">
        <f t="shared" si="318"/>
        <v>0</v>
      </c>
      <c r="X2002">
        <f t="shared" si="319"/>
        <v>25</v>
      </c>
    </row>
    <row r="2003" spans="1:24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8294</v>
      </c>
      <c r="O2003">
        <f t="shared" si="310"/>
        <v>382</v>
      </c>
      <c r="P2003" s="7">
        <f t="shared" si="311"/>
        <v>128.38790470372632</v>
      </c>
      <c r="Q2003" t="str">
        <f t="shared" si="312"/>
        <v>technology</v>
      </c>
      <c r="R2003" t="str">
        <f t="shared" si="313"/>
        <v>hardware</v>
      </c>
      <c r="S2003" s="11">
        <f t="shared" si="314"/>
        <v>42136.209675925929</v>
      </c>
      <c r="T2003" s="11">
        <f t="shared" si="315"/>
        <v>42167.833333333328</v>
      </c>
      <c r="U2003">
        <f t="shared" si="316"/>
        <v>1637</v>
      </c>
      <c r="V2003" t="b">
        <f t="shared" si="317"/>
        <v>0</v>
      </c>
      <c r="W2003">
        <f t="shared" si="318"/>
        <v>1637</v>
      </c>
      <c r="X2003" t="b">
        <f t="shared" si="319"/>
        <v>0</v>
      </c>
    </row>
    <row r="2004" spans="1:24" ht="47.2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8294</v>
      </c>
      <c r="O2004">
        <f t="shared" si="310"/>
        <v>217</v>
      </c>
      <c r="P2004" s="7">
        <f t="shared" si="311"/>
        <v>78.834261818181815</v>
      </c>
      <c r="Q2004" t="str">
        <f t="shared" si="312"/>
        <v>technology</v>
      </c>
      <c r="R2004" t="str">
        <f t="shared" si="313"/>
        <v>hardware</v>
      </c>
      <c r="S2004" s="11">
        <f t="shared" si="314"/>
        <v>42728.71230324074</v>
      </c>
      <c r="T2004" s="11">
        <f t="shared" si="315"/>
        <v>42758.71230324074</v>
      </c>
      <c r="U2004">
        <f t="shared" si="316"/>
        <v>1375</v>
      </c>
      <c r="V2004" t="b">
        <f t="shared" si="317"/>
        <v>0</v>
      </c>
      <c r="W2004">
        <f t="shared" si="318"/>
        <v>1375</v>
      </c>
      <c r="X2004" t="b">
        <f t="shared" si="319"/>
        <v>0</v>
      </c>
    </row>
    <row r="2005" spans="1:24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8294</v>
      </c>
      <c r="O2005">
        <f t="shared" si="310"/>
        <v>312</v>
      </c>
      <c r="P2005" s="7">
        <f t="shared" si="311"/>
        <v>91.764705882352942</v>
      </c>
      <c r="Q2005" t="str">
        <f t="shared" si="312"/>
        <v>technology</v>
      </c>
      <c r="R2005" t="str">
        <f t="shared" si="313"/>
        <v>hardware</v>
      </c>
      <c r="S2005" s="11">
        <f t="shared" si="314"/>
        <v>40347.125601851854</v>
      </c>
      <c r="T2005" s="11">
        <f t="shared" si="315"/>
        <v>40361.958333333336</v>
      </c>
      <c r="U2005">
        <f t="shared" si="316"/>
        <v>17</v>
      </c>
      <c r="V2005" t="b">
        <f t="shared" si="317"/>
        <v>0</v>
      </c>
      <c r="W2005">
        <f t="shared" si="318"/>
        <v>17</v>
      </c>
      <c r="X2005" t="b">
        <f t="shared" si="319"/>
        <v>0</v>
      </c>
    </row>
    <row r="2006" spans="1:24" ht="47.25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8294</v>
      </c>
      <c r="O2006">
        <f t="shared" si="310"/>
        <v>234</v>
      </c>
      <c r="P2006" s="7">
        <f t="shared" si="311"/>
        <v>331.10237288135596</v>
      </c>
      <c r="Q2006" t="str">
        <f t="shared" si="312"/>
        <v>technology</v>
      </c>
      <c r="R2006" t="str">
        <f t="shared" si="313"/>
        <v>hardware</v>
      </c>
      <c r="S2006" s="11">
        <f t="shared" si="314"/>
        <v>41800.604895833334</v>
      </c>
      <c r="T2006" s="11">
        <f t="shared" si="315"/>
        <v>41830.604895833334</v>
      </c>
      <c r="U2006">
        <f t="shared" si="316"/>
        <v>354</v>
      </c>
      <c r="V2006" t="b">
        <f t="shared" si="317"/>
        <v>0</v>
      </c>
      <c r="W2006">
        <f t="shared" si="318"/>
        <v>354</v>
      </c>
      <c r="X2006" t="b">
        <f t="shared" si="319"/>
        <v>0</v>
      </c>
    </row>
    <row r="2007" spans="1:24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8294</v>
      </c>
      <c r="O2007">
        <f t="shared" si="310"/>
        <v>124</v>
      </c>
      <c r="P2007" s="7">
        <f t="shared" si="311"/>
        <v>194.26193717277485</v>
      </c>
      <c r="Q2007" t="str">
        <f t="shared" si="312"/>
        <v>technology</v>
      </c>
      <c r="R2007" t="str">
        <f t="shared" si="313"/>
        <v>hardware</v>
      </c>
      <c r="S2007" s="11">
        <f t="shared" si="314"/>
        <v>41535.812708333331</v>
      </c>
      <c r="T2007" s="11">
        <f t="shared" si="315"/>
        <v>41563.165972222225</v>
      </c>
      <c r="U2007">
        <f t="shared" si="316"/>
        <v>191</v>
      </c>
      <c r="V2007" t="b">
        <f t="shared" si="317"/>
        <v>0</v>
      </c>
      <c r="W2007">
        <f t="shared" si="318"/>
        <v>191</v>
      </c>
      <c r="X2007" t="b">
        <f t="shared" si="319"/>
        <v>0</v>
      </c>
    </row>
    <row r="2008" spans="1:24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8294</v>
      </c>
      <c r="O2008">
        <f t="shared" si="310"/>
        <v>248</v>
      </c>
      <c r="P2008" s="7">
        <f t="shared" si="311"/>
        <v>408.97689768976898</v>
      </c>
      <c r="Q2008" t="str">
        <f t="shared" si="312"/>
        <v>technology</v>
      </c>
      <c r="R2008" t="str">
        <f t="shared" si="313"/>
        <v>hardware</v>
      </c>
      <c r="S2008" s="11">
        <f t="shared" si="314"/>
        <v>41941.500520833331</v>
      </c>
      <c r="T2008" s="11">
        <f t="shared" si="315"/>
        <v>41976.542187500003</v>
      </c>
      <c r="U2008">
        <f t="shared" si="316"/>
        <v>303</v>
      </c>
      <c r="V2008" t="b">
        <f t="shared" si="317"/>
        <v>0</v>
      </c>
      <c r="W2008">
        <f t="shared" si="318"/>
        <v>303</v>
      </c>
      <c r="X2008" t="b">
        <f t="shared" si="319"/>
        <v>0</v>
      </c>
    </row>
    <row r="2009" spans="1:24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8294</v>
      </c>
      <c r="O2009">
        <f t="shared" si="310"/>
        <v>116</v>
      </c>
      <c r="P2009" s="7">
        <f t="shared" si="311"/>
        <v>84.459270072992695</v>
      </c>
      <c r="Q2009" t="str">
        <f t="shared" si="312"/>
        <v>technology</v>
      </c>
      <c r="R2009" t="str">
        <f t="shared" si="313"/>
        <v>hardware</v>
      </c>
      <c r="S2009" s="11">
        <f t="shared" si="314"/>
        <v>40347.837800925925</v>
      </c>
      <c r="T2009" s="11">
        <f t="shared" si="315"/>
        <v>40414.166666666664</v>
      </c>
      <c r="U2009">
        <f t="shared" si="316"/>
        <v>137</v>
      </c>
      <c r="V2009" t="b">
        <f t="shared" si="317"/>
        <v>0</v>
      </c>
      <c r="W2009">
        <f t="shared" si="318"/>
        <v>137</v>
      </c>
      <c r="X2009" t="b">
        <f t="shared" si="319"/>
        <v>0</v>
      </c>
    </row>
    <row r="2010" spans="1:24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8294</v>
      </c>
      <c r="O2010">
        <f t="shared" si="310"/>
        <v>117</v>
      </c>
      <c r="P2010" s="7">
        <f t="shared" si="311"/>
        <v>44.853658536585364</v>
      </c>
      <c r="Q2010" t="str">
        <f t="shared" si="312"/>
        <v>technology</v>
      </c>
      <c r="R2010" t="str">
        <f t="shared" si="313"/>
        <v>hardware</v>
      </c>
      <c r="S2010" s="11">
        <f t="shared" si="314"/>
        <v>40761.604421296295</v>
      </c>
      <c r="T2010" s="11">
        <f t="shared" si="315"/>
        <v>40805.604421296295</v>
      </c>
      <c r="U2010">
        <f t="shared" si="316"/>
        <v>41</v>
      </c>
      <c r="V2010" t="b">
        <f t="shared" si="317"/>
        <v>0</v>
      </c>
      <c r="W2010">
        <f t="shared" si="318"/>
        <v>41</v>
      </c>
      <c r="X2010" t="b">
        <f t="shared" si="319"/>
        <v>0</v>
      </c>
    </row>
    <row r="2011" spans="1:24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8294</v>
      </c>
      <c r="O2011">
        <f t="shared" si="310"/>
        <v>305</v>
      </c>
      <c r="P2011" s="7">
        <f t="shared" si="311"/>
        <v>383.3643216080402</v>
      </c>
      <c r="Q2011" t="str">
        <f t="shared" si="312"/>
        <v>technology</v>
      </c>
      <c r="R2011" t="str">
        <f t="shared" si="313"/>
        <v>hardware</v>
      </c>
      <c r="S2011" s="11">
        <f t="shared" si="314"/>
        <v>42661.323414351849</v>
      </c>
      <c r="T2011" s="11">
        <f t="shared" si="315"/>
        <v>42697.365081018521</v>
      </c>
      <c r="U2011">
        <f t="shared" si="316"/>
        <v>398</v>
      </c>
      <c r="V2011" t="b">
        <f t="shared" si="317"/>
        <v>0</v>
      </c>
      <c r="W2011">
        <f t="shared" si="318"/>
        <v>398</v>
      </c>
      <c r="X2011" t="b">
        <f t="shared" si="319"/>
        <v>0</v>
      </c>
    </row>
    <row r="2012" spans="1:24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8294</v>
      </c>
      <c r="O2012">
        <f t="shared" si="310"/>
        <v>320</v>
      </c>
      <c r="P2012" s="7">
        <f t="shared" si="311"/>
        <v>55.276856649395505</v>
      </c>
      <c r="Q2012" t="str">
        <f t="shared" si="312"/>
        <v>technology</v>
      </c>
      <c r="R2012" t="str">
        <f t="shared" si="313"/>
        <v>hardware</v>
      </c>
      <c r="S2012" s="11">
        <f t="shared" si="314"/>
        <v>42570.996423611112</v>
      </c>
      <c r="T2012" s="11">
        <f t="shared" si="315"/>
        <v>42600.996423611112</v>
      </c>
      <c r="U2012">
        <f t="shared" si="316"/>
        <v>1737</v>
      </c>
      <c r="V2012" t="b">
        <f t="shared" si="317"/>
        <v>0</v>
      </c>
      <c r="W2012">
        <f t="shared" si="318"/>
        <v>1737</v>
      </c>
      <c r="X2012" t="b">
        <f t="shared" si="319"/>
        <v>0</v>
      </c>
    </row>
    <row r="2013" spans="1:24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8294</v>
      </c>
      <c r="O2013">
        <f t="shared" si="310"/>
        <v>820</v>
      </c>
      <c r="P2013" s="7">
        <f t="shared" si="311"/>
        <v>422.02059732234807</v>
      </c>
      <c r="Q2013" t="str">
        <f t="shared" si="312"/>
        <v>technology</v>
      </c>
      <c r="R2013" t="str">
        <f t="shared" si="313"/>
        <v>hardware</v>
      </c>
      <c r="S2013" s="11">
        <f t="shared" si="314"/>
        <v>42347.358483796299</v>
      </c>
      <c r="T2013" s="11">
        <f t="shared" si="315"/>
        <v>42380.958333333328</v>
      </c>
      <c r="U2013">
        <f t="shared" si="316"/>
        <v>971</v>
      </c>
      <c r="V2013" t="b">
        <f t="shared" si="317"/>
        <v>0</v>
      </c>
      <c r="W2013">
        <f t="shared" si="318"/>
        <v>971</v>
      </c>
      <c r="X2013" t="b">
        <f t="shared" si="319"/>
        <v>0</v>
      </c>
    </row>
    <row r="2014" spans="1:24" ht="47.2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8294</v>
      </c>
      <c r="O2014">
        <f t="shared" si="310"/>
        <v>235</v>
      </c>
      <c r="P2014" s="7">
        <f t="shared" si="311"/>
        <v>64.180327868852459</v>
      </c>
      <c r="Q2014" t="str">
        <f t="shared" si="312"/>
        <v>technology</v>
      </c>
      <c r="R2014" t="str">
        <f t="shared" si="313"/>
        <v>hardware</v>
      </c>
      <c r="S2014" s="11">
        <f t="shared" si="314"/>
        <v>42010.822233796294</v>
      </c>
      <c r="T2014" s="11">
        <f t="shared" si="315"/>
        <v>42040.822233796294</v>
      </c>
      <c r="U2014">
        <f t="shared" si="316"/>
        <v>183</v>
      </c>
      <c r="V2014" t="b">
        <f t="shared" si="317"/>
        <v>0</v>
      </c>
      <c r="W2014">
        <f t="shared" si="318"/>
        <v>183</v>
      </c>
      <c r="X2014" t="b">
        <f t="shared" si="319"/>
        <v>0</v>
      </c>
    </row>
    <row r="2015" spans="1:24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8294</v>
      </c>
      <c r="O2015">
        <f t="shared" si="310"/>
        <v>495</v>
      </c>
      <c r="P2015" s="7">
        <f t="shared" si="311"/>
        <v>173.57781674704077</v>
      </c>
      <c r="Q2015" t="str">
        <f t="shared" si="312"/>
        <v>technology</v>
      </c>
      <c r="R2015" t="str">
        <f t="shared" si="313"/>
        <v>hardware</v>
      </c>
      <c r="S2015" s="11">
        <f t="shared" si="314"/>
        <v>42499.960810185185</v>
      </c>
      <c r="T2015" s="11">
        <f t="shared" si="315"/>
        <v>42559.960810185185</v>
      </c>
      <c r="U2015">
        <f t="shared" si="316"/>
        <v>4562</v>
      </c>
      <c r="V2015" t="b">
        <f t="shared" si="317"/>
        <v>0</v>
      </c>
      <c r="W2015">
        <f t="shared" si="318"/>
        <v>4562</v>
      </c>
      <c r="X2015" t="b">
        <f t="shared" si="319"/>
        <v>0</v>
      </c>
    </row>
    <row r="2016" spans="1:24" ht="47.2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8294</v>
      </c>
      <c r="O2016">
        <f t="shared" si="310"/>
        <v>7814</v>
      </c>
      <c r="P2016" s="7">
        <f t="shared" si="311"/>
        <v>88.601680840609291</v>
      </c>
      <c r="Q2016" t="str">
        <f t="shared" si="312"/>
        <v>technology</v>
      </c>
      <c r="R2016" t="str">
        <f t="shared" si="313"/>
        <v>hardware</v>
      </c>
      <c r="S2016" s="11">
        <f t="shared" si="314"/>
        <v>41324.214571759258</v>
      </c>
      <c r="T2016" s="11">
        <f t="shared" si="315"/>
        <v>41358.172905092593</v>
      </c>
      <c r="U2016">
        <f t="shared" si="316"/>
        <v>26457</v>
      </c>
      <c r="V2016" t="b">
        <f t="shared" si="317"/>
        <v>0</v>
      </c>
      <c r="W2016">
        <f t="shared" si="318"/>
        <v>26457</v>
      </c>
      <c r="X2016" t="b">
        <f t="shared" si="319"/>
        <v>0</v>
      </c>
    </row>
    <row r="2017" spans="1:24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8294</v>
      </c>
      <c r="O2017">
        <f t="shared" si="310"/>
        <v>113</v>
      </c>
      <c r="P2017" s="7">
        <f t="shared" si="311"/>
        <v>50.222283950617282</v>
      </c>
      <c r="Q2017" t="str">
        <f t="shared" si="312"/>
        <v>technology</v>
      </c>
      <c r="R2017" t="str">
        <f t="shared" si="313"/>
        <v>hardware</v>
      </c>
      <c r="S2017" s="11">
        <f t="shared" si="314"/>
        <v>40765.876886574071</v>
      </c>
      <c r="T2017" s="11">
        <f t="shared" si="315"/>
        <v>40795.876886574071</v>
      </c>
      <c r="U2017">
        <f t="shared" si="316"/>
        <v>162</v>
      </c>
      <c r="V2017" t="b">
        <f t="shared" si="317"/>
        <v>0</v>
      </c>
      <c r="W2017">
        <f t="shared" si="318"/>
        <v>162</v>
      </c>
      <c r="X2017" t="b">
        <f t="shared" si="319"/>
        <v>0</v>
      </c>
    </row>
    <row r="2018" spans="1:24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8294</v>
      </c>
      <c r="O2018">
        <f t="shared" si="310"/>
        <v>922</v>
      </c>
      <c r="P2018" s="7">
        <f t="shared" si="311"/>
        <v>192.38876826722338</v>
      </c>
      <c r="Q2018" t="str">
        <f t="shared" si="312"/>
        <v>technology</v>
      </c>
      <c r="R2018" t="str">
        <f t="shared" si="313"/>
        <v>hardware</v>
      </c>
      <c r="S2018" s="11">
        <f t="shared" si="314"/>
        <v>41312.88077546296</v>
      </c>
      <c r="T2018" s="11">
        <f t="shared" si="315"/>
        <v>41342.88077546296</v>
      </c>
      <c r="U2018">
        <f t="shared" si="316"/>
        <v>479</v>
      </c>
      <c r="V2018" t="b">
        <f t="shared" si="317"/>
        <v>0</v>
      </c>
      <c r="W2018">
        <f t="shared" si="318"/>
        <v>479</v>
      </c>
      <c r="X2018" t="b">
        <f t="shared" si="319"/>
        <v>0</v>
      </c>
    </row>
    <row r="2019" spans="1:24" ht="47.25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8294</v>
      </c>
      <c r="O2019">
        <f t="shared" si="310"/>
        <v>125</v>
      </c>
      <c r="P2019" s="7">
        <f t="shared" si="311"/>
        <v>73.416901408450698</v>
      </c>
      <c r="Q2019" t="str">
        <f t="shared" si="312"/>
        <v>technology</v>
      </c>
      <c r="R2019" t="str">
        <f t="shared" si="313"/>
        <v>hardware</v>
      </c>
      <c r="S2019" s="11">
        <f t="shared" si="314"/>
        <v>40961.057349537034</v>
      </c>
      <c r="T2019" s="11">
        <f t="shared" si="315"/>
        <v>40992.166666666664</v>
      </c>
      <c r="U2019">
        <f t="shared" si="316"/>
        <v>426</v>
      </c>
      <c r="V2019" t="b">
        <f t="shared" si="317"/>
        <v>0</v>
      </c>
      <c r="W2019">
        <f t="shared" si="318"/>
        <v>426</v>
      </c>
      <c r="X2019" t="b">
        <f t="shared" si="319"/>
        <v>0</v>
      </c>
    </row>
    <row r="2020" spans="1:24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8294</v>
      </c>
      <c r="O2020">
        <f t="shared" si="310"/>
        <v>102</v>
      </c>
      <c r="P2020" s="7">
        <f t="shared" si="311"/>
        <v>147.68495555555555</v>
      </c>
      <c r="Q2020" t="str">
        <f t="shared" si="312"/>
        <v>technology</v>
      </c>
      <c r="R2020" t="str">
        <f t="shared" si="313"/>
        <v>hardware</v>
      </c>
      <c r="S2020" s="11">
        <f t="shared" si="314"/>
        <v>42199.365844907406</v>
      </c>
      <c r="T2020" s="11">
        <f t="shared" si="315"/>
        <v>42229.365844907406</v>
      </c>
      <c r="U2020">
        <f t="shared" si="316"/>
        <v>450</v>
      </c>
      <c r="V2020" t="b">
        <f t="shared" si="317"/>
        <v>0</v>
      </c>
      <c r="W2020">
        <f t="shared" si="318"/>
        <v>450</v>
      </c>
      <c r="X2020" t="b">
        <f t="shared" si="319"/>
        <v>0</v>
      </c>
    </row>
    <row r="2021" spans="1:24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8294</v>
      </c>
      <c r="O2021">
        <f t="shared" si="310"/>
        <v>485</v>
      </c>
      <c r="P2021" s="7">
        <f t="shared" si="311"/>
        <v>108.96848314606741</v>
      </c>
      <c r="Q2021" t="str">
        <f t="shared" si="312"/>
        <v>technology</v>
      </c>
      <c r="R2021" t="str">
        <f t="shared" si="313"/>
        <v>hardware</v>
      </c>
      <c r="S2021" s="11">
        <f t="shared" si="314"/>
        <v>42605.70857638889</v>
      </c>
      <c r="T2021" s="11">
        <f t="shared" si="315"/>
        <v>42635.70857638889</v>
      </c>
      <c r="U2021">
        <f t="shared" si="316"/>
        <v>1780</v>
      </c>
      <c r="V2021" t="b">
        <f t="shared" si="317"/>
        <v>0</v>
      </c>
      <c r="W2021">
        <f t="shared" si="318"/>
        <v>1780</v>
      </c>
      <c r="X2021" t="b">
        <f t="shared" si="319"/>
        <v>0</v>
      </c>
    </row>
    <row r="2022" spans="1:24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8294</v>
      </c>
      <c r="O2022">
        <f t="shared" si="310"/>
        <v>192</v>
      </c>
      <c r="P2022" s="7">
        <f t="shared" si="311"/>
        <v>23.647540983606557</v>
      </c>
      <c r="Q2022" t="str">
        <f t="shared" si="312"/>
        <v>technology</v>
      </c>
      <c r="R2022" t="str">
        <f t="shared" si="313"/>
        <v>hardware</v>
      </c>
      <c r="S2022" s="11">
        <f t="shared" si="314"/>
        <v>41737.097499999996</v>
      </c>
      <c r="T2022" s="11">
        <f t="shared" si="315"/>
        <v>41773.961111111108</v>
      </c>
      <c r="U2022">
        <f t="shared" si="316"/>
        <v>122</v>
      </c>
      <c r="V2022" t="b">
        <f t="shared" si="317"/>
        <v>0</v>
      </c>
      <c r="W2022">
        <f t="shared" si="318"/>
        <v>122</v>
      </c>
      <c r="X2022" t="b">
        <f t="shared" si="319"/>
        <v>0</v>
      </c>
    </row>
    <row r="2023" spans="1:24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8294</v>
      </c>
      <c r="O2023">
        <f t="shared" si="310"/>
        <v>281</v>
      </c>
      <c r="P2023" s="7">
        <f t="shared" si="311"/>
        <v>147.94736842105263</v>
      </c>
      <c r="Q2023" t="str">
        <f t="shared" si="312"/>
        <v>technology</v>
      </c>
      <c r="R2023" t="str">
        <f t="shared" si="313"/>
        <v>hardware</v>
      </c>
      <c r="S2023" s="11">
        <f t="shared" si="314"/>
        <v>41861.070567129631</v>
      </c>
      <c r="T2023" s="11">
        <f t="shared" si="315"/>
        <v>41906.070567129631</v>
      </c>
      <c r="U2023">
        <f t="shared" si="316"/>
        <v>95</v>
      </c>
      <c r="V2023" t="b">
        <f t="shared" si="317"/>
        <v>0</v>
      </c>
      <c r="W2023">
        <f t="shared" si="318"/>
        <v>95</v>
      </c>
      <c r="X2023" t="b">
        <f t="shared" si="319"/>
        <v>0</v>
      </c>
    </row>
    <row r="2024" spans="1:24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8294</v>
      </c>
      <c r="O2024">
        <f t="shared" si="310"/>
        <v>125</v>
      </c>
      <c r="P2024" s="7">
        <f t="shared" si="311"/>
        <v>385.03692307692307</v>
      </c>
      <c r="Q2024" t="str">
        <f t="shared" si="312"/>
        <v>technology</v>
      </c>
      <c r="R2024" t="str">
        <f t="shared" si="313"/>
        <v>hardware</v>
      </c>
      <c r="S2024" s="11">
        <f t="shared" si="314"/>
        <v>42502.569120370375</v>
      </c>
      <c r="T2024" s="11">
        <f t="shared" si="315"/>
        <v>42532.569120370375</v>
      </c>
      <c r="U2024">
        <f t="shared" si="316"/>
        <v>325</v>
      </c>
      <c r="V2024" t="b">
        <f t="shared" si="317"/>
        <v>0</v>
      </c>
      <c r="W2024">
        <f t="shared" si="318"/>
        <v>325</v>
      </c>
      <c r="X2024" t="b">
        <f t="shared" si="319"/>
        <v>0</v>
      </c>
    </row>
    <row r="2025" spans="1:24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8294</v>
      </c>
      <c r="O2025">
        <f t="shared" si="310"/>
        <v>161</v>
      </c>
      <c r="P2025" s="7">
        <f t="shared" si="311"/>
        <v>457.39093484419266</v>
      </c>
      <c r="Q2025" t="str">
        <f t="shared" si="312"/>
        <v>technology</v>
      </c>
      <c r="R2025" t="str">
        <f t="shared" si="313"/>
        <v>hardware</v>
      </c>
      <c r="S2025" s="11">
        <f t="shared" si="314"/>
        <v>42136.420752314814</v>
      </c>
      <c r="T2025" s="11">
        <f t="shared" si="315"/>
        <v>42166.420752314814</v>
      </c>
      <c r="U2025">
        <f t="shared" si="316"/>
        <v>353</v>
      </c>
      <c r="V2025" t="b">
        <f t="shared" si="317"/>
        <v>0</v>
      </c>
      <c r="W2025">
        <f t="shared" si="318"/>
        <v>353</v>
      </c>
      <c r="X2025" t="b">
        <f t="shared" si="319"/>
        <v>0</v>
      </c>
    </row>
    <row r="2026" spans="1:24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8294</v>
      </c>
      <c r="O2026">
        <f t="shared" si="310"/>
        <v>585</v>
      </c>
      <c r="P2026" s="7">
        <f t="shared" si="311"/>
        <v>222.99047619047619</v>
      </c>
      <c r="Q2026" t="str">
        <f t="shared" si="312"/>
        <v>technology</v>
      </c>
      <c r="R2026" t="str">
        <f t="shared" si="313"/>
        <v>hardware</v>
      </c>
      <c r="S2026" s="11">
        <f t="shared" si="314"/>
        <v>41099.966944444444</v>
      </c>
      <c r="T2026" s="11">
        <f t="shared" si="315"/>
        <v>41134.125</v>
      </c>
      <c r="U2026">
        <f t="shared" si="316"/>
        <v>105</v>
      </c>
      <c r="V2026" t="b">
        <f t="shared" si="317"/>
        <v>0</v>
      </c>
      <c r="W2026">
        <f t="shared" si="318"/>
        <v>105</v>
      </c>
      <c r="X2026" t="b">
        <f t="shared" si="319"/>
        <v>0</v>
      </c>
    </row>
    <row r="2027" spans="1:24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8294</v>
      </c>
      <c r="O2027">
        <f t="shared" si="310"/>
        <v>201</v>
      </c>
      <c r="P2027" s="7">
        <f t="shared" si="311"/>
        <v>220.74074074074073</v>
      </c>
      <c r="Q2027" t="str">
        <f t="shared" si="312"/>
        <v>technology</v>
      </c>
      <c r="R2027" t="str">
        <f t="shared" si="313"/>
        <v>hardware</v>
      </c>
      <c r="S2027" s="11">
        <f t="shared" si="314"/>
        <v>42136.184560185182</v>
      </c>
      <c r="T2027" s="11">
        <f t="shared" si="315"/>
        <v>42166.184560185182</v>
      </c>
      <c r="U2027">
        <f t="shared" si="316"/>
        <v>729</v>
      </c>
      <c r="V2027" t="b">
        <f t="shared" si="317"/>
        <v>0</v>
      </c>
      <c r="W2027">
        <f t="shared" si="318"/>
        <v>729</v>
      </c>
      <c r="X2027" t="b">
        <f t="shared" si="319"/>
        <v>0</v>
      </c>
    </row>
    <row r="2028" spans="1:24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8294</v>
      </c>
      <c r="O2028">
        <f t="shared" si="310"/>
        <v>133</v>
      </c>
      <c r="P2028" s="7">
        <f t="shared" si="311"/>
        <v>73.503898678414089</v>
      </c>
      <c r="Q2028" t="str">
        <f t="shared" si="312"/>
        <v>technology</v>
      </c>
      <c r="R2028" t="str">
        <f t="shared" si="313"/>
        <v>hardware</v>
      </c>
      <c r="S2028" s="11">
        <f t="shared" si="314"/>
        <v>41704.735937500001</v>
      </c>
      <c r="T2028" s="11">
        <f t="shared" si="315"/>
        <v>41750.165972222225</v>
      </c>
      <c r="U2028">
        <f t="shared" si="316"/>
        <v>454</v>
      </c>
      <c r="V2028" t="b">
        <f t="shared" si="317"/>
        <v>0</v>
      </c>
      <c r="W2028">
        <f t="shared" si="318"/>
        <v>454</v>
      </c>
      <c r="X2028" t="b">
        <f t="shared" si="319"/>
        <v>0</v>
      </c>
    </row>
    <row r="2029" spans="1:24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8294</v>
      </c>
      <c r="O2029">
        <f t="shared" si="310"/>
        <v>120</v>
      </c>
      <c r="P2029" s="7">
        <f t="shared" si="311"/>
        <v>223.09647495361781</v>
      </c>
      <c r="Q2029" t="str">
        <f t="shared" si="312"/>
        <v>technology</v>
      </c>
      <c r="R2029" t="str">
        <f t="shared" si="313"/>
        <v>hardware</v>
      </c>
      <c r="S2029" s="11">
        <f t="shared" si="314"/>
        <v>42048.813877314817</v>
      </c>
      <c r="T2029" s="11">
        <f t="shared" si="315"/>
        <v>42093.772210648152</v>
      </c>
      <c r="U2029">
        <f t="shared" si="316"/>
        <v>539</v>
      </c>
      <c r="V2029" t="b">
        <f t="shared" si="317"/>
        <v>0</v>
      </c>
      <c r="W2029">
        <f t="shared" si="318"/>
        <v>539</v>
      </c>
      <c r="X2029" t="b">
        <f t="shared" si="319"/>
        <v>0</v>
      </c>
    </row>
    <row r="2030" spans="1:24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8294</v>
      </c>
      <c r="O2030">
        <f t="shared" si="310"/>
        <v>126</v>
      </c>
      <c r="P2030" s="7">
        <f t="shared" si="311"/>
        <v>47.911392405063289</v>
      </c>
      <c r="Q2030" t="str">
        <f t="shared" si="312"/>
        <v>technology</v>
      </c>
      <c r="R2030" t="str">
        <f t="shared" si="313"/>
        <v>hardware</v>
      </c>
      <c r="S2030" s="11">
        <f t="shared" si="314"/>
        <v>40215.919050925928</v>
      </c>
      <c r="T2030" s="11">
        <f t="shared" si="315"/>
        <v>40252.913194444445</v>
      </c>
      <c r="U2030">
        <f t="shared" si="316"/>
        <v>79</v>
      </c>
      <c r="V2030" t="b">
        <f t="shared" si="317"/>
        <v>0</v>
      </c>
      <c r="W2030">
        <f t="shared" si="318"/>
        <v>79</v>
      </c>
      <c r="X2030" t="b">
        <f t="shared" si="319"/>
        <v>0</v>
      </c>
    </row>
    <row r="2031" spans="1:24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8294</v>
      </c>
      <c r="O2031">
        <f t="shared" si="310"/>
        <v>361</v>
      </c>
      <c r="P2031" s="7">
        <f t="shared" si="311"/>
        <v>96.063829787234042</v>
      </c>
      <c r="Q2031" t="str">
        <f t="shared" si="312"/>
        <v>technology</v>
      </c>
      <c r="R2031" t="str">
        <f t="shared" si="313"/>
        <v>hardware</v>
      </c>
      <c r="S2031" s="11">
        <f t="shared" si="314"/>
        <v>41848.021770833337</v>
      </c>
      <c r="T2031" s="11">
        <f t="shared" si="315"/>
        <v>41878.021770833337</v>
      </c>
      <c r="U2031">
        <f t="shared" si="316"/>
        <v>94</v>
      </c>
      <c r="V2031" t="b">
        <f t="shared" si="317"/>
        <v>0</v>
      </c>
      <c r="W2031">
        <f t="shared" si="318"/>
        <v>94</v>
      </c>
      <c r="X2031" t="b">
        <f t="shared" si="319"/>
        <v>0</v>
      </c>
    </row>
    <row r="2032" spans="1:24" ht="47.2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8294</v>
      </c>
      <c r="O2032">
        <f t="shared" si="310"/>
        <v>226</v>
      </c>
      <c r="P2032" s="7">
        <f t="shared" si="311"/>
        <v>118.6144</v>
      </c>
      <c r="Q2032" t="str">
        <f t="shared" si="312"/>
        <v>technology</v>
      </c>
      <c r="R2032" t="str">
        <f t="shared" si="313"/>
        <v>hardware</v>
      </c>
      <c r="S2032" s="11">
        <f t="shared" si="314"/>
        <v>41212.996481481481</v>
      </c>
      <c r="T2032" s="11">
        <f t="shared" si="315"/>
        <v>41242.996481481481</v>
      </c>
      <c r="U2032">
        <f t="shared" si="316"/>
        <v>625</v>
      </c>
      <c r="V2032" t="b">
        <f t="shared" si="317"/>
        <v>0</v>
      </c>
      <c r="W2032">
        <f t="shared" si="318"/>
        <v>625</v>
      </c>
      <c r="X2032" t="b">
        <f t="shared" si="319"/>
        <v>0</v>
      </c>
    </row>
    <row r="2033" spans="1:24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8294</v>
      </c>
      <c r="O2033">
        <f t="shared" si="310"/>
        <v>120</v>
      </c>
      <c r="P2033" s="7">
        <f t="shared" si="311"/>
        <v>118.45472440944881</v>
      </c>
      <c r="Q2033" t="str">
        <f t="shared" si="312"/>
        <v>technology</v>
      </c>
      <c r="R2033" t="str">
        <f t="shared" si="313"/>
        <v>hardware</v>
      </c>
      <c r="S2033" s="11">
        <f t="shared" si="314"/>
        <v>41975.329317129625</v>
      </c>
      <c r="T2033" s="11">
        <f t="shared" si="315"/>
        <v>42013.041666666672</v>
      </c>
      <c r="U2033">
        <f t="shared" si="316"/>
        <v>508</v>
      </c>
      <c r="V2033" t="b">
        <f t="shared" si="317"/>
        <v>0</v>
      </c>
      <c r="W2033">
        <f t="shared" si="318"/>
        <v>508</v>
      </c>
      <c r="X2033" t="b">
        <f t="shared" si="319"/>
        <v>0</v>
      </c>
    </row>
    <row r="2034" spans="1:24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8294</v>
      </c>
      <c r="O2034">
        <f t="shared" si="310"/>
        <v>304</v>
      </c>
      <c r="P2034" s="7">
        <f t="shared" si="311"/>
        <v>143.21468926553672</v>
      </c>
      <c r="Q2034" t="str">
        <f t="shared" si="312"/>
        <v>technology</v>
      </c>
      <c r="R2034" t="str">
        <f t="shared" si="313"/>
        <v>hardware</v>
      </c>
      <c r="S2034" s="11">
        <f t="shared" si="314"/>
        <v>42689.565671296295</v>
      </c>
      <c r="T2034" s="11">
        <f t="shared" si="315"/>
        <v>42719.208333333328</v>
      </c>
      <c r="U2034">
        <f t="shared" si="316"/>
        <v>531</v>
      </c>
      <c r="V2034" t="b">
        <f t="shared" si="317"/>
        <v>0</v>
      </c>
      <c r="W2034">
        <f t="shared" si="318"/>
        <v>531</v>
      </c>
      <c r="X2034" t="b">
        <f t="shared" si="319"/>
        <v>0</v>
      </c>
    </row>
    <row r="2035" spans="1:24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8294</v>
      </c>
      <c r="O2035">
        <f t="shared" si="310"/>
        <v>179</v>
      </c>
      <c r="P2035" s="7">
        <f t="shared" si="311"/>
        <v>282.71518987341773</v>
      </c>
      <c r="Q2035" t="str">
        <f t="shared" si="312"/>
        <v>technology</v>
      </c>
      <c r="R2035" t="str">
        <f t="shared" si="313"/>
        <v>hardware</v>
      </c>
      <c r="S2035" s="11">
        <f t="shared" si="314"/>
        <v>41725.082384259258</v>
      </c>
      <c r="T2035" s="11">
        <f t="shared" si="315"/>
        <v>41755.082384259258</v>
      </c>
      <c r="U2035">
        <f t="shared" si="316"/>
        <v>158</v>
      </c>
      <c r="V2035" t="b">
        <f t="shared" si="317"/>
        <v>0</v>
      </c>
      <c r="W2035">
        <f t="shared" si="318"/>
        <v>158</v>
      </c>
      <c r="X2035" t="b">
        <f t="shared" si="319"/>
        <v>0</v>
      </c>
    </row>
    <row r="2036" spans="1:24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8294</v>
      </c>
      <c r="O2036">
        <f t="shared" si="310"/>
        <v>387</v>
      </c>
      <c r="P2036" s="7">
        <f t="shared" si="311"/>
        <v>593.93620078740162</v>
      </c>
      <c r="Q2036" t="str">
        <f t="shared" si="312"/>
        <v>technology</v>
      </c>
      <c r="R2036" t="str">
        <f t="shared" si="313"/>
        <v>hardware</v>
      </c>
      <c r="S2036" s="11">
        <f t="shared" si="314"/>
        <v>42076.130011574074</v>
      </c>
      <c r="T2036" s="11">
        <f t="shared" si="315"/>
        <v>42131.290277777778</v>
      </c>
      <c r="U2036">
        <f t="shared" si="316"/>
        <v>508</v>
      </c>
      <c r="V2036" t="b">
        <f t="shared" si="317"/>
        <v>0</v>
      </c>
      <c r="W2036">
        <f t="shared" si="318"/>
        <v>508</v>
      </c>
      <c r="X2036" t="b">
        <f t="shared" si="319"/>
        <v>0</v>
      </c>
    </row>
    <row r="2037" spans="1:24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8294</v>
      </c>
      <c r="O2037">
        <f t="shared" si="310"/>
        <v>211</v>
      </c>
      <c r="P2037" s="7">
        <f t="shared" si="311"/>
        <v>262.15704968944101</v>
      </c>
      <c r="Q2037" t="str">
        <f t="shared" si="312"/>
        <v>technology</v>
      </c>
      <c r="R2037" t="str">
        <f t="shared" si="313"/>
        <v>hardware</v>
      </c>
      <c r="S2037" s="11">
        <f t="shared" si="314"/>
        <v>42311.625081018516</v>
      </c>
      <c r="T2037" s="11">
        <f t="shared" si="315"/>
        <v>42357.041666666672</v>
      </c>
      <c r="U2037">
        <f t="shared" si="316"/>
        <v>644</v>
      </c>
      <c r="V2037" t="b">
        <f t="shared" si="317"/>
        <v>0</v>
      </c>
      <c r="W2037">
        <f t="shared" si="318"/>
        <v>644</v>
      </c>
      <c r="X2037" t="b">
        <f t="shared" si="319"/>
        <v>0</v>
      </c>
    </row>
    <row r="2038" spans="1:24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8294</v>
      </c>
      <c r="O2038">
        <f t="shared" si="310"/>
        <v>132</v>
      </c>
      <c r="P2038" s="7">
        <f t="shared" si="311"/>
        <v>46.580778301886795</v>
      </c>
      <c r="Q2038" t="str">
        <f t="shared" si="312"/>
        <v>technology</v>
      </c>
      <c r="R2038" t="str">
        <f t="shared" si="313"/>
        <v>hardware</v>
      </c>
      <c r="S2038" s="11">
        <f t="shared" si="314"/>
        <v>41738.864803240744</v>
      </c>
      <c r="T2038" s="11">
        <f t="shared" si="315"/>
        <v>41768.864803240744</v>
      </c>
      <c r="U2038">
        <f t="shared" si="316"/>
        <v>848</v>
      </c>
      <c r="V2038" t="b">
        <f t="shared" si="317"/>
        <v>0</v>
      </c>
      <c r="W2038">
        <f t="shared" si="318"/>
        <v>848</v>
      </c>
      <c r="X2038" t="b">
        <f t="shared" si="319"/>
        <v>0</v>
      </c>
    </row>
    <row r="2039" spans="1:24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8294</v>
      </c>
      <c r="O2039">
        <f t="shared" si="310"/>
        <v>300</v>
      </c>
      <c r="P2039" s="7">
        <f t="shared" si="311"/>
        <v>70.041118881118877</v>
      </c>
      <c r="Q2039" t="str">
        <f t="shared" si="312"/>
        <v>technology</v>
      </c>
      <c r="R2039" t="str">
        <f t="shared" si="313"/>
        <v>hardware</v>
      </c>
      <c r="S2039" s="11">
        <f t="shared" si="314"/>
        <v>41578.210104166668</v>
      </c>
      <c r="T2039" s="11">
        <f t="shared" si="315"/>
        <v>41638.251770833333</v>
      </c>
      <c r="U2039">
        <f t="shared" si="316"/>
        <v>429</v>
      </c>
      <c r="V2039" t="b">
        <f t="shared" si="317"/>
        <v>0</v>
      </c>
      <c r="W2039">
        <f t="shared" si="318"/>
        <v>429</v>
      </c>
      <c r="X2039" t="b">
        <f t="shared" si="319"/>
        <v>0</v>
      </c>
    </row>
    <row r="2040" spans="1:24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8294</v>
      </c>
      <c r="O2040">
        <f t="shared" si="310"/>
        <v>421</v>
      </c>
      <c r="P2040" s="7">
        <f t="shared" si="311"/>
        <v>164.90686274509804</v>
      </c>
      <c r="Q2040" t="str">
        <f t="shared" si="312"/>
        <v>technology</v>
      </c>
      <c r="R2040" t="str">
        <f t="shared" si="313"/>
        <v>hardware</v>
      </c>
      <c r="S2040" s="11">
        <f t="shared" si="314"/>
        <v>41424.27107638889</v>
      </c>
      <c r="T2040" s="11">
        <f t="shared" si="315"/>
        <v>41456.75</v>
      </c>
      <c r="U2040">
        <f t="shared" si="316"/>
        <v>204</v>
      </c>
      <c r="V2040" t="b">
        <f t="shared" si="317"/>
        <v>0</v>
      </c>
      <c r="W2040">
        <f t="shared" si="318"/>
        <v>204</v>
      </c>
      <c r="X2040" t="b">
        <f t="shared" si="319"/>
        <v>0</v>
      </c>
    </row>
    <row r="2041" spans="1:24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8294</v>
      </c>
      <c r="O2041">
        <f t="shared" si="310"/>
        <v>136</v>
      </c>
      <c r="P2041" s="7">
        <f t="shared" si="311"/>
        <v>449.26385224274406</v>
      </c>
      <c r="Q2041" t="str">
        <f t="shared" si="312"/>
        <v>technology</v>
      </c>
      <c r="R2041" t="str">
        <f t="shared" si="313"/>
        <v>hardware</v>
      </c>
      <c r="S2041" s="11">
        <f t="shared" si="314"/>
        <v>42675.438946759255</v>
      </c>
      <c r="T2041" s="11">
        <f t="shared" si="315"/>
        <v>42705.207638888889</v>
      </c>
      <c r="U2041">
        <f t="shared" si="316"/>
        <v>379</v>
      </c>
      <c r="V2041" t="b">
        <f t="shared" si="317"/>
        <v>0</v>
      </c>
      <c r="W2041">
        <f t="shared" si="318"/>
        <v>379</v>
      </c>
      <c r="X2041" t="b">
        <f t="shared" si="319"/>
        <v>0</v>
      </c>
    </row>
    <row r="2042" spans="1:24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8294</v>
      </c>
      <c r="O2042">
        <f t="shared" si="310"/>
        <v>248</v>
      </c>
      <c r="P2042" s="7">
        <f t="shared" si="311"/>
        <v>27.472841328413285</v>
      </c>
      <c r="Q2042" t="str">
        <f t="shared" si="312"/>
        <v>technology</v>
      </c>
      <c r="R2042" t="str">
        <f t="shared" si="313"/>
        <v>hardware</v>
      </c>
      <c r="S2042" s="11">
        <f t="shared" si="314"/>
        <v>41578.927118055559</v>
      </c>
      <c r="T2042" s="11">
        <f t="shared" si="315"/>
        <v>41593.968784722223</v>
      </c>
      <c r="U2042">
        <f t="shared" si="316"/>
        <v>271</v>
      </c>
      <c r="V2042" t="b">
        <f t="shared" si="317"/>
        <v>0</v>
      </c>
      <c r="W2042">
        <f t="shared" si="318"/>
        <v>271</v>
      </c>
      <c r="X2042" t="b">
        <f t="shared" si="319"/>
        <v>0</v>
      </c>
    </row>
    <row r="2043" spans="1:24" ht="47.25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8294</v>
      </c>
      <c r="O2043">
        <f t="shared" si="310"/>
        <v>182</v>
      </c>
      <c r="P2043" s="7">
        <f t="shared" si="311"/>
        <v>143.97499999999999</v>
      </c>
      <c r="Q2043" t="str">
        <f t="shared" si="312"/>
        <v>technology</v>
      </c>
      <c r="R2043" t="str">
        <f t="shared" si="313"/>
        <v>hardware</v>
      </c>
      <c r="S2043" s="11">
        <f t="shared" si="314"/>
        <v>42654.525775462964</v>
      </c>
      <c r="T2043" s="11">
        <f t="shared" si="315"/>
        <v>42684.567442129628</v>
      </c>
      <c r="U2043">
        <f t="shared" si="316"/>
        <v>120</v>
      </c>
      <c r="V2043" t="b">
        <f t="shared" si="317"/>
        <v>0</v>
      </c>
      <c r="W2043">
        <f t="shared" si="318"/>
        <v>120</v>
      </c>
      <c r="X2043" t="b">
        <f t="shared" si="319"/>
        <v>0</v>
      </c>
    </row>
    <row r="2044" spans="1:24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8294</v>
      </c>
      <c r="O2044">
        <f t="shared" si="310"/>
        <v>124</v>
      </c>
      <c r="P2044" s="7">
        <f t="shared" si="311"/>
        <v>88.23571428571428</v>
      </c>
      <c r="Q2044" t="str">
        <f t="shared" si="312"/>
        <v>technology</v>
      </c>
      <c r="R2044" t="str">
        <f t="shared" si="313"/>
        <v>hardware</v>
      </c>
      <c r="S2044" s="11">
        <f t="shared" si="314"/>
        <v>42331.708032407405</v>
      </c>
      <c r="T2044" s="11">
        <f t="shared" si="315"/>
        <v>42391.708032407405</v>
      </c>
      <c r="U2044">
        <f t="shared" si="316"/>
        <v>140</v>
      </c>
      <c r="V2044" t="b">
        <f t="shared" si="317"/>
        <v>0</v>
      </c>
      <c r="W2044">
        <f t="shared" si="318"/>
        <v>140</v>
      </c>
      <c r="X2044" t="b">
        <f t="shared" si="319"/>
        <v>0</v>
      </c>
    </row>
    <row r="2045" spans="1:24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8294</v>
      </c>
      <c r="O2045">
        <f t="shared" si="310"/>
        <v>506</v>
      </c>
      <c r="P2045" s="7">
        <f t="shared" si="311"/>
        <v>36.326424870466319</v>
      </c>
      <c r="Q2045" t="str">
        <f t="shared" si="312"/>
        <v>technology</v>
      </c>
      <c r="R2045" t="str">
        <f t="shared" si="313"/>
        <v>hardware</v>
      </c>
      <c r="S2045" s="11">
        <f t="shared" si="314"/>
        <v>42661.176817129628</v>
      </c>
      <c r="T2045" s="11">
        <f t="shared" si="315"/>
        <v>42715.207638888889</v>
      </c>
      <c r="U2045">
        <f t="shared" si="316"/>
        <v>193</v>
      </c>
      <c r="V2045" t="b">
        <f t="shared" si="317"/>
        <v>0</v>
      </c>
      <c r="W2045">
        <f t="shared" si="318"/>
        <v>193</v>
      </c>
      <c r="X2045" t="b">
        <f t="shared" si="319"/>
        <v>0</v>
      </c>
    </row>
    <row r="2046" spans="1:24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8294</v>
      </c>
      <c r="O2046">
        <f t="shared" si="310"/>
        <v>108</v>
      </c>
      <c r="P2046" s="7">
        <f t="shared" si="311"/>
        <v>90.177777777777777</v>
      </c>
      <c r="Q2046" t="str">
        <f t="shared" si="312"/>
        <v>technology</v>
      </c>
      <c r="R2046" t="str">
        <f t="shared" si="313"/>
        <v>hardware</v>
      </c>
      <c r="S2046" s="11">
        <f t="shared" si="314"/>
        <v>42138.684189814812</v>
      </c>
      <c r="T2046" s="11">
        <f t="shared" si="315"/>
        <v>42168.684189814812</v>
      </c>
      <c r="U2046">
        <f t="shared" si="316"/>
        <v>180</v>
      </c>
      <c r="V2046" t="b">
        <f t="shared" si="317"/>
        <v>0</v>
      </c>
      <c r="W2046">
        <f t="shared" si="318"/>
        <v>180</v>
      </c>
      <c r="X2046" t="b">
        <f t="shared" si="319"/>
        <v>0</v>
      </c>
    </row>
    <row r="2047" spans="1:24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8294</v>
      </c>
      <c r="O2047">
        <f t="shared" si="310"/>
        <v>819</v>
      </c>
      <c r="P2047" s="7">
        <f t="shared" si="311"/>
        <v>152.62361216730039</v>
      </c>
      <c r="Q2047" t="str">
        <f t="shared" si="312"/>
        <v>technology</v>
      </c>
      <c r="R2047" t="str">
        <f t="shared" si="313"/>
        <v>hardware</v>
      </c>
      <c r="S2047" s="11">
        <f t="shared" si="314"/>
        <v>41069.088506944441</v>
      </c>
      <c r="T2047" s="11">
        <f t="shared" si="315"/>
        <v>41099.088506944441</v>
      </c>
      <c r="U2047">
        <f t="shared" si="316"/>
        <v>263</v>
      </c>
      <c r="V2047" t="b">
        <f t="shared" si="317"/>
        <v>0</v>
      </c>
      <c r="W2047">
        <f t="shared" si="318"/>
        <v>263</v>
      </c>
      <c r="X2047" t="b">
        <f t="shared" si="319"/>
        <v>0</v>
      </c>
    </row>
    <row r="2048" spans="1:24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8294</v>
      </c>
      <c r="O2048">
        <f t="shared" si="310"/>
        <v>121</v>
      </c>
      <c r="P2048" s="7">
        <f t="shared" si="311"/>
        <v>55.806451612903224</v>
      </c>
      <c r="Q2048" t="str">
        <f t="shared" si="312"/>
        <v>technology</v>
      </c>
      <c r="R2048" t="str">
        <f t="shared" si="313"/>
        <v>hardware</v>
      </c>
      <c r="S2048" s="11">
        <f t="shared" si="314"/>
        <v>41387.171805555554</v>
      </c>
      <c r="T2048" s="11">
        <f t="shared" si="315"/>
        <v>41417.171805555554</v>
      </c>
      <c r="U2048">
        <f t="shared" si="316"/>
        <v>217</v>
      </c>
      <c r="V2048" t="b">
        <f t="shared" si="317"/>
        <v>0</v>
      </c>
      <c r="W2048">
        <f t="shared" si="318"/>
        <v>217</v>
      </c>
      <c r="X2048" t="b">
        <f t="shared" si="319"/>
        <v>0</v>
      </c>
    </row>
    <row r="2049" spans="1:24" ht="47.25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8294</v>
      </c>
      <c r="O2049">
        <f t="shared" si="310"/>
        <v>103</v>
      </c>
      <c r="P2049" s="7">
        <f t="shared" si="311"/>
        <v>227.85327313769753</v>
      </c>
      <c r="Q2049" t="str">
        <f t="shared" si="312"/>
        <v>technology</v>
      </c>
      <c r="R2049" t="str">
        <f t="shared" si="313"/>
        <v>hardware</v>
      </c>
      <c r="S2049" s="11">
        <f t="shared" si="314"/>
        <v>42081.903587962966</v>
      </c>
      <c r="T2049" s="11">
        <f t="shared" si="315"/>
        <v>42111</v>
      </c>
      <c r="U2049">
        <f t="shared" si="316"/>
        <v>443</v>
      </c>
      <c r="V2049" t="b">
        <f t="shared" si="317"/>
        <v>0</v>
      </c>
      <c r="W2049">
        <f t="shared" si="318"/>
        <v>443</v>
      </c>
      <c r="X2049" t="b">
        <f t="shared" si="319"/>
        <v>0</v>
      </c>
    </row>
    <row r="2050" spans="1:24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8294</v>
      </c>
      <c r="O2050">
        <f t="shared" si="310"/>
        <v>148</v>
      </c>
      <c r="P2050" s="7">
        <f t="shared" si="311"/>
        <v>91.82989803350327</v>
      </c>
      <c r="Q2050" t="str">
        <f t="shared" si="312"/>
        <v>technology</v>
      </c>
      <c r="R2050" t="str">
        <f t="shared" si="313"/>
        <v>hardware</v>
      </c>
      <c r="S2050" s="11">
        <f t="shared" si="314"/>
        <v>41387.651516203703</v>
      </c>
      <c r="T2050" s="11">
        <f t="shared" si="315"/>
        <v>41417.651516203703</v>
      </c>
      <c r="U2050">
        <f t="shared" si="316"/>
        <v>1373</v>
      </c>
      <c r="V2050" t="b">
        <f t="shared" si="317"/>
        <v>0</v>
      </c>
      <c r="W2050">
        <f t="shared" si="318"/>
        <v>1373</v>
      </c>
      <c r="X2050" t="b">
        <f t="shared" si="319"/>
        <v>0</v>
      </c>
    </row>
    <row r="2051" spans="1:24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8294</v>
      </c>
      <c r="O2051">
        <f t="shared" ref="O2051:O2114" si="320">ROUND(((E2051/D2051)*100), 0)</f>
        <v>120</v>
      </c>
      <c r="P2051" s="7">
        <f t="shared" ref="P2051:P2114" si="321">IFERROR((E2051/L2051), "N/A")</f>
        <v>80.991037735849048</v>
      </c>
      <c r="Q2051" t="str">
        <f t="shared" ref="Q2051:Q2114" si="322">(LEFT(N2051,SEARCH("/",N2051,1)-1))</f>
        <v>technology</v>
      </c>
      <c r="R2051" t="str">
        <f t="shared" ref="R2051:R2114" si="323">RIGHT(N2051, LEN(N2051)-SEARCH("/",N2051))</f>
        <v>hardware</v>
      </c>
      <c r="S2051" s="11">
        <f t="shared" ref="S2051:S2114" si="324">(((J2051/60)/60)/24)+DATE(1970,1,1)</f>
        <v>41575.527349537035</v>
      </c>
      <c r="T2051" s="11">
        <f t="shared" ref="T2051:T2114" si="325">(((I2051/60)/60)/24)+DATE(1970,1,1)</f>
        <v>41610.957638888889</v>
      </c>
      <c r="U2051">
        <f t="shared" ref="U2051:U2114" si="326">IF(OR(F2051="successful", F2051="live"), L2051)</f>
        <v>742</v>
      </c>
      <c r="V2051" t="b">
        <f t="shared" ref="V2051:V2114" si="327">IF(OR(F2051="unsuccessful", F2051="canceled"), L2051)</f>
        <v>0</v>
      </c>
      <c r="W2051">
        <f t="shared" ref="W2051:W2114" si="328">IF((O2051&gt;=30), L2051)</f>
        <v>742</v>
      </c>
      <c r="X2051" t="b">
        <f t="shared" ref="X2051:X2114" si="329">IF((O2051&lt;30), L2051)</f>
        <v>0</v>
      </c>
    </row>
    <row r="2052" spans="1:24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8294</v>
      </c>
      <c r="O2052">
        <f t="shared" si="320"/>
        <v>473</v>
      </c>
      <c r="P2052" s="7">
        <f t="shared" si="321"/>
        <v>278.39411764705881</v>
      </c>
      <c r="Q2052" t="str">
        <f t="shared" si="322"/>
        <v>technology</v>
      </c>
      <c r="R2052" t="str">
        <f t="shared" si="323"/>
        <v>hardware</v>
      </c>
      <c r="S2052" s="11">
        <f t="shared" si="324"/>
        <v>42115.071504629625</v>
      </c>
      <c r="T2052" s="11">
        <f t="shared" si="325"/>
        <v>42155.071504629625</v>
      </c>
      <c r="U2052">
        <f t="shared" si="326"/>
        <v>170</v>
      </c>
      <c r="V2052" t="b">
        <f t="shared" si="327"/>
        <v>0</v>
      </c>
      <c r="W2052">
        <f t="shared" si="328"/>
        <v>170</v>
      </c>
      <c r="X2052" t="b">
        <f t="shared" si="329"/>
        <v>0</v>
      </c>
    </row>
    <row r="2053" spans="1:24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8294</v>
      </c>
      <c r="O2053">
        <f t="shared" si="320"/>
        <v>130</v>
      </c>
      <c r="P2053" s="7">
        <f t="shared" si="321"/>
        <v>43.095041322314053</v>
      </c>
      <c r="Q2053" t="str">
        <f t="shared" si="322"/>
        <v>technology</v>
      </c>
      <c r="R2053" t="str">
        <f t="shared" si="323"/>
        <v>hardware</v>
      </c>
      <c r="S2053" s="11">
        <f t="shared" si="324"/>
        <v>41604.022418981483</v>
      </c>
      <c r="T2053" s="11">
        <f t="shared" si="325"/>
        <v>41634.022418981483</v>
      </c>
      <c r="U2053">
        <f t="shared" si="326"/>
        <v>242</v>
      </c>
      <c r="V2053" t="b">
        <f t="shared" si="327"/>
        <v>0</v>
      </c>
      <c r="W2053">
        <f t="shared" si="328"/>
        <v>242</v>
      </c>
      <c r="X2053" t="b">
        <f t="shared" si="329"/>
        <v>0</v>
      </c>
    </row>
    <row r="2054" spans="1:24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8294</v>
      </c>
      <c r="O2054">
        <f t="shared" si="320"/>
        <v>353</v>
      </c>
      <c r="P2054" s="7">
        <f t="shared" si="321"/>
        <v>326.29205175600737</v>
      </c>
      <c r="Q2054" t="str">
        <f t="shared" si="322"/>
        <v>technology</v>
      </c>
      <c r="R2054" t="str">
        <f t="shared" si="323"/>
        <v>hardware</v>
      </c>
      <c r="S2054" s="11">
        <f t="shared" si="324"/>
        <v>42375.08394675926</v>
      </c>
      <c r="T2054" s="11">
        <f t="shared" si="325"/>
        <v>42420.08394675926</v>
      </c>
      <c r="U2054">
        <f t="shared" si="326"/>
        <v>541</v>
      </c>
      <c r="V2054" t="b">
        <f t="shared" si="327"/>
        <v>0</v>
      </c>
      <c r="W2054">
        <f t="shared" si="328"/>
        <v>541</v>
      </c>
      <c r="X2054" t="b">
        <f t="shared" si="329"/>
        <v>0</v>
      </c>
    </row>
    <row r="2055" spans="1:24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8294</v>
      </c>
      <c r="O2055">
        <f t="shared" si="320"/>
        <v>101</v>
      </c>
      <c r="P2055" s="7">
        <f t="shared" si="321"/>
        <v>41.743801652892564</v>
      </c>
      <c r="Q2055" t="str">
        <f t="shared" si="322"/>
        <v>technology</v>
      </c>
      <c r="R2055" t="str">
        <f t="shared" si="323"/>
        <v>hardware</v>
      </c>
      <c r="S2055" s="11">
        <f t="shared" si="324"/>
        <v>42303.617488425924</v>
      </c>
      <c r="T2055" s="11">
        <f t="shared" si="325"/>
        <v>42333.659155092595</v>
      </c>
      <c r="U2055">
        <f t="shared" si="326"/>
        <v>121</v>
      </c>
      <c r="V2055" t="b">
        <f t="shared" si="327"/>
        <v>0</v>
      </c>
      <c r="W2055">
        <f t="shared" si="328"/>
        <v>121</v>
      </c>
      <c r="X2055" t="b">
        <f t="shared" si="329"/>
        <v>0</v>
      </c>
    </row>
    <row r="2056" spans="1:24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8294</v>
      </c>
      <c r="O2056">
        <f t="shared" si="320"/>
        <v>114</v>
      </c>
      <c r="P2056" s="7">
        <f t="shared" si="321"/>
        <v>64.020933977455712</v>
      </c>
      <c r="Q2056" t="str">
        <f t="shared" si="322"/>
        <v>technology</v>
      </c>
      <c r="R2056" t="str">
        <f t="shared" si="323"/>
        <v>hardware</v>
      </c>
      <c r="S2056" s="11">
        <f t="shared" si="324"/>
        <v>41731.520949074074</v>
      </c>
      <c r="T2056" s="11">
        <f t="shared" si="325"/>
        <v>41761.520949074074</v>
      </c>
      <c r="U2056">
        <f t="shared" si="326"/>
        <v>621</v>
      </c>
      <c r="V2056" t="b">
        <f t="shared" si="327"/>
        <v>0</v>
      </c>
      <c r="W2056">
        <f t="shared" si="328"/>
        <v>621</v>
      </c>
      <c r="X2056" t="b">
        <f t="shared" si="329"/>
        <v>0</v>
      </c>
    </row>
    <row r="2057" spans="1:24" ht="47.25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8294</v>
      </c>
      <c r="O2057">
        <f t="shared" si="320"/>
        <v>167</v>
      </c>
      <c r="P2057" s="7">
        <f t="shared" si="321"/>
        <v>99.455445544554451</v>
      </c>
      <c r="Q2057" t="str">
        <f t="shared" si="322"/>
        <v>technology</v>
      </c>
      <c r="R2057" t="str">
        <f t="shared" si="323"/>
        <v>hardware</v>
      </c>
      <c r="S2057" s="11">
        <f t="shared" si="324"/>
        <v>41946.674108796295</v>
      </c>
      <c r="T2057" s="11">
        <f t="shared" si="325"/>
        <v>41976.166666666672</v>
      </c>
      <c r="U2057">
        <f t="shared" si="326"/>
        <v>101</v>
      </c>
      <c r="V2057" t="b">
        <f t="shared" si="327"/>
        <v>0</v>
      </c>
      <c r="W2057">
        <f t="shared" si="328"/>
        <v>101</v>
      </c>
      <c r="X2057" t="b">
        <f t="shared" si="329"/>
        <v>0</v>
      </c>
    </row>
    <row r="2058" spans="1:24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8294</v>
      </c>
      <c r="O2058">
        <f t="shared" si="320"/>
        <v>153</v>
      </c>
      <c r="P2058" s="7">
        <f t="shared" si="321"/>
        <v>138.49458483754512</v>
      </c>
      <c r="Q2058" t="str">
        <f t="shared" si="322"/>
        <v>technology</v>
      </c>
      <c r="R2058" t="str">
        <f t="shared" si="323"/>
        <v>hardware</v>
      </c>
      <c r="S2058" s="11">
        <f t="shared" si="324"/>
        <v>41351.76090277778</v>
      </c>
      <c r="T2058" s="11">
        <f t="shared" si="325"/>
        <v>41381.76090277778</v>
      </c>
      <c r="U2058">
        <f t="shared" si="326"/>
        <v>554</v>
      </c>
      <c r="V2058" t="b">
        <f t="shared" si="327"/>
        <v>0</v>
      </c>
      <c r="W2058">
        <f t="shared" si="328"/>
        <v>554</v>
      </c>
      <c r="X2058" t="b">
        <f t="shared" si="329"/>
        <v>0</v>
      </c>
    </row>
    <row r="2059" spans="1:24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8294</v>
      </c>
      <c r="O2059">
        <f t="shared" si="320"/>
        <v>202</v>
      </c>
      <c r="P2059" s="7">
        <f t="shared" si="321"/>
        <v>45.547792792792798</v>
      </c>
      <c r="Q2059" t="str">
        <f t="shared" si="322"/>
        <v>technology</v>
      </c>
      <c r="R2059" t="str">
        <f t="shared" si="323"/>
        <v>hardware</v>
      </c>
      <c r="S2059" s="11">
        <f t="shared" si="324"/>
        <v>42396.494583333333</v>
      </c>
      <c r="T2059" s="11">
        <f t="shared" si="325"/>
        <v>42426.494583333333</v>
      </c>
      <c r="U2059">
        <f t="shared" si="326"/>
        <v>666</v>
      </c>
      <c r="V2059" t="b">
        <f t="shared" si="327"/>
        <v>0</v>
      </c>
      <c r="W2059">
        <f t="shared" si="328"/>
        <v>666</v>
      </c>
      <c r="X2059" t="b">
        <f t="shared" si="329"/>
        <v>0</v>
      </c>
    </row>
    <row r="2060" spans="1:24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8294</v>
      </c>
      <c r="O2060">
        <f t="shared" si="320"/>
        <v>168</v>
      </c>
      <c r="P2060" s="7">
        <f t="shared" si="321"/>
        <v>10.507317073170732</v>
      </c>
      <c r="Q2060" t="str">
        <f t="shared" si="322"/>
        <v>technology</v>
      </c>
      <c r="R2060" t="str">
        <f t="shared" si="323"/>
        <v>hardware</v>
      </c>
      <c r="S2060" s="11">
        <f t="shared" si="324"/>
        <v>42026.370717592596</v>
      </c>
      <c r="T2060" s="11">
        <f t="shared" si="325"/>
        <v>42065.833333333328</v>
      </c>
      <c r="U2060">
        <f t="shared" si="326"/>
        <v>410</v>
      </c>
      <c r="V2060" t="b">
        <f t="shared" si="327"/>
        <v>0</v>
      </c>
      <c r="W2060">
        <f t="shared" si="328"/>
        <v>410</v>
      </c>
      <c r="X2060" t="b">
        <f t="shared" si="329"/>
        <v>0</v>
      </c>
    </row>
    <row r="2061" spans="1:24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8294</v>
      </c>
      <c r="O2061">
        <f t="shared" si="320"/>
        <v>143</v>
      </c>
      <c r="P2061" s="7">
        <f t="shared" si="321"/>
        <v>114.76533333333333</v>
      </c>
      <c r="Q2061" t="str">
        <f t="shared" si="322"/>
        <v>technology</v>
      </c>
      <c r="R2061" t="str">
        <f t="shared" si="323"/>
        <v>hardware</v>
      </c>
      <c r="S2061" s="11">
        <f t="shared" si="324"/>
        <v>42361.602476851855</v>
      </c>
      <c r="T2061" s="11">
        <f t="shared" si="325"/>
        <v>42400.915972222225</v>
      </c>
      <c r="U2061">
        <f t="shared" si="326"/>
        <v>375</v>
      </c>
      <c r="V2061" t="b">
        <f t="shared" si="327"/>
        <v>0</v>
      </c>
      <c r="W2061">
        <f t="shared" si="328"/>
        <v>375</v>
      </c>
      <c r="X2061" t="b">
        <f t="shared" si="329"/>
        <v>0</v>
      </c>
    </row>
    <row r="2062" spans="1:24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8294</v>
      </c>
      <c r="O2062">
        <f t="shared" si="320"/>
        <v>196</v>
      </c>
      <c r="P2062" s="7">
        <f t="shared" si="321"/>
        <v>35.997067448680355</v>
      </c>
      <c r="Q2062" t="str">
        <f t="shared" si="322"/>
        <v>technology</v>
      </c>
      <c r="R2062" t="str">
        <f t="shared" si="323"/>
        <v>hardware</v>
      </c>
      <c r="S2062" s="11">
        <f t="shared" si="324"/>
        <v>41783.642939814818</v>
      </c>
      <c r="T2062" s="11">
        <f t="shared" si="325"/>
        <v>41843.642939814818</v>
      </c>
      <c r="U2062">
        <f t="shared" si="326"/>
        <v>1364</v>
      </c>
      <c r="V2062" t="b">
        <f t="shared" si="327"/>
        <v>0</v>
      </c>
      <c r="W2062">
        <f t="shared" si="328"/>
        <v>1364</v>
      </c>
      <c r="X2062" t="b">
        <f t="shared" si="329"/>
        <v>0</v>
      </c>
    </row>
    <row r="2063" spans="1:24" ht="47.25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8294</v>
      </c>
      <c r="O2063">
        <f t="shared" si="320"/>
        <v>108</v>
      </c>
      <c r="P2063" s="7">
        <f t="shared" si="321"/>
        <v>154.17142857142858</v>
      </c>
      <c r="Q2063" t="str">
        <f t="shared" si="322"/>
        <v>technology</v>
      </c>
      <c r="R2063" t="str">
        <f t="shared" si="323"/>
        <v>hardware</v>
      </c>
      <c r="S2063" s="11">
        <f t="shared" si="324"/>
        <v>42705.764513888891</v>
      </c>
      <c r="T2063" s="11">
        <f t="shared" si="325"/>
        <v>42735.764513888891</v>
      </c>
      <c r="U2063">
        <f t="shared" si="326"/>
        <v>35</v>
      </c>
      <c r="V2063" t="b">
        <f t="shared" si="327"/>
        <v>0</v>
      </c>
      <c r="W2063">
        <f t="shared" si="328"/>
        <v>35</v>
      </c>
      <c r="X2063" t="b">
        <f t="shared" si="329"/>
        <v>0</v>
      </c>
    </row>
    <row r="2064" spans="1:24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8294</v>
      </c>
      <c r="O2064">
        <f t="shared" si="320"/>
        <v>115</v>
      </c>
      <c r="P2064" s="7">
        <f t="shared" si="321"/>
        <v>566.38916256157631</v>
      </c>
      <c r="Q2064" t="str">
        <f t="shared" si="322"/>
        <v>technology</v>
      </c>
      <c r="R2064" t="str">
        <f t="shared" si="323"/>
        <v>hardware</v>
      </c>
      <c r="S2064" s="11">
        <f t="shared" si="324"/>
        <v>42423.3830787037</v>
      </c>
      <c r="T2064" s="11">
        <f t="shared" si="325"/>
        <v>42453.341412037036</v>
      </c>
      <c r="U2064">
        <f t="shared" si="326"/>
        <v>203</v>
      </c>
      <c r="V2064" t="b">
        <f t="shared" si="327"/>
        <v>0</v>
      </c>
      <c r="W2064">
        <f t="shared" si="328"/>
        <v>203</v>
      </c>
      <c r="X2064" t="b">
        <f t="shared" si="329"/>
        <v>0</v>
      </c>
    </row>
    <row r="2065" spans="1:24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8294</v>
      </c>
      <c r="O2065">
        <f t="shared" si="320"/>
        <v>148</v>
      </c>
      <c r="P2065" s="7">
        <f t="shared" si="321"/>
        <v>120.85714285714286</v>
      </c>
      <c r="Q2065" t="str">
        <f t="shared" si="322"/>
        <v>technology</v>
      </c>
      <c r="R2065" t="str">
        <f t="shared" si="323"/>
        <v>hardware</v>
      </c>
      <c r="S2065" s="11">
        <f t="shared" si="324"/>
        <v>42472.73265046296</v>
      </c>
      <c r="T2065" s="11">
        <f t="shared" si="325"/>
        <v>42505.73265046296</v>
      </c>
      <c r="U2065">
        <f t="shared" si="326"/>
        <v>49</v>
      </c>
      <c r="V2065" t="b">
        <f t="shared" si="327"/>
        <v>0</v>
      </c>
      <c r="W2065">
        <f t="shared" si="328"/>
        <v>49</v>
      </c>
      <c r="X2065" t="b">
        <f t="shared" si="329"/>
        <v>0</v>
      </c>
    </row>
    <row r="2066" spans="1:24" ht="47.25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8294</v>
      </c>
      <c r="O2066">
        <f t="shared" si="320"/>
        <v>191</v>
      </c>
      <c r="P2066" s="7">
        <f t="shared" si="321"/>
        <v>86.163845492085343</v>
      </c>
      <c r="Q2066" t="str">
        <f t="shared" si="322"/>
        <v>technology</v>
      </c>
      <c r="R2066" t="str">
        <f t="shared" si="323"/>
        <v>hardware</v>
      </c>
      <c r="S2066" s="11">
        <f t="shared" si="324"/>
        <v>41389.364849537036</v>
      </c>
      <c r="T2066" s="11">
        <f t="shared" si="325"/>
        <v>41425.5</v>
      </c>
      <c r="U2066">
        <f t="shared" si="326"/>
        <v>5812</v>
      </c>
      <c r="V2066" t="b">
        <f t="shared" si="327"/>
        <v>0</v>
      </c>
      <c r="W2066">
        <f t="shared" si="328"/>
        <v>5812</v>
      </c>
      <c r="X2066" t="b">
        <f t="shared" si="329"/>
        <v>0</v>
      </c>
    </row>
    <row r="2067" spans="1:24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8294</v>
      </c>
      <c r="O2067">
        <f t="shared" si="320"/>
        <v>199</v>
      </c>
      <c r="P2067" s="7">
        <f t="shared" si="321"/>
        <v>51.212114395886893</v>
      </c>
      <c r="Q2067" t="str">
        <f t="shared" si="322"/>
        <v>technology</v>
      </c>
      <c r="R2067" t="str">
        <f t="shared" si="323"/>
        <v>hardware</v>
      </c>
      <c r="S2067" s="11">
        <f t="shared" si="324"/>
        <v>41603.333668981482</v>
      </c>
      <c r="T2067" s="11">
        <f t="shared" si="325"/>
        <v>41633.333668981482</v>
      </c>
      <c r="U2067">
        <f t="shared" si="326"/>
        <v>1556</v>
      </c>
      <c r="V2067" t="b">
        <f t="shared" si="327"/>
        <v>0</v>
      </c>
      <c r="W2067">
        <f t="shared" si="328"/>
        <v>1556</v>
      </c>
      <c r="X2067" t="b">
        <f t="shared" si="329"/>
        <v>0</v>
      </c>
    </row>
    <row r="2068" spans="1:24" ht="47.2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8294</v>
      </c>
      <c r="O2068">
        <f t="shared" si="320"/>
        <v>219</v>
      </c>
      <c r="P2068" s="7">
        <f t="shared" si="321"/>
        <v>67.261538461538464</v>
      </c>
      <c r="Q2068" t="str">
        <f t="shared" si="322"/>
        <v>technology</v>
      </c>
      <c r="R2068" t="str">
        <f t="shared" si="323"/>
        <v>hardware</v>
      </c>
      <c r="S2068" s="11">
        <f t="shared" si="324"/>
        <v>41844.771793981483</v>
      </c>
      <c r="T2068" s="11">
        <f t="shared" si="325"/>
        <v>41874.771793981483</v>
      </c>
      <c r="U2068">
        <f t="shared" si="326"/>
        <v>65</v>
      </c>
      <c r="V2068" t="b">
        <f t="shared" si="327"/>
        <v>0</v>
      </c>
      <c r="W2068">
        <f t="shared" si="328"/>
        <v>65</v>
      </c>
      <c r="X2068" t="b">
        <f t="shared" si="329"/>
        <v>0</v>
      </c>
    </row>
    <row r="2069" spans="1:24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8294</v>
      </c>
      <c r="O2069">
        <f t="shared" si="320"/>
        <v>127</v>
      </c>
      <c r="P2069" s="7">
        <f t="shared" si="321"/>
        <v>62.8</v>
      </c>
      <c r="Q2069" t="str">
        <f t="shared" si="322"/>
        <v>technology</v>
      </c>
      <c r="R2069" t="str">
        <f t="shared" si="323"/>
        <v>hardware</v>
      </c>
      <c r="S2069" s="11">
        <f t="shared" si="324"/>
        <v>42115.853888888887</v>
      </c>
      <c r="T2069" s="11">
        <f t="shared" si="325"/>
        <v>42148.853888888887</v>
      </c>
      <c r="U2069">
        <f t="shared" si="326"/>
        <v>10</v>
      </c>
      <c r="V2069" t="b">
        <f t="shared" si="327"/>
        <v>0</v>
      </c>
      <c r="W2069">
        <f t="shared" si="328"/>
        <v>10</v>
      </c>
      <c r="X2069" t="b">
        <f t="shared" si="329"/>
        <v>0</v>
      </c>
    </row>
    <row r="2070" spans="1:24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8294</v>
      </c>
      <c r="O2070">
        <f t="shared" si="320"/>
        <v>105</v>
      </c>
      <c r="P2070" s="7">
        <f t="shared" si="321"/>
        <v>346.13118421052633</v>
      </c>
      <c r="Q2070" t="str">
        <f t="shared" si="322"/>
        <v>technology</v>
      </c>
      <c r="R2070" t="str">
        <f t="shared" si="323"/>
        <v>hardware</v>
      </c>
      <c r="S2070" s="11">
        <f t="shared" si="324"/>
        <v>42633.841608796298</v>
      </c>
      <c r="T2070" s="11">
        <f t="shared" si="325"/>
        <v>42663.841608796298</v>
      </c>
      <c r="U2070">
        <f t="shared" si="326"/>
        <v>76</v>
      </c>
      <c r="V2070" t="b">
        <f t="shared" si="327"/>
        <v>0</v>
      </c>
      <c r="W2070">
        <f t="shared" si="328"/>
        <v>76</v>
      </c>
      <c r="X2070" t="b">
        <f t="shared" si="329"/>
        <v>0</v>
      </c>
    </row>
    <row r="2071" spans="1:24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8294</v>
      </c>
      <c r="O2071">
        <f t="shared" si="320"/>
        <v>128</v>
      </c>
      <c r="P2071" s="7">
        <f t="shared" si="321"/>
        <v>244.11912547528519</v>
      </c>
      <c r="Q2071" t="str">
        <f t="shared" si="322"/>
        <v>technology</v>
      </c>
      <c r="R2071" t="str">
        <f t="shared" si="323"/>
        <v>hardware</v>
      </c>
      <c r="S2071" s="11">
        <f t="shared" si="324"/>
        <v>42340.972118055557</v>
      </c>
      <c r="T2071" s="11">
        <f t="shared" si="325"/>
        <v>42371.972118055557</v>
      </c>
      <c r="U2071">
        <f t="shared" si="326"/>
        <v>263</v>
      </c>
      <c r="V2071" t="b">
        <f t="shared" si="327"/>
        <v>0</v>
      </c>
      <c r="W2071">
        <f t="shared" si="328"/>
        <v>263</v>
      </c>
      <c r="X2071" t="b">
        <f t="shared" si="329"/>
        <v>0</v>
      </c>
    </row>
    <row r="2072" spans="1:24" ht="47.25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8294</v>
      </c>
      <c r="O2072">
        <f t="shared" si="320"/>
        <v>317</v>
      </c>
      <c r="P2072" s="7">
        <f t="shared" si="321"/>
        <v>259.25424836601309</v>
      </c>
      <c r="Q2072" t="str">
        <f t="shared" si="322"/>
        <v>technology</v>
      </c>
      <c r="R2072" t="str">
        <f t="shared" si="323"/>
        <v>hardware</v>
      </c>
      <c r="S2072" s="11">
        <f t="shared" si="324"/>
        <v>42519.6565162037</v>
      </c>
      <c r="T2072" s="11">
        <f t="shared" si="325"/>
        <v>42549.6565162037</v>
      </c>
      <c r="U2072">
        <f t="shared" si="326"/>
        <v>1530</v>
      </c>
      <c r="V2072" t="b">
        <f t="shared" si="327"/>
        <v>0</v>
      </c>
      <c r="W2072">
        <f t="shared" si="328"/>
        <v>1530</v>
      </c>
      <c r="X2072" t="b">
        <f t="shared" si="329"/>
        <v>0</v>
      </c>
    </row>
    <row r="2073" spans="1:24" ht="47.25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8294</v>
      </c>
      <c r="O2073">
        <f t="shared" si="320"/>
        <v>281</v>
      </c>
      <c r="P2073" s="7">
        <f t="shared" si="321"/>
        <v>201.96402877697841</v>
      </c>
      <c r="Q2073" t="str">
        <f t="shared" si="322"/>
        <v>technology</v>
      </c>
      <c r="R2073" t="str">
        <f t="shared" si="323"/>
        <v>hardware</v>
      </c>
      <c r="S2073" s="11">
        <f t="shared" si="324"/>
        <v>42600.278749999998</v>
      </c>
      <c r="T2073" s="11">
        <f t="shared" si="325"/>
        <v>42645.278749999998</v>
      </c>
      <c r="U2073">
        <f t="shared" si="326"/>
        <v>278</v>
      </c>
      <c r="V2073" t="b">
        <f t="shared" si="327"/>
        <v>0</v>
      </c>
      <c r="W2073">
        <f t="shared" si="328"/>
        <v>278</v>
      </c>
      <c r="X2073" t="b">
        <f t="shared" si="329"/>
        <v>0</v>
      </c>
    </row>
    <row r="2074" spans="1:24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8294</v>
      </c>
      <c r="O2074">
        <f t="shared" si="320"/>
        <v>111</v>
      </c>
      <c r="P2074" s="7">
        <f t="shared" si="321"/>
        <v>226.20857142857142</v>
      </c>
      <c r="Q2074" t="str">
        <f t="shared" si="322"/>
        <v>technology</v>
      </c>
      <c r="R2074" t="str">
        <f t="shared" si="323"/>
        <v>hardware</v>
      </c>
      <c r="S2074" s="11">
        <f t="shared" si="324"/>
        <v>42467.581388888888</v>
      </c>
      <c r="T2074" s="11">
        <f t="shared" si="325"/>
        <v>42497.581388888888</v>
      </c>
      <c r="U2074">
        <f t="shared" si="326"/>
        <v>350</v>
      </c>
      <c r="V2074" t="b">
        <f t="shared" si="327"/>
        <v>0</v>
      </c>
      <c r="W2074">
        <f t="shared" si="328"/>
        <v>350</v>
      </c>
      <c r="X2074" t="b">
        <f t="shared" si="329"/>
        <v>0</v>
      </c>
    </row>
    <row r="2075" spans="1:24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8294</v>
      </c>
      <c r="O2075">
        <f t="shared" si="320"/>
        <v>153</v>
      </c>
      <c r="P2075" s="7">
        <f t="shared" si="321"/>
        <v>324.69</v>
      </c>
      <c r="Q2075" t="str">
        <f t="shared" si="322"/>
        <v>technology</v>
      </c>
      <c r="R2075" t="str">
        <f t="shared" si="323"/>
        <v>hardware</v>
      </c>
      <c r="S2075" s="11">
        <f t="shared" si="324"/>
        <v>42087.668032407411</v>
      </c>
      <c r="T2075" s="11">
        <f t="shared" si="325"/>
        <v>42132.668032407411</v>
      </c>
      <c r="U2075">
        <f t="shared" si="326"/>
        <v>470</v>
      </c>
      <c r="V2075" t="b">
        <f t="shared" si="327"/>
        <v>0</v>
      </c>
      <c r="W2075">
        <f t="shared" si="328"/>
        <v>470</v>
      </c>
      <c r="X2075" t="b">
        <f t="shared" si="329"/>
        <v>0</v>
      </c>
    </row>
    <row r="2076" spans="1:24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8294</v>
      </c>
      <c r="O2076">
        <f t="shared" si="320"/>
        <v>103</v>
      </c>
      <c r="P2076" s="7">
        <f t="shared" si="321"/>
        <v>205</v>
      </c>
      <c r="Q2076" t="str">
        <f t="shared" si="322"/>
        <v>technology</v>
      </c>
      <c r="R2076" t="str">
        <f t="shared" si="323"/>
        <v>hardware</v>
      </c>
      <c r="S2076" s="11">
        <f t="shared" si="324"/>
        <v>42466.826180555552</v>
      </c>
      <c r="T2076" s="11">
        <f t="shared" si="325"/>
        <v>42496.826180555552</v>
      </c>
      <c r="U2076">
        <f t="shared" si="326"/>
        <v>3</v>
      </c>
      <c r="V2076" t="b">
        <f t="shared" si="327"/>
        <v>0</v>
      </c>
      <c r="W2076">
        <f t="shared" si="328"/>
        <v>3</v>
      </c>
      <c r="X2076" t="b">
        <f t="shared" si="329"/>
        <v>0</v>
      </c>
    </row>
    <row r="2077" spans="1:24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8294</v>
      </c>
      <c r="O2077">
        <f t="shared" si="320"/>
        <v>1678</v>
      </c>
      <c r="P2077" s="7">
        <f t="shared" si="321"/>
        <v>20.465926829268295</v>
      </c>
      <c r="Q2077" t="str">
        <f t="shared" si="322"/>
        <v>technology</v>
      </c>
      <c r="R2077" t="str">
        <f t="shared" si="323"/>
        <v>hardware</v>
      </c>
      <c r="S2077" s="11">
        <f t="shared" si="324"/>
        <v>41450.681574074071</v>
      </c>
      <c r="T2077" s="11">
        <f t="shared" si="325"/>
        <v>41480.681574074071</v>
      </c>
      <c r="U2077">
        <f t="shared" si="326"/>
        <v>8200</v>
      </c>
      <c r="V2077" t="b">
        <f t="shared" si="327"/>
        <v>0</v>
      </c>
      <c r="W2077">
        <f t="shared" si="328"/>
        <v>8200</v>
      </c>
      <c r="X2077" t="b">
        <f t="shared" si="329"/>
        <v>0</v>
      </c>
    </row>
    <row r="2078" spans="1:24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8294</v>
      </c>
      <c r="O2078">
        <f t="shared" si="320"/>
        <v>543</v>
      </c>
      <c r="P2078" s="7">
        <f t="shared" si="321"/>
        <v>116.35303146309367</v>
      </c>
      <c r="Q2078" t="str">
        <f t="shared" si="322"/>
        <v>technology</v>
      </c>
      <c r="R2078" t="str">
        <f t="shared" si="323"/>
        <v>hardware</v>
      </c>
      <c r="S2078" s="11">
        <f t="shared" si="324"/>
        <v>41803.880659722221</v>
      </c>
      <c r="T2078" s="11">
        <f t="shared" si="325"/>
        <v>41843.880659722221</v>
      </c>
      <c r="U2078">
        <f t="shared" si="326"/>
        <v>8359</v>
      </c>
      <c r="V2078" t="b">
        <f t="shared" si="327"/>
        <v>0</v>
      </c>
      <c r="W2078">
        <f t="shared" si="328"/>
        <v>8359</v>
      </c>
      <c r="X2078" t="b">
        <f t="shared" si="329"/>
        <v>0</v>
      </c>
    </row>
    <row r="2079" spans="1:24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8294</v>
      </c>
      <c r="O2079">
        <f t="shared" si="320"/>
        <v>116</v>
      </c>
      <c r="P2079" s="7">
        <f t="shared" si="321"/>
        <v>307.20212765957444</v>
      </c>
      <c r="Q2079" t="str">
        <f t="shared" si="322"/>
        <v>technology</v>
      </c>
      <c r="R2079" t="str">
        <f t="shared" si="323"/>
        <v>hardware</v>
      </c>
      <c r="S2079" s="11">
        <f t="shared" si="324"/>
        <v>42103.042546296296</v>
      </c>
      <c r="T2079" s="11">
        <f t="shared" si="325"/>
        <v>42160.875</v>
      </c>
      <c r="U2079">
        <f t="shared" si="326"/>
        <v>188</v>
      </c>
      <c r="V2079" t="b">
        <f t="shared" si="327"/>
        <v>0</v>
      </c>
      <c r="W2079">
        <f t="shared" si="328"/>
        <v>188</v>
      </c>
      <c r="X2079" t="b">
        <f t="shared" si="329"/>
        <v>0</v>
      </c>
    </row>
    <row r="2080" spans="1:24" ht="47.2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8294</v>
      </c>
      <c r="O2080">
        <f t="shared" si="320"/>
        <v>131</v>
      </c>
      <c r="P2080" s="7">
        <f t="shared" si="321"/>
        <v>546.6875</v>
      </c>
      <c r="Q2080" t="str">
        <f t="shared" si="322"/>
        <v>technology</v>
      </c>
      <c r="R2080" t="str">
        <f t="shared" si="323"/>
        <v>hardware</v>
      </c>
      <c r="S2080" s="11">
        <f t="shared" si="324"/>
        <v>42692.771493055552</v>
      </c>
      <c r="T2080" s="11">
        <f t="shared" si="325"/>
        <v>42722.771493055552</v>
      </c>
      <c r="U2080">
        <f t="shared" si="326"/>
        <v>48</v>
      </c>
      <c r="V2080" t="b">
        <f t="shared" si="327"/>
        <v>0</v>
      </c>
      <c r="W2080">
        <f t="shared" si="328"/>
        <v>48</v>
      </c>
      <c r="X2080" t="b">
        <f t="shared" si="329"/>
        <v>0</v>
      </c>
    </row>
    <row r="2081" spans="1:24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8294</v>
      </c>
      <c r="O2081">
        <f t="shared" si="320"/>
        <v>288</v>
      </c>
      <c r="P2081" s="7">
        <f t="shared" si="321"/>
        <v>47.474464579901152</v>
      </c>
      <c r="Q2081" t="str">
        <f t="shared" si="322"/>
        <v>technology</v>
      </c>
      <c r="R2081" t="str">
        <f t="shared" si="323"/>
        <v>hardware</v>
      </c>
      <c r="S2081" s="11">
        <f t="shared" si="324"/>
        <v>42150.71056712963</v>
      </c>
      <c r="T2081" s="11">
        <f t="shared" si="325"/>
        <v>42180.791666666672</v>
      </c>
      <c r="U2081">
        <f t="shared" si="326"/>
        <v>607</v>
      </c>
      <c r="V2081" t="b">
        <f t="shared" si="327"/>
        <v>0</v>
      </c>
      <c r="W2081">
        <f t="shared" si="328"/>
        <v>607</v>
      </c>
      <c r="X2081" t="b">
        <f t="shared" si="329"/>
        <v>0</v>
      </c>
    </row>
    <row r="2082" spans="1:24" ht="47.25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8294</v>
      </c>
      <c r="O2082">
        <f t="shared" si="320"/>
        <v>508</v>
      </c>
      <c r="P2082" s="7">
        <f t="shared" si="321"/>
        <v>101.56</v>
      </c>
      <c r="Q2082" t="str">
        <f t="shared" si="322"/>
        <v>technology</v>
      </c>
      <c r="R2082" t="str">
        <f t="shared" si="323"/>
        <v>hardware</v>
      </c>
      <c r="S2082" s="11">
        <f t="shared" si="324"/>
        <v>42289.957175925927</v>
      </c>
      <c r="T2082" s="11">
        <f t="shared" si="325"/>
        <v>42319.998842592591</v>
      </c>
      <c r="U2082">
        <f t="shared" si="326"/>
        <v>50</v>
      </c>
      <c r="V2082" t="b">
        <f t="shared" si="327"/>
        <v>0</v>
      </c>
      <c r="W2082">
        <f t="shared" si="328"/>
        <v>50</v>
      </c>
      <c r="X2082" t="b">
        <f t="shared" si="329"/>
        <v>0</v>
      </c>
    </row>
    <row r="2083" spans="1:24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8278</v>
      </c>
      <c r="O2083">
        <f t="shared" si="320"/>
        <v>115</v>
      </c>
      <c r="P2083" s="7">
        <f t="shared" si="321"/>
        <v>72.909090909090907</v>
      </c>
      <c r="Q2083" t="str">
        <f t="shared" si="322"/>
        <v>music</v>
      </c>
      <c r="R2083" t="str">
        <f t="shared" si="323"/>
        <v>indie rock</v>
      </c>
      <c r="S2083" s="11">
        <f t="shared" si="324"/>
        <v>41004.156886574077</v>
      </c>
      <c r="T2083" s="11">
        <f t="shared" si="325"/>
        <v>41045.207638888889</v>
      </c>
      <c r="U2083">
        <f t="shared" si="326"/>
        <v>55</v>
      </c>
      <c r="V2083" t="b">
        <f t="shared" si="327"/>
        <v>0</v>
      </c>
      <c r="W2083">
        <f t="shared" si="328"/>
        <v>55</v>
      </c>
      <c r="X2083" t="b">
        <f t="shared" si="329"/>
        <v>0</v>
      </c>
    </row>
    <row r="2084" spans="1:24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8278</v>
      </c>
      <c r="O2084">
        <f t="shared" si="320"/>
        <v>111</v>
      </c>
      <c r="P2084" s="7">
        <f t="shared" si="321"/>
        <v>43.710526315789473</v>
      </c>
      <c r="Q2084" t="str">
        <f t="shared" si="322"/>
        <v>music</v>
      </c>
      <c r="R2084" t="str">
        <f t="shared" si="323"/>
        <v>indie rock</v>
      </c>
      <c r="S2084" s="11">
        <f t="shared" si="324"/>
        <v>40811.120324074072</v>
      </c>
      <c r="T2084" s="11">
        <f t="shared" si="325"/>
        <v>40871.161990740737</v>
      </c>
      <c r="U2084">
        <f t="shared" si="326"/>
        <v>38</v>
      </c>
      <c r="V2084" t="b">
        <f t="shared" si="327"/>
        <v>0</v>
      </c>
      <c r="W2084">
        <f t="shared" si="328"/>
        <v>38</v>
      </c>
      <c r="X2084" t="b">
        <f t="shared" si="329"/>
        <v>0</v>
      </c>
    </row>
    <row r="2085" spans="1:24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8278</v>
      </c>
      <c r="O2085">
        <f t="shared" si="320"/>
        <v>113</v>
      </c>
      <c r="P2085" s="7">
        <f t="shared" si="321"/>
        <v>34</v>
      </c>
      <c r="Q2085" t="str">
        <f t="shared" si="322"/>
        <v>music</v>
      </c>
      <c r="R2085" t="str">
        <f t="shared" si="323"/>
        <v>indie rock</v>
      </c>
      <c r="S2085" s="11">
        <f t="shared" si="324"/>
        <v>41034.72216435185</v>
      </c>
      <c r="T2085" s="11">
        <f t="shared" si="325"/>
        <v>41064.72216435185</v>
      </c>
      <c r="U2085">
        <f t="shared" si="326"/>
        <v>25</v>
      </c>
      <c r="V2085" t="b">
        <f t="shared" si="327"/>
        <v>0</v>
      </c>
      <c r="W2085">
        <f t="shared" si="328"/>
        <v>25</v>
      </c>
      <c r="X2085" t="b">
        <f t="shared" si="329"/>
        <v>0</v>
      </c>
    </row>
    <row r="2086" spans="1:24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8278</v>
      </c>
      <c r="O2086">
        <f t="shared" si="320"/>
        <v>108</v>
      </c>
      <c r="P2086" s="7">
        <f t="shared" si="321"/>
        <v>70.652173913043484</v>
      </c>
      <c r="Q2086" t="str">
        <f t="shared" si="322"/>
        <v>music</v>
      </c>
      <c r="R2086" t="str">
        <f t="shared" si="323"/>
        <v>indie rock</v>
      </c>
      <c r="S2086" s="11">
        <f t="shared" si="324"/>
        <v>41731.833124999997</v>
      </c>
      <c r="T2086" s="11">
        <f t="shared" si="325"/>
        <v>41763.290972222225</v>
      </c>
      <c r="U2086">
        <f t="shared" si="326"/>
        <v>46</v>
      </c>
      <c r="V2086" t="b">
        <f t="shared" si="327"/>
        <v>0</v>
      </c>
      <c r="W2086">
        <f t="shared" si="328"/>
        <v>46</v>
      </c>
      <c r="X2086" t="b">
        <f t="shared" si="329"/>
        <v>0</v>
      </c>
    </row>
    <row r="2087" spans="1:24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8278</v>
      </c>
      <c r="O2087">
        <f t="shared" si="320"/>
        <v>124</v>
      </c>
      <c r="P2087" s="7">
        <f t="shared" si="321"/>
        <v>89.301204819277103</v>
      </c>
      <c r="Q2087" t="str">
        <f t="shared" si="322"/>
        <v>music</v>
      </c>
      <c r="R2087" t="str">
        <f t="shared" si="323"/>
        <v>indie rock</v>
      </c>
      <c r="S2087" s="11">
        <f t="shared" si="324"/>
        <v>41075.835497685184</v>
      </c>
      <c r="T2087" s="11">
        <f t="shared" si="325"/>
        <v>41105.835497685184</v>
      </c>
      <c r="U2087">
        <f t="shared" si="326"/>
        <v>83</v>
      </c>
      <c r="V2087" t="b">
        <f t="shared" si="327"/>
        <v>0</v>
      </c>
      <c r="W2087">
        <f t="shared" si="328"/>
        <v>83</v>
      </c>
      <c r="X2087" t="b">
        <f t="shared" si="329"/>
        <v>0</v>
      </c>
    </row>
    <row r="2088" spans="1:24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8278</v>
      </c>
      <c r="O2088">
        <f t="shared" si="320"/>
        <v>101</v>
      </c>
      <c r="P2088" s="7">
        <f t="shared" si="321"/>
        <v>115.08571428571429</v>
      </c>
      <c r="Q2088" t="str">
        <f t="shared" si="322"/>
        <v>music</v>
      </c>
      <c r="R2088" t="str">
        <f t="shared" si="323"/>
        <v>indie rock</v>
      </c>
      <c r="S2088" s="11">
        <f t="shared" si="324"/>
        <v>40860.67050925926</v>
      </c>
      <c r="T2088" s="11">
        <f t="shared" si="325"/>
        <v>40891.207638888889</v>
      </c>
      <c r="U2088">
        <f t="shared" si="326"/>
        <v>35</v>
      </c>
      <c r="V2088" t="b">
        <f t="shared" si="327"/>
        <v>0</v>
      </c>
      <c r="W2088">
        <f t="shared" si="328"/>
        <v>35</v>
      </c>
      <c r="X2088" t="b">
        <f t="shared" si="329"/>
        <v>0</v>
      </c>
    </row>
    <row r="2089" spans="1:24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8278</v>
      </c>
      <c r="O2089">
        <f t="shared" si="320"/>
        <v>104</v>
      </c>
      <c r="P2089" s="7">
        <f t="shared" si="321"/>
        <v>62.12</v>
      </c>
      <c r="Q2089" t="str">
        <f t="shared" si="322"/>
        <v>music</v>
      </c>
      <c r="R2089" t="str">
        <f t="shared" si="323"/>
        <v>indie rock</v>
      </c>
      <c r="S2089" s="11">
        <f t="shared" si="324"/>
        <v>40764.204375000001</v>
      </c>
      <c r="T2089" s="11">
        <f t="shared" si="325"/>
        <v>40794.204375000001</v>
      </c>
      <c r="U2089">
        <f t="shared" si="326"/>
        <v>25</v>
      </c>
      <c r="V2089" t="b">
        <f t="shared" si="327"/>
        <v>0</v>
      </c>
      <c r="W2089">
        <f t="shared" si="328"/>
        <v>25</v>
      </c>
      <c r="X2089" t="b">
        <f t="shared" si="329"/>
        <v>0</v>
      </c>
    </row>
    <row r="2090" spans="1:24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8278</v>
      </c>
      <c r="O2090">
        <f t="shared" si="320"/>
        <v>116</v>
      </c>
      <c r="P2090" s="7">
        <f t="shared" si="321"/>
        <v>46.204266666666669</v>
      </c>
      <c r="Q2090" t="str">
        <f t="shared" si="322"/>
        <v>music</v>
      </c>
      <c r="R2090" t="str">
        <f t="shared" si="323"/>
        <v>indie rock</v>
      </c>
      <c r="S2090" s="11">
        <f t="shared" si="324"/>
        <v>40395.714722222219</v>
      </c>
      <c r="T2090" s="11">
        <f t="shared" si="325"/>
        <v>40432.165972222225</v>
      </c>
      <c r="U2090">
        <f t="shared" si="326"/>
        <v>75</v>
      </c>
      <c r="V2090" t="b">
        <f t="shared" si="327"/>
        <v>0</v>
      </c>
      <c r="W2090">
        <f t="shared" si="328"/>
        <v>75</v>
      </c>
      <c r="X2090" t="b">
        <f t="shared" si="329"/>
        <v>0</v>
      </c>
    </row>
    <row r="2091" spans="1:24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8278</v>
      </c>
      <c r="O2091">
        <f t="shared" si="320"/>
        <v>120</v>
      </c>
      <c r="P2091" s="7">
        <f t="shared" si="321"/>
        <v>48.54854838709678</v>
      </c>
      <c r="Q2091" t="str">
        <f t="shared" si="322"/>
        <v>music</v>
      </c>
      <c r="R2091" t="str">
        <f t="shared" si="323"/>
        <v>indie rock</v>
      </c>
      <c r="S2091" s="11">
        <f t="shared" si="324"/>
        <v>41453.076319444444</v>
      </c>
      <c r="T2091" s="11">
        <f t="shared" si="325"/>
        <v>41488.076319444444</v>
      </c>
      <c r="U2091">
        <f t="shared" si="326"/>
        <v>62</v>
      </c>
      <c r="V2091" t="b">
        <f t="shared" si="327"/>
        <v>0</v>
      </c>
      <c r="W2091">
        <f t="shared" si="328"/>
        <v>62</v>
      </c>
      <c r="X2091" t="b">
        <f t="shared" si="329"/>
        <v>0</v>
      </c>
    </row>
    <row r="2092" spans="1:24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8278</v>
      </c>
      <c r="O2092">
        <f t="shared" si="320"/>
        <v>115</v>
      </c>
      <c r="P2092" s="7">
        <f t="shared" si="321"/>
        <v>57.520187499999999</v>
      </c>
      <c r="Q2092" t="str">
        <f t="shared" si="322"/>
        <v>music</v>
      </c>
      <c r="R2092" t="str">
        <f t="shared" si="323"/>
        <v>indie rock</v>
      </c>
      <c r="S2092" s="11">
        <f t="shared" si="324"/>
        <v>41299.381423611114</v>
      </c>
      <c r="T2092" s="11">
        <f t="shared" si="325"/>
        <v>41329.381423611114</v>
      </c>
      <c r="U2092">
        <f t="shared" si="326"/>
        <v>160</v>
      </c>
      <c r="V2092" t="b">
        <f t="shared" si="327"/>
        <v>0</v>
      </c>
      <c r="W2092">
        <f t="shared" si="328"/>
        <v>160</v>
      </c>
      <c r="X2092" t="b">
        <f t="shared" si="329"/>
        <v>0</v>
      </c>
    </row>
    <row r="2093" spans="1:24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8278</v>
      </c>
      <c r="O2093">
        <f t="shared" si="320"/>
        <v>120</v>
      </c>
      <c r="P2093" s="7">
        <f t="shared" si="321"/>
        <v>88.147154471544724</v>
      </c>
      <c r="Q2093" t="str">
        <f t="shared" si="322"/>
        <v>music</v>
      </c>
      <c r="R2093" t="str">
        <f t="shared" si="323"/>
        <v>indie rock</v>
      </c>
      <c r="S2093" s="11">
        <f t="shared" si="324"/>
        <v>40555.322662037033</v>
      </c>
      <c r="T2093" s="11">
        <f t="shared" si="325"/>
        <v>40603.833333333336</v>
      </c>
      <c r="U2093">
        <f t="shared" si="326"/>
        <v>246</v>
      </c>
      <c r="V2093" t="b">
        <f t="shared" si="327"/>
        <v>0</v>
      </c>
      <c r="W2093">
        <f t="shared" si="328"/>
        <v>246</v>
      </c>
      <c r="X2093" t="b">
        <f t="shared" si="329"/>
        <v>0</v>
      </c>
    </row>
    <row r="2094" spans="1:24" ht="47.2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8278</v>
      </c>
      <c r="O2094">
        <f t="shared" si="320"/>
        <v>101</v>
      </c>
      <c r="P2094" s="7">
        <f t="shared" si="321"/>
        <v>110.49090909090908</v>
      </c>
      <c r="Q2094" t="str">
        <f t="shared" si="322"/>
        <v>music</v>
      </c>
      <c r="R2094" t="str">
        <f t="shared" si="323"/>
        <v>indie rock</v>
      </c>
      <c r="S2094" s="11">
        <f t="shared" si="324"/>
        <v>40763.707546296297</v>
      </c>
      <c r="T2094" s="11">
        <f t="shared" si="325"/>
        <v>40823.707546296297</v>
      </c>
      <c r="U2094">
        <f t="shared" si="326"/>
        <v>55</v>
      </c>
      <c r="V2094" t="b">
        <f t="shared" si="327"/>
        <v>0</v>
      </c>
      <c r="W2094">
        <f t="shared" si="328"/>
        <v>55</v>
      </c>
      <c r="X2094" t="b">
        <f t="shared" si="329"/>
        <v>0</v>
      </c>
    </row>
    <row r="2095" spans="1:24" ht="47.2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8278</v>
      </c>
      <c r="O2095">
        <f t="shared" si="320"/>
        <v>102</v>
      </c>
      <c r="P2095" s="7">
        <f t="shared" si="321"/>
        <v>66.826086956521735</v>
      </c>
      <c r="Q2095" t="str">
        <f t="shared" si="322"/>
        <v>music</v>
      </c>
      <c r="R2095" t="str">
        <f t="shared" si="323"/>
        <v>indie rock</v>
      </c>
      <c r="S2095" s="11">
        <f t="shared" si="324"/>
        <v>41205.854537037041</v>
      </c>
      <c r="T2095" s="11">
        <f t="shared" si="325"/>
        <v>41265.896203703705</v>
      </c>
      <c r="U2095">
        <f t="shared" si="326"/>
        <v>23</v>
      </c>
      <c r="V2095" t="b">
        <f t="shared" si="327"/>
        <v>0</v>
      </c>
      <c r="W2095">
        <f t="shared" si="328"/>
        <v>23</v>
      </c>
      <c r="X2095" t="b">
        <f t="shared" si="329"/>
        <v>0</v>
      </c>
    </row>
    <row r="2096" spans="1:24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8278</v>
      </c>
      <c r="O2096">
        <f t="shared" si="320"/>
        <v>121</v>
      </c>
      <c r="P2096" s="7">
        <f t="shared" si="321"/>
        <v>58.597222222222221</v>
      </c>
      <c r="Q2096" t="str">
        <f t="shared" si="322"/>
        <v>music</v>
      </c>
      <c r="R2096" t="str">
        <f t="shared" si="323"/>
        <v>indie rock</v>
      </c>
      <c r="S2096" s="11">
        <f t="shared" si="324"/>
        <v>40939.02002314815</v>
      </c>
      <c r="T2096" s="11">
        <f t="shared" si="325"/>
        <v>40973.125</v>
      </c>
      <c r="U2096">
        <f t="shared" si="326"/>
        <v>72</v>
      </c>
      <c r="V2096" t="b">
        <f t="shared" si="327"/>
        <v>0</v>
      </c>
      <c r="W2096">
        <f t="shared" si="328"/>
        <v>72</v>
      </c>
      <c r="X2096" t="b">
        <f t="shared" si="329"/>
        <v>0</v>
      </c>
    </row>
    <row r="2097" spans="1:24" ht="47.2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8278</v>
      </c>
      <c r="O2097">
        <f t="shared" si="320"/>
        <v>100</v>
      </c>
      <c r="P2097" s="7">
        <f t="shared" si="321"/>
        <v>113.63636363636364</v>
      </c>
      <c r="Q2097" t="str">
        <f t="shared" si="322"/>
        <v>music</v>
      </c>
      <c r="R2097" t="str">
        <f t="shared" si="323"/>
        <v>indie rock</v>
      </c>
      <c r="S2097" s="11">
        <f t="shared" si="324"/>
        <v>40758.733483796292</v>
      </c>
      <c r="T2097" s="11">
        <f t="shared" si="325"/>
        <v>40818.733483796292</v>
      </c>
      <c r="U2097">
        <f t="shared" si="326"/>
        <v>22</v>
      </c>
      <c r="V2097" t="b">
        <f t="shared" si="327"/>
        <v>0</v>
      </c>
      <c r="W2097">
        <f t="shared" si="328"/>
        <v>22</v>
      </c>
      <c r="X2097" t="b">
        <f t="shared" si="329"/>
        <v>0</v>
      </c>
    </row>
    <row r="2098" spans="1:24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8278</v>
      </c>
      <c r="O2098">
        <f t="shared" si="320"/>
        <v>102</v>
      </c>
      <c r="P2098" s="7">
        <f t="shared" si="321"/>
        <v>43.571428571428569</v>
      </c>
      <c r="Q2098" t="str">
        <f t="shared" si="322"/>
        <v>music</v>
      </c>
      <c r="R2098" t="str">
        <f t="shared" si="323"/>
        <v>indie rock</v>
      </c>
      <c r="S2098" s="11">
        <f t="shared" si="324"/>
        <v>41192.758506944447</v>
      </c>
      <c r="T2098" s="11">
        <f t="shared" si="325"/>
        <v>41208.165972222225</v>
      </c>
      <c r="U2098">
        <f t="shared" si="326"/>
        <v>14</v>
      </c>
      <c r="V2098" t="b">
        <f t="shared" si="327"/>
        <v>0</v>
      </c>
      <c r="W2098">
        <f t="shared" si="328"/>
        <v>14</v>
      </c>
      <c r="X2098" t="b">
        <f t="shared" si="329"/>
        <v>0</v>
      </c>
    </row>
    <row r="2099" spans="1:24" ht="47.25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8278</v>
      </c>
      <c r="O2099">
        <f t="shared" si="320"/>
        <v>100</v>
      </c>
      <c r="P2099" s="7">
        <f t="shared" si="321"/>
        <v>78.94736842105263</v>
      </c>
      <c r="Q2099" t="str">
        <f t="shared" si="322"/>
        <v>music</v>
      </c>
      <c r="R2099" t="str">
        <f t="shared" si="323"/>
        <v>indie rock</v>
      </c>
      <c r="S2099" s="11">
        <f t="shared" si="324"/>
        <v>40818.58489583333</v>
      </c>
      <c r="T2099" s="11">
        <f t="shared" si="325"/>
        <v>40878.626562500001</v>
      </c>
      <c r="U2099">
        <f t="shared" si="326"/>
        <v>38</v>
      </c>
      <c r="V2099" t="b">
        <f t="shared" si="327"/>
        <v>0</v>
      </c>
      <c r="W2099">
        <f t="shared" si="328"/>
        <v>38</v>
      </c>
      <c r="X2099" t="b">
        <f t="shared" si="329"/>
        <v>0</v>
      </c>
    </row>
    <row r="2100" spans="1:24" ht="47.2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8278</v>
      </c>
      <c r="O2100">
        <f t="shared" si="320"/>
        <v>100</v>
      </c>
      <c r="P2100" s="7">
        <f t="shared" si="321"/>
        <v>188.125</v>
      </c>
      <c r="Q2100" t="str">
        <f t="shared" si="322"/>
        <v>music</v>
      </c>
      <c r="R2100" t="str">
        <f t="shared" si="323"/>
        <v>indie rock</v>
      </c>
      <c r="S2100" s="11">
        <f t="shared" si="324"/>
        <v>40946.11383101852</v>
      </c>
      <c r="T2100" s="11">
        <f t="shared" si="325"/>
        <v>40976.11383101852</v>
      </c>
      <c r="U2100">
        <f t="shared" si="326"/>
        <v>32</v>
      </c>
      <c r="V2100" t="b">
        <f t="shared" si="327"/>
        <v>0</v>
      </c>
      <c r="W2100">
        <f t="shared" si="328"/>
        <v>32</v>
      </c>
      <c r="X2100" t="b">
        <f t="shared" si="329"/>
        <v>0</v>
      </c>
    </row>
    <row r="2101" spans="1:24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8278</v>
      </c>
      <c r="O2101">
        <f t="shared" si="320"/>
        <v>132</v>
      </c>
      <c r="P2101" s="7">
        <f t="shared" si="321"/>
        <v>63.031746031746032</v>
      </c>
      <c r="Q2101" t="str">
        <f t="shared" si="322"/>
        <v>music</v>
      </c>
      <c r="R2101" t="str">
        <f t="shared" si="323"/>
        <v>indie rock</v>
      </c>
      <c r="S2101" s="11">
        <f t="shared" si="324"/>
        <v>42173.746342592596</v>
      </c>
      <c r="T2101" s="11">
        <f t="shared" si="325"/>
        <v>42187.152777777781</v>
      </c>
      <c r="U2101">
        <f t="shared" si="326"/>
        <v>63</v>
      </c>
      <c r="V2101" t="b">
        <f t="shared" si="327"/>
        <v>0</v>
      </c>
      <c r="W2101">
        <f t="shared" si="328"/>
        <v>63</v>
      </c>
      <c r="X2101" t="b">
        <f t="shared" si="329"/>
        <v>0</v>
      </c>
    </row>
    <row r="2102" spans="1:24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8278</v>
      </c>
      <c r="O2102">
        <f t="shared" si="320"/>
        <v>137</v>
      </c>
      <c r="P2102" s="7">
        <f t="shared" si="321"/>
        <v>30.37037037037037</v>
      </c>
      <c r="Q2102" t="str">
        <f t="shared" si="322"/>
        <v>music</v>
      </c>
      <c r="R2102" t="str">
        <f t="shared" si="323"/>
        <v>indie rock</v>
      </c>
      <c r="S2102" s="11">
        <f t="shared" si="324"/>
        <v>41074.834965277776</v>
      </c>
      <c r="T2102" s="11">
        <f t="shared" si="325"/>
        <v>41090.165972222225</v>
      </c>
      <c r="U2102">
        <f t="shared" si="326"/>
        <v>27</v>
      </c>
      <c r="V2102" t="b">
        <f t="shared" si="327"/>
        <v>0</v>
      </c>
      <c r="W2102">
        <f t="shared" si="328"/>
        <v>27</v>
      </c>
      <c r="X2102" t="b">
        <f t="shared" si="329"/>
        <v>0</v>
      </c>
    </row>
    <row r="2103" spans="1:24" ht="47.25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8278</v>
      </c>
      <c r="O2103">
        <f t="shared" si="320"/>
        <v>113</v>
      </c>
      <c r="P2103" s="7">
        <f t="shared" si="321"/>
        <v>51.477272727272727</v>
      </c>
      <c r="Q2103" t="str">
        <f t="shared" si="322"/>
        <v>music</v>
      </c>
      <c r="R2103" t="str">
        <f t="shared" si="323"/>
        <v>indie rock</v>
      </c>
      <c r="S2103" s="11">
        <f t="shared" si="324"/>
        <v>40892.149467592593</v>
      </c>
      <c r="T2103" s="11">
        <f t="shared" si="325"/>
        <v>40952.149467592593</v>
      </c>
      <c r="U2103">
        <f t="shared" si="326"/>
        <v>44</v>
      </c>
      <c r="V2103" t="b">
        <f t="shared" si="327"/>
        <v>0</v>
      </c>
      <c r="W2103">
        <f t="shared" si="328"/>
        <v>44</v>
      </c>
      <c r="X2103" t="b">
        <f t="shared" si="329"/>
        <v>0</v>
      </c>
    </row>
    <row r="2104" spans="1:24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8278</v>
      </c>
      <c r="O2104">
        <f t="shared" si="320"/>
        <v>136</v>
      </c>
      <c r="P2104" s="7">
        <f t="shared" si="321"/>
        <v>35.789473684210527</v>
      </c>
      <c r="Q2104" t="str">
        <f t="shared" si="322"/>
        <v>music</v>
      </c>
      <c r="R2104" t="str">
        <f t="shared" si="323"/>
        <v>indie rock</v>
      </c>
      <c r="S2104" s="11">
        <f t="shared" si="324"/>
        <v>40638.868611111109</v>
      </c>
      <c r="T2104" s="11">
        <f t="shared" si="325"/>
        <v>40668.868611111109</v>
      </c>
      <c r="U2104">
        <f t="shared" si="326"/>
        <v>38</v>
      </c>
      <c r="V2104" t="b">
        <f t="shared" si="327"/>
        <v>0</v>
      </c>
      <c r="W2104">
        <f t="shared" si="328"/>
        <v>38</v>
      </c>
      <c r="X2104" t="b">
        <f t="shared" si="329"/>
        <v>0</v>
      </c>
    </row>
    <row r="2105" spans="1:24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8278</v>
      </c>
      <c r="O2105">
        <f t="shared" si="320"/>
        <v>146</v>
      </c>
      <c r="P2105" s="7">
        <f t="shared" si="321"/>
        <v>98.817391304347822</v>
      </c>
      <c r="Q2105" t="str">
        <f t="shared" si="322"/>
        <v>music</v>
      </c>
      <c r="R2105" t="str">
        <f t="shared" si="323"/>
        <v>indie rock</v>
      </c>
      <c r="S2105" s="11">
        <f t="shared" si="324"/>
        <v>41192.754942129628</v>
      </c>
      <c r="T2105" s="11">
        <f t="shared" si="325"/>
        <v>41222.7966087963</v>
      </c>
      <c r="U2105">
        <f t="shared" si="326"/>
        <v>115</v>
      </c>
      <c r="V2105" t="b">
        <f t="shared" si="327"/>
        <v>0</v>
      </c>
      <c r="W2105">
        <f t="shared" si="328"/>
        <v>115</v>
      </c>
      <c r="X2105" t="b">
        <f t="shared" si="329"/>
        <v>0</v>
      </c>
    </row>
    <row r="2106" spans="1:24" ht="47.2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8278</v>
      </c>
      <c r="O2106">
        <f t="shared" si="320"/>
        <v>130</v>
      </c>
      <c r="P2106" s="7">
        <f t="shared" si="321"/>
        <v>28</v>
      </c>
      <c r="Q2106" t="str">
        <f t="shared" si="322"/>
        <v>music</v>
      </c>
      <c r="R2106" t="str">
        <f t="shared" si="323"/>
        <v>indie rock</v>
      </c>
      <c r="S2106" s="11">
        <f t="shared" si="324"/>
        <v>41394.074467592596</v>
      </c>
      <c r="T2106" s="11">
        <f t="shared" si="325"/>
        <v>41425</v>
      </c>
      <c r="U2106">
        <f t="shared" si="326"/>
        <v>37</v>
      </c>
      <c r="V2106" t="b">
        <f t="shared" si="327"/>
        <v>0</v>
      </c>
      <c r="W2106">
        <f t="shared" si="328"/>
        <v>37</v>
      </c>
      <c r="X2106" t="b">
        <f t="shared" si="329"/>
        <v>0</v>
      </c>
    </row>
    <row r="2107" spans="1:24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8278</v>
      </c>
      <c r="O2107">
        <f t="shared" si="320"/>
        <v>254</v>
      </c>
      <c r="P2107" s="7">
        <f t="shared" si="321"/>
        <v>51.313131313131315</v>
      </c>
      <c r="Q2107" t="str">
        <f t="shared" si="322"/>
        <v>music</v>
      </c>
      <c r="R2107" t="str">
        <f t="shared" si="323"/>
        <v>indie rock</v>
      </c>
      <c r="S2107" s="11">
        <f t="shared" si="324"/>
        <v>41951.788807870369</v>
      </c>
      <c r="T2107" s="11">
        <f t="shared" si="325"/>
        <v>41964.166666666672</v>
      </c>
      <c r="U2107">
        <f t="shared" si="326"/>
        <v>99</v>
      </c>
      <c r="V2107" t="b">
        <f t="shared" si="327"/>
        <v>0</v>
      </c>
      <c r="W2107">
        <f t="shared" si="328"/>
        <v>99</v>
      </c>
      <c r="X2107" t="b">
        <f t="shared" si="329"/>
        <v>0</v>
      </c>
    </row>
    <row r="2108" spans="1:24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8278</v>
      </c>
      <c r="O2108">
        <f t="shared" si="320"/>
        <v>107</v>
      </c>
      <c r="P2108" s="7">
        <f t="shared" si="321"/>
        <v>53.522727272727273</v>
      </c>
      <c r="Q2108" t="str">
        <f t="shared" si="322"/>
        <v>music</v>
      </c>
      <c r="R2108" t="str">
        <f t="shared" si="323"/>
        <v>indie rock</v>
      </c>
      <c r="S2108" s="11">
        <f t="shared" si="324"/>
        <v>41270.21497685185</v>
      </c>
      <c r="T2108" s="11">
        <f t="shared" si="325"/>
        <v>41300.21497685185</v>
      </c>
      <c r="U2108">
        <f t="shared" si="326"/>
        <v>44</v>
      </c>
      <c r="V2108" t="b">
        <f t="shared" si="327"/>
        <v>0</v>
      </c>
      <c r="W2108">
        <f t="shared" si="328"/>
        <v>44</v>
      </c>
      <c r="X2108" t="b">
        <f t="shared" si="329"/>
        <v>0</v>
      </c>
    </row>
    <row r="2109" spans="1:24" ht="47.2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8278</v>
      </c>
      <c r="O2109">
        <f t="shared" si="320"/>
        <v>108</v>
      </c>
      <c r="P2109" s="7">
        <f t="shared" si="321"/>
        <v>37.149310344827583</v>
      </c>
      <c r="Q2109" t="str">
        <f t="shared" si="322"/>
        <v>music</v>
      </c>
      <c r="R2109" t="str">
        <f t="shared" si="323"/>
        <v>indie rock</v>
      </c>
      <c r="S2109" s="11">
        <f t="shared" si="324"/>
        <v>41934.71056712963</v>
      </c>
      <c r="T2109" s="11">
        <f t="shared" si="325"/>
        <v>41955.752233796295</v>
      </c>
      <c r="U2109">
        <f t="shared" si="326"/>
        <v>58</v>
      </c>
      <c r="V2109" t="b">
        <f t="shared" si="327"/>
        <v>0</v>
      </c>
      <c r="W2109">
        <f t="shared" si="328"/>
        <v>58</v>
      </c>
      <c r="X2109" t="b">
        <f t="shared" si="329"/>
        <v>0</v>
      </c>
    </row>
    <row r="2110" spans="1:24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8278</v>
      </c>
      <c r="O2110">
        <f t="shared" si="320"/>
        <v>107</v>
      </c>
      <c r="P2110" s="7">
        <f t="shared" si="321"/>
        <v>89.895287958115176</v>
      </c>
      <c r="Q2110" t="str">
        <f t="shared" si="322"/>
        <v>music</v>
      </c>
      <c r="R2110" t="str">
        <f t="shared" si="323"/>
        <v>indie rock</v>
      </c>
      <c r="S2110" s="11">
        <f t="shared" si="324"/>
        <v>41135.175694444442</v>
      </c>
      <c r="T2110" s="11">
        <f t="shared" si="325"/>
        <v>41162.163194444445</v>
      </c>
      <c r="U2110">
        <f t="shared" si="326"/>
        <v>191</v>
      </c>
      <c r="V2110" t="b">
        <f t="shared" si="327"/>
        <v>0</v>
      </c>
      <c r="W2110">
        <f t="shared" si="328"/>
        <v>191</v>
      </c>
      <c r="X2110" t="b">
        <f t="shared" si="329"/>
        <v>0</v>
      </c>
    </row>
    <row r="2111" spans="1:24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8278</v>
      </c>
      <c r="O2111">
        <f t="shared" si="320"/>
        <v>107</v>
      </c>
      <c r="P2111" s="7">
        <f t="shared" si="321"/>
        <v>106.52500000000001</v>
      </c>
      <c r="Q2111" t="str">
        <f t="shared" si="322"/>
        <v>music</v>
      </c>
      <c r="R2111" t="str">
        <f t="shared" si="323"/>
        <v>indie rock</v>
      </c>
      <c r="S2111" s="11">
        <f t="shared" si="324"/>
        <v>42160.708530092597</v>
      </c>
      <c r="T2111" s="11">
        <f t="shared" si="325"/>
        <v>42190.708530092597</v>
      </c>
      <c r="U2111">
        <f t="shared" si="326"/>
        <v>40</v>
      </c>
      <c r="V2111" t="b">
        <f t="shared" si="327"/>
        <v>0</v>
      </c>
      <c r="W2111">
        <f t="shared" si="328"/>
        <v>40</v>
      </c>
      <c r="X2111" t="b">
        <f t="shared" si="329"/>
        <v>0</v>
      </c>
    </row>
    <row r="2112" spans="1:24" ht="31.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8278</v>
      </c>
      <c r="O2112">
        <f t="shared" si="320"/>
        <v>100</v>
      </c>
      <c r="P2112" s="7">
        <f t="shared" si="321"/>
        <v>52.815789473684212</v>
      </c>
      <c r="Q2112" t="str">
        <f t="shared" si="322"/>
        <v>music</v>
      </c>
      <c r="R2112" t="str">
        <f t="shared" si="323"/>
        <v>indie rock</v>
      </c>
      <c r="S2112" s="11">
        <f t="shared" si="324"/>
        <v>41759.670937499999</v>
      </c>
      <c r="T2112" s="11">
        <f t="shared" si="325"/>
        <v>41787.207638888889</v>
      </c>
      <c r="U2112">
        <f t="shared" si="326"/>
        <v>38</v>
      </c>
      <c r="V2112" t="b">
        <f t="shared" si="327"/>
        <v>0</v>
      </c>
      <c r="W2112">
        <f t="shared" si="328"/>
        <v>38</v>
      </c>
      <c r="X2112" t="b">
        <f t="shared" si="329"/>
        <v>0</v>
      </c>
    </row>
    <row r="2113" spans="1:24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8278</v>
      </c>
      <c r="O2113">
        <f t="shared" si="320"/>
        <v>107</v>
      </c>
      <c r="P2113" s="7">
        <f t="shared" si="321"/>
        <v>54.615384615384613</v>
      </c>
      <c r="Q2113" t="str">
        <f t="shared" si="322"/>
        <v>music</v>
      </c>
      <c r="R2113" t="str">
        <f t="shared" si="323"/>
        <v>indie rock</v>
      </c>
      <c r="S2113" s="11">
        <f t="shared" si="324"/>
        <v>40703.197048611109</v>
      </c>
      <c r="T2113" s="11">
        <f t="shared" si="325"/>
        <v>40770.041666666664</v>
      </c>
      <c r="U2113">
        <f t="shared" si="326"/>
        <v>39</v>
      </c>
      <c r="V2113" t="b">
        <f t="shared" si="327"/>
        <v>0</v>
      </c>
      <c r="W2113">
        <f t="shared" si="328"/>
        <v>39</v>
      </c>
      <c r="X2113" t="b">
        <f t="shared" si="329"/>
        <v>0</v>
      </c>
    </row>
    <row r="2114" spans="1:24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8278</v>
      </c>
      <c r="O2114">
        <f t="shared" si="320"/>
        <v>100</v>
      </c>
      <c r="P2114" s="7">
        <f t="shared" si="321"/>
        <v>27.272727272727273</v>
      </c>
      <c r="Q2114" t="str">
        <f t="shared" si="322"/>
        <v>music</v>
      </c>
      <c r="R2114" t="str">
        <f t="shared" si="323"/>
        <v>indie rock</v>
      </c>
      <c r="S2114" s="11">
        <f t="shared" si="324"/>
        <v>41365.928159722222</v>
      </c>
      <c r="T2114" s="11">
        <f t="shared" si="325"/>
        <v>41379.928159722222</v>
      </c>
      <c r="U2114">
        <f t="shared" si="326"/>
        <v>11</v>
      </c>
      <c r="V2114" t="b">
        <f t="shared" si="327"/>
        <v>0</v>
      </c>
      <c r="W2114">
        <f t="shared" si="328"/>
        <v>11</v>
      </c>
      <c r="X2114" t="b">
        <f t="shared" si="329"/>
        <v>0</v>
      </c>
    </row>
    <row r="2115" spans="1:24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8278</v>
      </c>
      <c r="O2115">
        <f t="shared" ref="O2115:O2178" si="330">ROUND(((E2115/D2115)*100), 0)</f>
        <v>105</v>
      </c>
      <c r="P2115" s="7">
        <f t="shared" ref="P2115:P2178" si="331">IFERROR((E2115/L2115), "N/A")</f>
        <v>68.598130841121488</v>
      </c>
      <c r="Q2115" t="str">
        <f t="shared" ref="Q2115:Q2178" si="332">(LEFT(N2115,SEARCH("/",N2115,1)-1))</f>
        <v>music</v>
      </c>
      <c r="R2115" t="str">
        <f t="shared" ref="R2115:R2178" si="333">RIGHT(N2115, LEN(N2115)-SEARCH("/",N2115))</f>
        <v>indie rock</v>
      </c>
      <c r="S2115" s="11">
        <f t="shared" ref="S2115:S2178" si="334">(((J2115/60)/60)/24)+DATE(1970,1,1)</f>
        <v>41870.86546296296</v>
      </c>
      <c r="T2115" s="11">
        <f t="shared" ref="T2115:T2178" si="335">(((I2115/60)/60)/24)+DATE(1970,1,1)</f>
        <v>41905.86546296296</v>
      </c>
      <c r="U2115">
        <f t="shared" ref="U2115:U2178" si="336">IF(OR(F2115="successful", F2115="live"), L2115)</f>
        <v>107</v>
      </c>
      <c r="V2115" t="b">
        <f t="shared" ref="V2115:V2178" si="337">IF(OR(F2115="unsuccessful", F2115="canceled"), L2115)</f>
        <v>0</v>
      </c>
      <c r="W2115">
        <f t="shared" ref="W2115:W2178" si="338">IF((O2115&gt;=30), L2115)</f>
        <v>107</v>
      </c>
      <c r="X2115" t="b">
        <f t="shared" ref="X2115:X2178" si="339">IF((O2115&lt;30), L2115)</f>
        <v>0</v>
      </c>
    </row>
    <row r="2116" spans="1:24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8278</v>
      </c>
      <c r="O2116">
        <f t="shared" si="330"/>
        <v>105</v>
      </c>
      <c r="P2116" s="7">
        <f t="shared" si="331"/>
        <v>35.612244897959187</v>
      </c>
      <c r="Q2116" t="str">
        <f t="shared" si="332"/>
        <v>music</v>
      </c>
      <c r="R2116" t="str">
        <f t="shared" si="333"/>
        <v>indie rock</v>
      </c>
      <c r="S2116" s="11">
        <f t="shared" si="334"/>
        <v>40458.815625000003</v>
      </c>
      <c r="T2116" s="11">
        <f t="shared" si="335"/>
        <v>40521.207638888889</v>
      </c>
      <c r="U2116">
        <f t="shared" si="336"/>
        <v>147</v>
      </c>
      <c r="V2116" t="b">
        <f t="shared" si="337"/>
        <v>0</v>
      </c>
      <c r="W2116">
        <f t="shared" si="338"/>
        <v>147</v>
      </c>
      <c r="X2116" t="b">
        <f t="shared" si="339"/>
        <v>0</v>
      </c>
    </row>
    <row r="2117" spans="1:24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8278</v>
      </c>
      <c r="O2117">
        <f t="shared" si="330"/>
        <v>226</v>
      </c>
      <c r="P2117" s="7">
        <f t="shared" si="331"/>
        <v>94.027777777777771</v>
      </c>
      <c r="Q2117" t="str">
        <f t="shared" si="332"/>
        <v>music</v>
      </c>
      <c r="R2117" t="str">
        <f t="shared" si="333"/>
        <v>indie rock</v>
      </c>
      <c r="S2117" s="11">
        <f t="shared" si="334"/>
        <v>40564.081030092595</v>
      </c>
      <c r="T2117" s="11">
        <f t="shared" si="335"/>
        <v>40594.081030092595</v>
      </c>
      <c r="U2117">
        <f t="shared" si="336"/>
        <v>36</v>
      </c>
      <c r="V2117" t="b">
        <f t="shared" si="337"/>
        <v>0</v>
      </c>
      <c r="W2117">
        <f t="shared" si="338"/>
        <v>36</v>
      </c>
      <c r="X2117" t="b">
        <f t="shared" si="339"/>
        <v>0</v>
      </c>
    </row>
    <row r="2118" spans="1:24" ht="47.2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8278</v>
      </c>
      <c r="O2118">
        <f t="shared" si="330"/>
        <v>101</v>
      </c>
      <c r="P2118" s="7">
        <f t="shared" si="331"/>
        <v>526.45652173913038</v>
      </c>
      <c r="Q2118" t="str">
        <f t="shared" si="332"/>
        <v>music</v>
      </c>
      <c r="R2118" t="str">
        <f t="shared" si="333"/>
        <v>indie rock</v>
      </c>
      <c r="S2118" s="11">
        <f t="shared" si="334"/>
        <v>41136.777812500004</v>
      </c>
      <c r="T2118" s="11">
        <f t="shared" si="335"/>
        <v>41184.777812500004</v>
      </c>
      <c r="U2118">
        <f t="shared" si="336"/>
        <v>92</v>
      </c>
      <c r="V2118" t="b">
        <f t="shared" si="337"/>
        <v>0</v>
      </c>
      <c r="W2118">
        <f t="shared" si="338"/>
        <v>92</v>
      </c>
      <c r="X2118" t="b">
        <f t="shared" si="339"/>
        <v>0</v>
      </c>
    </row>
    <row r="2119" spans="1:24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8278</v>
      </c>
      <c r="O2119">
        <f t="shared" si="330"/>
        <v>148</v>
      </c>
      <c r="P2119" s="7">
        <f t="shared" si="331"/>
        <v>50.657142857142858</v>
      </c>
      <c r="Q2119" t="str">
        <f t="shared" si="332"/>
        <v>music</v>
      </c>
      <c r="R2119" t="str">
        <f t="shared" si="333"/>
        <v>indie rock</v>
      </c>
      <c r="S2119" s="11">
        <f t="shared" si="334"/>
        <v>42290.059594907405</v>
      </c>
      <c r="T2119" s="11">
        <f t="shared" si="335"/>
        <v>42304.207638888889</v>
      </c>
      <c r="U2119">
        <f t="shared" si="336"/>
        <v>35</v>
      </c>
      <c r="V2119" t="b">
        <f t="shared" si="337"/>
        <v>0</v>
      </c>
      <c r="W2119">
        <f t="shared" si="338"/>
        <v>35</v>
      </c>
      <c r="X2119" t="b">
        <f t="shared" si="339"/>
        <v>0</v>
      </c>
    </row>
    <row r="2120" spans="1:24" ht="31.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8278</v>
      </c>
      <c r="O2120">
        <f t="shared" si="330"/>
        <v>135</v>
      </c>
      <c r="P2120" s="7">
        <f t="shared" si="331"/>
        <v>79.182941176470578</v>
      </c>
      <c r="Q2120" t="str">
        <f t="shared" si="332"/>
        <v>music</v>
      </c>
      <c r="R2120" t="str">
        <f t="shared" si="333"/>
        <v>indie rock</v>
      </c>
      <c r="S2120" s="11">
        <f t="shared" si="334"/>
        <v>40718.839537037034</v>
      </c>
      <c r="T2120" s="11">
        <f t="shared" si="335"/>
        <v>40748.839537037034</v>
      </c>
      <c r="U2120">
        <f t="shared" si="336"/>
        <v>17</v>
      </c>
      <c r="V2120" t="b">
        <f t="shared" si="337"/>
        <v>0</v>
      </c>
      <c r="W2120">
        <f t="shared" si="338"/>
        <v>17</v>
      </c>
      <c r="X2120" t="b">
        <f t="shared" si="339"/>
        <v>0</v>
      </c>
    </row>
    <row r="2121" spans="1:24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8278</v>
      </c>
      <c r="O2121">
        <f t="shared" si="330"/>
        <v>101</v>
      </c>
      <c r="P2121" s="7">
        <f t="shared" si="331"/>
        <v>91.590909090909093</v>
      </c>
      <c r="Q2121" t="str">
        <f t="shared" si="332"/>
        <v>music</v>
      </c>
      <c r="R2121" t="str">
        <f t="shared" si="333"/>
        <v>indie rock</v>
      </c>
      <c r="S2121" s="11">
        <f t="shared" si="334"/>
        <v>41107.130150462966</v>
      </c>
      <c r="T2121" s="11">
        <f t="shared" si="335"/>
        <v>41137.130150462966</v>
      </c>
      <c r="U2121">
        <f t="shared" si="336"/>
        <v>22</v>
      </c>
      <c r="V2121" t="b">
        <f t="shared" si="337"/>
        <v>0</v>
      </c>
      <c r="W2121">
        <f t="shared" si="338"/>
        <v>22</v>
      </c>
      <c r="X2121" t="b">
        <f t="shared" si="339"/>
        <v>0</v>
      </c>
    </row>
    <row r="2122" spans="1:24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8278</v>
      </c>
      <c r="O2122">
        <f t="shared" si="330"/>
        <v>101</v>
      </c>
      <c r="P2122" s="7">
        <f t="shared" si="331"/>
        <v>116.96275362318841</v>
      </c>
      <c r="Q2122" t="str">
        <f t="shared" si="332"/>
        <v>music</v>
      </c>
      <c r="R2122" t="str">
        <f t="shared" si="333"/>
        <v>indie rock</v>
      </c>
      <c r="S2122" s="11">
        <f t="shared" si="334"/>
        <v>41591.964537037034</v>
      </c>
      <c r="T2122" s="11">
        <f t="shared" si="335"/>
        <v>41640.964537037034</v>
      </c>
      <c r="U2122">
        <f t="shared" si="336"/>
        <v>69</v>
      </c>
      <c r="V2122" t="b">
        <f t="shared" si="337"/>
        <v>0</v>
      </c>
      <c r="W2122">
        <f t="shared" si="338"/>
        <v>69</v>
      </c>
      <c r="X2122" t="b">
        <f t="shared" si="339"/>
        <v>0</v>
      </c>
    </row>
    <row r="2123" spans="1:24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8281</v>
      </c>
      <c r="O2123">
        <f t="shared" si="330"/>
        <v>1</v>
      </c>
      <c r="P2123" s="7">
        <f t="shared" si="331"/>
        <v>28.4</v>
      </c>
      <c r="Q2123" t="str">
        <f t="shared" si="332"/>
        <v>games</v>
      </c>
      <c r="R2123" t="str">
        <f t="shared" si="333"/>
        <v>video games</v>
      </c>
      <c r="S2123" s="11">
        <f t="shared" si="334"/>
        <v>42716.7424537037</v>
      </c>
      <c r="T2123" s="11">
        <f t="shared" si="335"/>
        <v>42746.7424537037</v>
      </c>
      <c r="U2123" t="b">
        <f t="shared" si="336"/>
        <v>0</v>
      </c>
      <c r="V2123" t="b">
        <f t="shared" si="337"/>
        <v>0</v>
      </c>
      <c r="W2123" t="b">
        <f t="shared" si="338"/>
        <v>0</v>
      </c>
      <c r="X2123">
        <f t="shared" si="339"/>
        <v>10</v>
      </c>
    </row>
    <row r="2124" spans="1:24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8281</v>
      </c>
      <c r="O2124">
        <f t="shared" si="330"/>
        <v>0</v>
      </c>
      <c r="P2124" s="7">
        <f t="shared" si="331"/>
        <v>103.33333333333333</v>
      </c>
      <c r="Q2124" t="str">
        <f t="shared" si="332"/>
        <v>games</v>
      </c>
      <c r="R2124" t="str">
        <f t="shared" si="333"/>
        <v>video games</v>
      </c>
      <c r="S2124" s="11">
        <f t="shared" si="334"/>
        <v>42712.300567129627</v>
      </c>
      <c r="T2124" s="11">
        <f t="shared" si="335"/>
        <v>42742.300567129627</v>
      </c>
      <c r="U2124" t="b">
        <f t="shared" si="336"/>
        <v>0</v>
      </c>
      <c r="V2124" t="b">
        <f t="shared" si="337"/>
        <v>0</v>
      </c>
      <c r="W2124" t="b">
        <f t="shared" si="338"/>
        <v>0</v>
      </c>
      <c r="X2124">
        <f t="shared" si="339"/>
        <v>3</v>
      </c>
    </row>
    <row r="2125" spans="1:24" ht="63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8281</v>
      </c>
      <c r="O2125">
        <f t="shared" si="330"/>
        <v>10</v>
      </c>
      <c r="P2125" s="7">
        <f t="shared" si="331"/>
        <v>10</v>
      </c>
      <c r="Q2125" t="str">
        <f t="shared" si="332"/>
        <v>games</v>
      </c>
      <c r="R2125" t="str">
        <f t="shared" si="333"/>
        <v>video games</v>
      </c>
      <c r="S2125" s="11">
        <f t="shared" si="334"/>
        <v>40198.424849537041</v>
      </c>
      <c r="T2125" s="11">
        <f t="shared" si="335"/>
        <v>40252.290972222225</v>
      </c>
      <c r="U2125" t="b">
        <f t="shared" si="336"/>
        <v>0</v>
      </c>
      <c r="V2125" t="b">
        <f t="shared" si="337"/>
        <v>0</v>
      </c>
      <c r="W2125" t="b">
        <f t="shared" si="338"/>
        <v>0</v>
      </c>
      <c r="X2125">
        <f t="shared" si="339"/>
        <v>5</v>
      </c>
    </row>
    <row r="2126" spans="1:24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8281</v>
      </c>
      <c r="O2126">
        <f t="shared" si="330"/>
        <v>10</v>
      </c>
      <c r="P2126" s="7">
        <f t="shared" si="331"/>
        <v>23</v>
      </c>
      <c r="Q2126" t="str">
        <f t="shared" si="332"/>
        <v>games</v>
      </c>
      <c r="R2126" t="str">
        <f t="shared" si="333"/>
        <v>video games</v>
      </c>
      <c r="S2126" s="11">
        <f t="shared" si="334"/>
        <v>40464.028182870366</v>
      </c>
      <c r="T2126" s="11">
        <f t="shared" si="335"/>
        <v>40512.208333333336</v>
      </c>
      <c r="U2126" t="b">
        <f t="shared" si="336"/>
        <v>0</v>
      </c>
      <c r="V2126" t="b">
        <f t="shared" si="337"/>
        <v>0</v>
      </c>
      <c r="W2126" t="b">
        <f t="shared" si="338"/>
        <v>0</v>
      </c>
      <c r="X2126">
        <f t="shared" si="339"/>
        <v>5</v>
      </c>
    </row>
    <row r="2127" spans="1:24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8281</v>
      </c>
      <c r="O2127">
        <f t="shared" si="330"/>
        <v>1</v>
      </c>
      <c r="P2127" s="7">
        <f t="shared" si="331"/>
        <v>31.555555555555557</v>
      </c>
      <c r="Q2127" t="str">
        <f t="shared" si="332"/>
        <v>games</v>
      </c>
      <c r="R2127" t="str">
        <f t="shared" si="333"/>
        <v>video games</v>
      </c>
      <c r="S2127" s="11">
        <f t="shared" si="334"/>
        <v>42191.023530092592</v>
      </c>
      <c r="T2127" s="11">
        <f t="shared" si="335"/>
        <v>42221.023530092592</v>
      </c>
      <c r="U2127" t="b">
        <f t="shared" si="336"/>
        <v>0</v>
      </c>
      <c r="V2127" t="b">
        <f t="shared" si="337"/>
        <v>0</v>
      </c>
      <c r="W2127" t="b">
        <f t="shared" si="338"/>
        <v>0</v>
      </c>
      <c r="X2127">
        <f t="shared" si="339"/>
        <v>27</v>
      </c>
    </row>
    <row r="2128" spans="1:24" ht="47.2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8281</v>
      </c>
      <c r="O2128">
        <f t="shared" si="330"/>
        <v>0</v>
      </c>
      <c r="P2128" s="7">
        <f t="shared" si="331"/>
        <v>5</v>
      </c>
      <c r="Q2128" t="str">
        <f t="shared" si="332"/>
        <v>games</v>
      </c>
      <c r="R2128" t="str">
        <f t="shared" si="333"/>
        <v>video games</v>
      </c>
      <c r="S2128" s="11">
        <f t="shared" si="334"/>
        <v>41951.973229166666</v>
      </c>
      <c r="T2128" s="11">
        <f t="shared" si="335"/>
        <v>41981.973229166666</v>
      </c>
      <c r="U2128" t="b">
        <f t="shared" si="336"/>
        <v>0</v>
      </c>
      <c r="V2128" t="b">
        <f t="shared" si="337"/>
        <v>0</v>
      </c>
      <c r="W2128" t="b">
        <f t="shared" si="338"/>
        <v>0</v>
      </c>
      <c r="X2128">
        <f t="shared" si="339"/>
        <v>2</v>
      </c>
    </row>
    <row r="2129" spans="1:24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8281</v>
      </c>
      <c r="O2129">
        <f t="shared" si="330"/>
        <v>29</v>
      </c>
      <c r="P2129" s="7">
        <f t="shared" si="331"/>
        <v>34.220338983050844</v>
      </c>
      <c r="Q2129" t="str">
        <f t="shared" si="332"/>
        <v>games</v>
      </c>
      <c r="R2129" t="str">
        <f t="shared" si="333"/>
        <v>video games</v>
      </c>
      <c r="S2129" s="11">
        <f t="shared" si="334"/>
        <v>42045.50535879629</v>
      </c>
      <c r="T2129" s="11">
        <f t="shared" si="335"/>
        <v>42075.463692129633</v>
      </c>
      <c r="U2129" t="b">
        <f t="shared" si="336"/>
        <v>0</v>
      </c>
      <c r="V2129" t="b">
        <f t="shared" si="337"/>
        <v>0</v>
      </c>
      <c r="W2129" t="b">
        <f t="shared" si="338"/>
        <v>0</v>
      </c>
      <c r="X2129">
        <f t="shared" si="339"/>
        <v>236</v>
      </c>
    </row>
    <row r="2130" spans="1:24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8281</v>
      </c>
      <c r="O2130">
        <f t="shared" si="330"/>
        <v>0</v>
      </c>
      <c r="P2130" s="7">
        <f t="shared" si="331"/>
        <v>25</v>
      </c>
      <c r="Q2130" t="str">
        <f t="shared" si="332"/>
        <v>games</v>
      </c>
      <c r="R2130" t="str">
        <f t="shared" si="333"/>
        <v>video games</v>
      </c>
      <c r="S2130" s="11">
        <f t="shared" si="334"/>
        <v>41843.772789351853</v>
      </c>
      <c r="T2130" s="11">
        <f t="shared" si="335"/>
        <v>41903.772789351853</v>
      </c>
      <c r="U2130" t="b">
        <f t="shared" si="336"/>
        <v>0</v>
      </c>
      <c r="V2130" t="b">
        <f t="shared" si="337"/>
        <v>0</v>
      </c>
      <c r="W2130" t="b">
        <f t="shared" si="338"/>
        <v>0</v>
      </c>
      <c r="X2130">
        <f t="shared" si="339"/>
        <v>1</v>
      </c>
    </row>
    <row r="2131" spans="1:24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8281</v>
      </c>
      <c r="O2131">
        <f t="shared" si="330"/>
        <v>12</v>
      </c>
      <c r="P2131" s="7">
        <f t="shared" si="331"/>
        <v>19.666666666666668</v>
      </c>
      <c r="Q2131" t="str">
        <f t="shared" si="332"/>
        <v>games</v>
      </c>
      <c r="R2131" t="str">
        <f t="shared" si="333"/>
        <v>video games</v>
      </c>
      <c r="S2131" s="11">
        <f t="shared" si="334"/>
        <v>42409.024305555555</v>
      </c>
      <c r="T2131" s="11">
        <f t="shared" si="335"/>
        <v>42439.024305555555</v>
      </c>
      <c r="U2131" t="b">
        <f t="shared" si="336"/>
        <v>0</v>
      </c>
      <c r="V2131" t="b">
        <f t="shared" si="337"/>
        <v>0</v>
      </c>
      <c r="W2131" t="b">
        <f t="shared" si="338"/>
        <v>0</v>
      </c>
      <c r="X2131">
        <f t="shared" si="339"/>
        <v>12</v>
      </c>
    </row>
    <row r="2132" spans="1:24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8281</v>
      </c>
      <c r="O2132">
        <f t="shared" si="330"/>
        <v>0</v>
      </c>
      <c r="P2132" s="7">
        <f t="shared" si="331"/>
        <v>21.25</v>
      </c>
      <c r="Q2132" t="str">
        <f t="shared" si="332"/>
        <v>games</v>
      </c>
      <c r="R2132" t="str">
        <f t="shared" si="333"/>
        <v>video games</v>
      </c>
      <c r="S2132" s="11">
        <f t="shared" si="334"/>
        <v>41832.086377314816</v>
      </c>
      <c r="T2132" s="11">
        <f t="shared" si="335"/>
        <v>41867.086377314816</v>
      </c>
      <c r="U2132" t="b">
        <f t="shared" si="336"/>
        <v>0</v>
      </c>
      <c r="V2132" t="b">
        <f t="shared" si="337"/>
        <v>0</v>
      </c>
      <c r="W2132" t="b">
        <f t="shared" si="338"/>
        <v>0</v>
      </c>
      <c r="X2132">
        <f t="shared" si="339"/>
        <v>4</v>
      </c>
    </row>
    <row r="2133" spans="1:24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8281</v>
      </c>
      <c r="O2133">
        <f t="shared" si="330"/>
        <v>5</v>
      </c>
      <c r="P2133" s="7">
        <f t="shared" si="331"/>
        <v>8.3333333333333339</v>
      </c>
      <c r="Q2133" t="str">
        <f t="shared" si="332"/>
        <v>games</v>
      </c>
      <c r="R2133" t="str">
        <f t="shared" si="333"/>
        <v>video games</v>
      </c>
      <c r="S2133" s="11">
        <f t="shared" si="334"/>
        <v>42167.207071759258</v>
      </c>
      <c r="T2133" s="11">
        <f t="shared" si="335"/>
        <v>42197.207071759258</v>
      </c>
      <c r="U2133" t="b">
        <f t="shared" si="336"/>
        <v>0</v>
      </c>
      <c r="V2133" t="b">
        <f t="shared" si="337"/>
        <v>0</v>
      </c>
      <c r="W2133" t="b">
        <f t="shared" si="338"/>
        <v>0</v>
      </c>
      <c r="X2133">
        <f t="shared" si="339"/>
        <v>3</v>
      </c>
    </row>
    <row r="2134" spans="1:24" ht="47.25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8281</v>
      </c>
      <c r="O2134">
        <f t="shared" si="330"/>
        <v>2</v>
      </c>
      <c r="P2134" s="7">
        <f t="shared" si="331"/>
        <v>21.34333333333333</v>
      </c>
      <c r="Q2134" t="str">
        <f t="shared" si="332"/>
        <v>games</v>
      </c>
      <c r="R2134" t="str">
        <f t="shared" si="333"/>
        <v>video games</v>
      </c>
      <c r="S2134" s="11">
        <f t="shared" si="334"/>
        <v>41643.487175925926</v>
      </c>
      <c r="T2134" s="11">
        <f t="shared" si="335"/>
        <v>41673.487175925926</v>
      </c>
      <c r="U2134" t="b">
        <f t="shared" si="336"/>
        <v>0</v>
      </c>
      <c r="V2134" t="b">
        <f t="shared" si="337"/>
        <v>0</v>
      </c>
      <c r="W2134" t="b">
        <f t="shared" si="338"/>
        <v>0</v>
      </c>
      <c r="X2134">
        <f t="shared" si="339"/>
        <v>99</v>
      </c>
    </row>
    <row r="2135" spans="1:24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8281</v>
      </c>
      <c r="O2135">
        <f t="shared" si="330"/>
        <v>2</v>
      </c>
      <c r="P2135" s="7">
        <f t="shared" si="331"/>
        <v>5.333333333333333</v>
      </c>
      <c r="Q2135" t="str">
        <f t="shared" si="332"/>
        <v>games</v>
      </c>
      <c r="R2135" t="str">
        <f t="shared" si="333"/>
        <v>video games</v>
      </c>
      <c r="S2135" s="11">
        <f t="shared" si="334"/>
        <v>40619.097210648149</v>
      </c>
      <c r="T2135" s="11">
        <f t="shared" si="335"/>
        <v>40657.290972222225</v>
      </c>
      <c r="U2135" t="b">
        <f t="shared" si="336"/>
        <v>0</v>
      </c>
      <c r="V2135" t="b">
        <f t="shared" si="337"/>
        <v>0</v>
      </c>
      <c r="W2135" t="b">
        <f t="shared" si="338"/>
        <v>0</v>
      </c>
      <c r="X2135">
        <f t="shared" si="339"/>
        <v>3</v>
      </c>
    </row>
    <row r="2136" spans="1:24" ht="47.2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8281</v>
      </c>
      <c r="O2136">
        <f t="shared" si="330"/>
        <v>2</v>
      </c>
      <c r="P2136" s="7">
        <f t="shared" si="331"/>
        <v>34.666666666666664</v>
      </c>
      <c r="Q2136" t="str">
        <f t="shared" si="332"/>
        <v>games</v>
      </c>
      <c r="R2136" t="str">
        <f t="shared" si="333"/>
        <v>video games</v>
      </c>
      <c r="S2136" s="11">
        <f t="shared" si="334"/>
        <v>41361.886469907404</v>
      </c>
      <c r="T2136" s="11">
        <f t="shared" si="335"/>
        <v>41391.886469907404</v>
      </c>
      <c r="U2136" t="b">
        <f t="shared" si="336"/>
        <v>0</v>
      </c>
      <c r="V2136" t="b">
        <f t="shared" si="337"/>
        <v>0</v>
      </c>
      <c r="W2136" t="b">
        <f t="shared" si="338"/>
        <v>0</v>
      </c>
      <c r="X2136">
        <f t="shared" si="339"/>
        <v>3</v>
      </c>
    </row>
    <row r="2137" spans="1:24" ht="47.25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8281</v>
      </c>
      <c r="O2137">
        <f t="shared" si="330"/>
        <v>10</v>
      </c>
      <c r="P2137" s="7">
        <f t="shared" si="331"/>
        <v>21.727272727272727</v>
      </c>
      <c r="Q2137" t="str">
        <f t="shared" si="332"/>
        <v>games</v>
      </c>
      <c r="R2137" t="str">
        <f t="shared" si="333"/>
        <v>video games</v>
      </c>
      <c r="S2137" s="11">
        <f t="shared" si="334"/>
        <v>41156.963344907403</v>
      </c>
      <c r="T2137" s="11">
        <f t="shared" si="335"/>
        <v>41186.963344907403</v>
      </c>
      <c r="U2137" t="b">
        <f t="shared" si="336"/>
        <v>0</v>
      </c>
      <c r="V2137" t="b">
        <f t="shared" si="337"/>
        <v>0</v>
      </c>
      <c r="W2137" t="b">
        <f t="shared" si="338"/>
        <v>0</v>
      </c>
      <c r="X2137">
        <f t="shared" si="339"/>
        <v>22</v>
      </c>
    </row>
    <row r="2138" spans="1:24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8281</v>
      </c>
      <c r="O2138">
        <f t="shared" si="330"/>
        <v>0</v>
      </c>
      <c r="P2138" s="7">
        <f t="shared" si="331"/>
        <v>11.922499999999999</v>
      </c>
      <c r="Q2138" t="str">
        <f t="shared" si="332"/>
        <v>games</v>
      </c>
      <c r="R2138" t="str">
        <f t="shared" si="333"/>
        <v>video games</v>
      </c>
      <c r="S2138" s="11">
        <f t="shared" si="334"/>
        <v>41536.509097222224</v>
      </c>
      <c r="T2138" s="11">
        <f t="shared" si="335"/>
        <v>41566.509097222224</v>
      </c>
      <c r="U2138" t="b">
        <f t="shared" si="336"/>
        <v>0</v>
      </c>
      <c r="V2138" t="b">
        <f t="shared" si="337"/>
        <v>0</v>
      </c>
      <c r="W2138" t="b">
        <f t="shared" si="338"/>
        <v>0</v>
      </c>
      <c r="X2138">
        <f t="shared" si="339"/>
        <v>4</v>
      </c>
    </row>
    <row r="2139" spans="1:24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8281</v>
      </c>
      <c r="O2139">
        <f t="shared" si="330"/>
        <v>28</v>
      </c>
      <c r="P2139" s="7">
        <f t="shared" si="331"/>
        <v>26.59737827715356</v>
      </c>
      <c r="Q2139" t="str">
        <f t="shared" si="332"/>
        <v>games</v>
      </c>
      <c r="R2139" t="str">
        <f t="shared" si="333"/>
        <v>video games</v>
      </c>
      <c r="S2139" s="11">
        <f t="shared" si="334"/>
        <v>41948.771168981482</v>
      </c>
      <c r="T2139" s="11">
        <f t="shared" si="335"/>
        <v>41978.771168981482</v>
      </c>
      <c r="U2139" t="b">
        <f t="shared" si="336"/>
        <v>0</v>
      </c>
      <c r="V2139" t="b">
        <f t="shared" si="337"/>
        <v>0</v>
      </c>
      <c r="W2139" t="b">
        <f t="shared" si="338"/>
        <v>0</v>
      </c>
      <c r="X2139">
        <f t="shared" si="339"/>
        <v>534</v>
      </c>
    </row>
    <row r="2140" spans="1:24" ht="31.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8281</v>
      </c>
      <c r="O2140">
        <f t="shared" si="330"/>
        <v>13</v>
      </c>
      <c r="P2140" s="7">
        <f t="shared" si="331"/>
        <v>10.666666666666666</v>
      </c>
      <c r="Q2140" t="str">
        <f t="shared" si="332"/>
        <v>games</v>
      </c>
      <c r="R2140" t="str">
        <f t="shared" si="333"/>
        <v>video games</v>
      </c>
      <c r="S2140" s="11">
        <f t="shared" si="334"/>
        <v>41557.013182870374</v>
      </c>
      <c r="T2140" s="11">
        <f t="shared" si="335"/>
        <v>41587.054849537039</v>
      </c>
      <c r="U2140" t="b">
        <f t="shared" si="336"/>
        <v>0</v>
      </c>
      <c r="V2140" t="b">
        <f t="shared" si="337"/>
        <v>0</v>
      </c>
      <c r="W2140" t="b">
        <f t="shared" si="338"/>
        <v>0</v>
      </c>
      <c r="X2140">
        <f t="shared" si="339"/>
        <v>12</v>
      </c>
    </row>
    <row r="2141" spans="1:24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8281</v>
      </c>
      <c r="O2141">
        <f t="shared" si="330"/>
        <v>5</v>
      </c>
      <c r="P2141" s="7">
        <f t="shared" si="331"/>
        <v>29.035714285714285</v>
      </c>
      <c r="Q2141" t="str">
        <f t="shared" si="332"/>
        <v>games</v>
      </c>
      <c r="R2141" t="str">
        <f t="shared" si="333"/>
        <v>video games</v>
      </c>
      <c r="S2141" s="11">
        <f t="shared" si="334"/>
        <v>42647.750092592592</v>
      </c>
      <c r="T2141" s="11">
        <f t="shared" si="335"/>
        <v>42677.750092592592</v>
      </c>
      <c r="U2141" t="b">
        <f t="shared" si="336"/>
        <v>0</v>
      </c>
      <c r="V2141" t="b">
        <f t="shared" si="337"/>
        <v>0</v>
      </c>
      <c r="W2141" t="b">
        <f t="shared" si="338"/>
        <v>0</v>
      </c>
      <c r="X2141">
        <f t="shared" si="339"/>
        <v>56</v>
      </c>
    </row>
    <row r="2142" spans="1:24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8281</v>
      </c>
      <c r="O2142">
        <f t="shared" si="330"/>
        <v>0</v>
      </c>
      <c r="P2142" s="7">
        <f t="shared" si="331"/>
        <v>50.909090909090907</v>
      </c>
      <c r="Q2142" t="str">
        <f t="shared" si="332"/>
        <v>games</v>
      </c>
      <c r="R2142" t="str">
        <f t="shared" si="333"/>
        <v>video games</v>
      </c>
      <c r="S2142" s="11">
        <f t="shared" si="334"/>
        <v>41255.833611111113</v>
      </c>
      <c r="T2142" s="11">
        <f t="shared" si="335"/>
        <v>41285.833611111113</v>
      </c>
      <c r="U2142" t="b">
        <f t="shared" si="336"/>
        <v>0</v>
      </c>
      <c r="V2142" t="b">
        <f t="shared" si="337"/>
        <v>0</v>
      </c>
      <c r="W2142" t="b">
        <f t="shared" si="338"/>
        <v>0</v>
      </c>
      <c r="X2142">
        <f t="shared" si="339"/>
        <v>11</v>
      </c>
    </row>
    <row r="2143" spans="1:24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8281</v>
      </c>
      <c r="O2143">
        <f t="shared" si="330"/>
        <v>0</v>
      </c>
      <c r="P2143" s="7" t="str">
        <f t="shared" si="331"/>
        <v>N/A</v>
      </c>
      <c r="Q2143" t="str">
        <f t="shared" si="332"/>
        <v>games</v>
      </c>
      <c r="R2143" t="str">
        <f t="shared" si="333"/>
        <v>video games</v>
      </c>
      <c r="S2143" s="11">
        <f t="shared" si="334"/>
        <v>41927.235636574071</v>
      </c>
      <c r="T2143" s="11">
        <f t="shared" si="335"/>
        <v>41957.277303240742</v>
      </c>
      <c r="U2143" t="b">
        <f t="shared" si="336"/>
        <v>0</v>
      </c>
      <c r="V2143" t="b">
        <f t="shared" si="337"/>
        <v>0</v>
      </c>
      <c r="W2143" t="b">
        <f t="shared" si="338"/>
        <v>0</v>
      </c>
      <c r="X2143">
        <f t="shared" si="339"/>
        <v>0</v>
      </c>
    </row>
    <row r="2144" spans="1:24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8281</v>
      </c>
      <c r="O2144">
        <f t="shared" si="330"/>
        <v>6</v>
      </c>
      <c r="P2144" s="7">
        <f t="shared" si="331"/>
        <v>50.083333333333336</v>
      </c>
      <c r="Q2144" t="str">
        <f t="shared" si="332"/>
        <v>games</v>
      </c>
      <c r="R2144" t="str">
        <f t="shared" si="333"/>
        <v>video games</v>
      </c>
      <c r="S2144" s="11">
        <f t="shared" si="334"/>
        <v>42340.701504629629</v>
      </c>
      <c r="T2144" s="11">
        <f t="shared" si="335"/>
        <v>42368.701504629629</v>
      </c>
      <c r="U2144" t="b">
        <f t="shared" si="336"/>
        <v>0</v>
      </c>
      <c r="V2144" t="b">
        <f t="shared" si="337"/>
        <v>0</v>
      </c>
      <c r="W2144" t="b">
        <f t="shared" si="338"/>
        <v>0</v>
      </c>
      <c r="X2144">
        <f t="shared" si="339"/>
        <v>12</v>
      </c>
    </row>
    <row r="2145" spans="1:24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8281</v>
      </c>
      <c r="O2145">
        <f t="shared" si="330"/>
        <v>11</v>
      </c>
      <c r="P2145" s="7">
        <f t="shared" si="331"/>
        <v>45</v>
      </c>
      <c r="Q2145" t="str">
        <f t="shared" si="332"/>
        <v>games</v>
      </c>
      <c r="R2145" t="str">
        <f t="shared" si="333"/>
        <v>video games</v>
      </c>
      <c r="S2145" s="11">
        <f t="shared" si="334"/>
        <v>40332.886712962965</v>
      </c>
      <c r="T2145" s="11">
        <f t="shared" si="335"/>
        <v>40380.791666666664</v>
      </c>
      <c r="U2145" t="b">
        <f t="shared" si="336"/>
        <v>0</v>
      </c>
      <c r="V2145" t="b">
        <f t="shared" si="337"/>
        <v>0</v>
      </c>
      <c r="W2145" t="b">
        <f t="shared" si="338"/>
        <v>0</v>
      </c>
      <c r="X2145">
        <f t="shared" si="339"/>
        <v>5</v>
      </c>
    </row>
    <row r="2146" spans="1:24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8281</v>
      </c>
      <c r="O2146">
        <f t="shared" si="330"/>
        <v>2</v>
      </c>
      <c r="P2146" s="7">
        <f t="shared" si="331"/>
        <v>25.291666666666668</v>
      </c>
      <c r="Q2146" t="str">
        <f t="shared" si="332"/>
        <v>games</v>
      </c>
      <c r="R2146" t="str">
        <f t="shared" si="333"/>
        <v>video games</v>
      </c>
      <c r="S2146" s="11">
        <f t="shared" si="334"/>
        <v>41499.546759259261</v>
      </c>
      <c r="T2146" s="11">
        <f t="shared" si="335"/>
        <v>41531.546759259261</v>
      </c>
      <c r="U2146" t="b">
        <f t="shared" si="336"/>
        <v>0</v>
      </c>
      <c r="V2146" t="b">
        <f t="shared" si="337"/>
        <v>0</v>
      </c>
      <c r="W2146" t="b">
        <f t="shared" si="338"/>
        <v>0</v>
      </c>
      <c r="X2146">
        <f t="shared" si="339"/>
        <v>24</v>
      </c>
    </row>
    <row r="2147" spans="1:24" ht="47.25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8281</v>
      </c>
      <c r="O2147">
        <f t="shared" si="330"/>
        <v>30</v>
      </c>
      <c r="P2147" s="7">
        <f t="shared" si="331"/>
        <v>51.292134831460672</v>
      </c>
      <c r="Q2147" t="str">
        <f t="shared" si="332"/>
        <v>games</v>
      </c>
      <c r="R2147" t="str">
        <f t="shared" si="333"/>
        <v>video games</v>
      </c>
      <c r="S2147" s="11">
        <f t="shared" si="334"/>
        <v>41575.237430555557</v>
      </c>
      <c r="T2147" s="11">
        <f t="shared" si="335"/>
        <v>41605.279097222221</v>
      </c>
      <c r="U2147" t="b">
        <f t="shared" si="336"/>
        <v>0</v>
      </c>
      <c r="V2147" t="b">
        <f t="shared" si="337"/>
        <v>0</v>
      </c>
      <c r="W2147">
        <f t="shared" si="338"/>
        <v>89</v>
      </c>
      <c r="X2147" t="b">
        <f t="shared" si="339"/>
        <v>0</v>
      </c>
    </row>
    <row r="2148" spans="1:24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8281</v>
      </c>
      <c r="O2148">
        <f t="shared" si="330"/>
        <v>0</v>
      </c>
      <c r="P2148" s="7">
        <f t="shared" si="331"/>
        <v>1</v>
      </c>
      <c r="Q2148" t="str">
        <f t="shared" si="332"/>
        <v>games</v>
      </c>
      <c r="R2148" t="str">
        <f t="shared" si="333"/>
        <v>video games</v>
      </c>
      <c r="S2148" s="11">
        <f t="shared" si="334"/>
        <v>42397.679513888885</v>
      </c>
      <c r="T2148" s="11">
        <f t="shared" si="335"/>
        <v>42411.679513888885</v>
      </c>
      <c r="U2148" t="b">
        <f t="shared" si="336"/>
        <v>0</v>
      </c>
      <c r="V2148" t="b">
        <f t="shared" si="337"/>
        <v>0</v>
      </c>
      <c r="W2148" t="b">
        <f t="shared" si="338"/>
        <v>0</v>
      </c>
      <c r="X2148">
        <f t="shared" si="339"/>
        <v>1</v>
      </c>
    </row>
    <row r="2149" spans="1:24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8281</v>
      </c>
      <c r="O2149">
        <f t="shared" si="330"/>
        <v>1</v>
      </c>
      <c r="P2149" s="7">
        <f t="shared" si="331"/>
        <v>49.381818181818183</v>
      </c>
      <c r="Q2149" t="str">
        <f t="shared" si="332"/>
        <v>games</v>
      </c>
      <c r="R2149" t="str">
        <f t="shared" si="333"/>
        <v>video games</v>
      </c>
      <c r="S2149" s="11">
        <f t="shared" si="334"/>
        <v>41927.295694444445</v>
      </c>
      <c r="T2149" s="11">
        <f t="shared" si="335"/>
        <v>41959.337361111116</v>
      </c>
      <c r="U2149" t="b">
        <f t="shared" si="336"/>
        <v>0</v>
      </c>
      <c r="V2149" t="b">
        <f t="shared" si="337"/>
        <v>0</v>
      </c>
      <c r="W2149" t="b">
        <f t="shared" si="338"/>
        <v>0</v>
      </c>
      <c r="X2149">
        <f t="shared" si="339"/>
        <v>55</v>
      </c>
    </row>
    <row r="2150" spans="1:24" ht="47.25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8281</v>
      </c>
      <c r="O2150">
        <f t="shared" si="330"/>
        <v>2</v>
      </c>
      <c r="P2150" s="7">
        <f t="shared" si="331"/>
        <v>1</v>
      </c>
      <c r="Q2150" t="str">
        <f t="shared" si="332"/>
        <v>games</v>
      </c>
      <c r="R2150" t="str">
        <f t="shared" si="333"/>
        <v>video games</v>
      </c>
      <c r="S2150" s="11">
        <f t="shared" si="334"/>
        <v>42066.733587962968</v>
      </c>
      <c r="T2150" s="11">
        <f t="shared" si="335"/>
        <v>42096.691921296297</v>
      </c>
      <c r="U2150" t="b">
        <f t="shared" si="336"/>
        <v>0</v>
      </c>
      <c r="V2150" t="b">
        <f t="shared" si="337"/>
        <v>0</v>
      </c>
      <c r="W2150" t="b">
        <f t="shared" si="338"/>
        <v>0</v>
      </c>
      <c r="X2150">
        <f t="shared" si="339"/>
        <v>2</v>
      </c>
    </row>
    <row r="2151" spans="1:24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8281</v>
      </c>
      <c r="O2151">
        <f t="shared" si="330"/>
        <v>0</v>
      </c>
      <c r="P2151" s="7" t="str">
        <f t="shared" si="331"/>
        <v>N/A</v>
      </c>
      <c r="Q2151" t="str">
        <f t="shared" si="332"/>
        <v>games</v>
      </c>
      <c r="R2151" t="str">
        <f t="shared" si="333"/>
        <v>video games</v>
      </c>
      <c r="S2151" s="11">
        <f t="shared" si="334"/>
        <v>40355.024953703702</v>
      </c>
      <c r="T2151" s="11">
        <f t="shared" si="335"/>
        <v>40390</v>
      </c>
      <c r="U2151" t="b">
        <f t="shared" si="336"/>
        <v>0</v>
      </c>
      <c r="V2151" t="b">
        <f t="shared" si="337"/>
        <v>0</v>
      </c>
      <c r="W2151" t="b">
        <f t="shared" si="338"/>
        <v>0</v>
      </c>
      <c r="X2151">
        <f t="shared" si="339"/>
        <v>0</v>
      </c>
    </row>
    <row r="2152" spans="1:24" ht="15.7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8281</v>
      </c>
      <c r="O2152">
        <f t="shared" si="330"/>
        <v>1</v>
      </c>
      <c r="P2152" s="7">
        <f t="shared" si="331"/>
        <v>101.25</v>
      </c>
      <c r="Q2152" t="str">
        <f t="shared" si="332"/>
        <v>games</v>
      </c>
      <c r="R2152" t="str">
        <f t="shared" si="333"/>
        <v>video games</v>
      </c>
      <c r="S2152" s="11">
        <f t="shared" si="334"/>
        <v>42534.284710648149</v>
      </c>
      <c r="T2152" s="11">
        <f t="shared" si="335"/>
        <v>42564.284710648149</v>
      </c>
      <c r="U2152" t="b">
        <f t="shared" si="336"/>
        <v>0</v>
      </c>
      <c r="V2152" t="b">
        <f t="shared" si="337"/>
        <v>0</v>
      </c>
      <c r="W2152" t="b">
        <f t="shared" si="338"/>
        <v>0</v>
      </c>
      <c r="X2152">
        <f t="shared" si="339"/>
        <v>4</v>
      </c>
    </row>
    <row r="2153" spans="1:24" ht="47.25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8281</v>
      </c>
      <c r="O2153">
        <f t="shared" si="330"/>
        <v>0</v>
      </c>
      <c r="P2153" s="7">
        <f t="shared" si="331"/>
        <v>19.666666666666668</v>
      </c>
      <c r="Q2153" t="str">
        <f t="shared" si="332"/>
        <v>games</v>
      </c>
      <c r="R2153" t="str">
        <f t="shared" si="333"/>
        <v>video games</v>
      </c>
      <c r="S2153" s="11">
        <f t="shared" si="334"/>
        <v>42520.847384259265</v>
      </c>
      <c r="T2153" s="11">
        <f t="shared" si="335"/>
        <v>42550.847384259265</v>
      </c>
      <c r="U2153" t="b">
        <f t="shared" si="336"/>
        <v>0</v>
      </c>
      <c r="V2153" t="b">
        <f t="shared" si="337"/>
        <v>0</v>
      </c>
      <c r="W2153" t="b">
        <f t="shared" si="338"/>
        <v>0</v>
      </c>
      <c r="X2153">
        <f t="shared" si="339"/>
        <v>6</v>
      </c>
    </row>
    <row r="2154" spans="1:24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8281</v>
      </c>
      <c r="O2154">
        <f t="shared" si="330"/>
        <v>0</v>
      </c>
      <c r="P2154" s="7">
        <f t="shared" si="331"/>
        <v>12.5</v>
      </c>
      <c r="Q2154" t="str">
        <f t="shared" si="332"/>
        <v>games</v>
      </c>
      <c r="R2154" t="str">
        <f t="shared" si="333"/>
        <v>video games</v>
      </c>
      <c r="S2154" s="11">
        <f t="shared" si="334"/>
        <v>41683.832280092596</v>
      </c>
      <c r="T2154" s="11">
        <f t="shared" si="335"/>
        <v>41713.790613425925</v>
      </c>
      <c r="U2154" t="b">
        <f t="shared" si="336"/>
        <v>0</v>
      </c>
      <c r="V2154" t="b">
        <f t="shared" si="337"/>
        <v>0</v>
      </c>
      <c r="W2154" t="b">
        <f t="shared" si="338"/>
        <v>0</v>
      </c>
      <c r="X2154">
        <f t="shared" si="339"/>
        <v>4</v>
      </c>
    </row>
    <row r="2155" spans="1:24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8281</v>
      </c>
      <c r="O2155">
        <f t="shared" si="330"/>
        <v>0</v>
      </c>
      <c r="P2155" s="7">
        <f t="shared" si="331"/>
        <v>8.5</v>
      </c>
      <c r="Q2155" t="str">
        <f t="shared" si="332"/>
        <v>games</v>
      </c>
      <c r="R2155" t="str">
        <f t="shared" si="333"/>
        <v>video games</v>
      </c>
      <c r="S2155" s="11">
        <f t="shared" si="334"/>
        <v>41974.911087962959</v>
      </c>
      <c r="T2155" s="11">
        <f t="shared" si="335"/>
        <v>42014.332638888889</v>
      </c>
      <c r="U2155" t="b">
        <f t="shared" si="336"/>
        <v>0</v>
      </c>
      <c r="V2155" t="b">
        <f t="shared" si="337"/>
        <v>0</v>
      </c>
      <c r="W2155" t="b">
        <f t="shared" si="338"/>
        <v>0</v>
      </c>
      <c r="X2155">
        <f t="shared" si="339"/>
        <v>4</v>
      </c>
    </row>
    <row r="2156" spans="1:24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8281</v>
      </c>
      <c r="O2156">
        <f t="shared" si="330"/>
        <v>1</v>
      </c>
      <c r="P2156" s="7">
        <f t="shared" si="331"/>
        <v>1</v>
      </c>
      <c r="Q2156" t="str">
        <f t="shared" si="332"/>
        <v>games</v>
      </c>
      <c r="R2156" t="str">
        <f t="shared" si="333"/>
        <v>video games</v>
      </c>
      <c r="S2156" s="11">
        <f t="shared" si="334"/>
        <v>41647.632256944446</v>
      </c>
      <c r="T2156" s="11">
        <f t="shared" si="335"/>
        <v>41667.632256944446</v>
      </c>
      <c r="U2156" t="b">
        <f t="shared" si="336"/>
        <v>0</v>
      </c>
      <c r="V2156" t="b">
        <f t="shared" si="337"/>
        <v>0</v>
      </c>
      <c r="W2156" t="b">
        <f t="shared" si="338"/>
        <v>0</v>
      </c>
      <c r="X2156">
        <f t="shared" si="339"/>
        <v>2</v>
      </c>
    </row>
    <row r="2157" spans="1:24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8281</v>
      </c>
      <c r="O2157">
        <f t="shared" si="330"/>
        <v>2</v>
      </c>
      <c r="P2157" s="7">
        <f t="shared" si="331"/>
        <v>23</v>
      </c>
      <c r="Q2157" t="str">
        <f t="shared" si="332"/>
        <v>games</v>
      </c>
      <c r="R2157" t="str">
        <f t="shared" si="333"/>
        <v>video games</v>
      </c>
      <c r="S2157" s="11">
        <f t="shared" si="334"/>
        <v>42430.747511574074</v>
      </c>
      <c r="T2157" s="11">
        <f t="shared" si="335"/>
        <v>42460.70584490741</v>
      </c>
      <c r="U2157" t="b">
        <f t="shared" si="336"/>
        <v>0</v>
      </c>
      <c r="V2157" t="b">
        <f t="shared" si="337"/>
        <v>0</v>
      </c>
      <c r="W2157" t="b">
        <f t="shared" si="338"/>
        <v>0</v>
      </c>
      <c r="X2157">
        <f t="shared" si="339"/>
        <v>5</v>
      </c>
    </row>
    <row r="2158" spans="1:24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8281</v>
      </c>
      <c r="O2158">
        <f t="shared" si="330"/>
        <v>3</v>
      </c>
      <c r="P2158" s="7">
        <f t="shared" si="331"/>
        <v>17.987951807228917</v>
      </c>
      <c r="Q2158" t="str">
        <f t="shared" si="332"/>
        <v>games</v>
      </c>
      <c r="R2158" t="str">
        <f t="shared" si="333"/>
        <v>video games</v>
      </c>
      <c r="S2158" s="11">
        <f t="shared" si="334"/>
        <v>41488.85423611111</v>
      </c>
      <c r="T2158" s="11">
        <f t="shared" si="335"/>
        <v>41533.85423611111</v>
      </c>
      <c r="U2158" t="b">
        <f t="shared" si="336"/>
        <v>0</v>
      </c>
      <c r="V2158" t="b">
        <f t="shared" si="337"/>
        <v>0</v>
      </c>
      <c r="W2158" t="b">
        <f t="shared" si="338"/>
        <v>0</v>
      </c>
      <c r="X2158">
        <f t="shared" si="339"/>
        <v>83</v>
      </c>
    </row>
    <row r="2159" spans="1:24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8281</v>
      </c>
      <c r="O2159">
        <f t="shared" si="330"/>
        <v>28</v>
      </c>
      <c r="P2159" s="7">
        <f t="shared" si="331"/>
        <v>370.94736842105266</v>
      </c>
      <c r="Q2159" t="str">
        <f t="shared" si="332"/>
        <v>games</v>
      </c>
      <c r="R2159" t="str">
        <f t="shared" si="333"/>
        <v>video games</v>
      </c>
      <c r="S2159" s="11">
        <f t="shared" si="334"/>
        <v>42694.98128472222</v>
      </c>
      <c r="T2159" s="11">
        <f t="shared" si="335"/>
        <v>42727.332638888889</v>
      </c>
      <c r="U2159" t="b">
        <f t="shared" si="336"/>
        <v>0</v>
      </c>
      <c r="V2159" t="b">
        <f t="shared" si="337"/>
        <v>0</v>
      </c>
      <c r="W2159" t="b">
        <f t="shared" si="338"/>
        <v>0</v>
      </c>
      <c r="X2159">
        <f t="shared" si="339"/>
        <v>57</v>
      </c>
    </row>
    <row r="2160" spans="1:24" ht="47.25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8281</v>
      </c>
      <c r="O2160">
        <f t="shared" si="330"/>
        <v>7</v>
      </c>
      <c r="P2160" s="7">
        <f t="shared" si="331"/>
        <v>63.569485530546629</v>
      </c>
      <c r="Q2160" t="str">
        <f t="shared" si="332"/>
        <v>games</v>
      </c>
      <c r="R2160" t="str">
        <f t="shared" si="333"/>
        <v>video games</v>
      </c>
      <c r="S2160" s="11">
        <f t="shared" si="334"/>
        <v>41264.853865740741</v>
      </c>
      <c r="T2160" s="11">
        <f t="shared" si="335"/>
        <v>41309.853865740741</v>
      </c>
      <c r="U2160" t="b">
        <f t="shared" si="336"/>
        <v>0</v>
      </c>
      <c r="V2160" t="b">
        <f t="shared" si="337"/>
        <v>0</v>
      </c>
      <c r="W2160" t="b">
        <f t="shared" si="338"/>
        <v>0</v>
      </c>
      <c r="X2160">
        <f t="shared" si="339"/>
        <v>311</v>
      </c>
    </row>
    <row r="2161" spans="1:24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8281</v>
      </c>
      <c r="O2161">
        <f t="shared" si="330"/>
        <v>1</v>
      </c>
      <c r="P2161" s="7">
        <f t="shared" si="331"/>
        <v>13</v>
      </c>
      <c r="Q2161" t="str">
        <f t="shared" si="332"/>
        <v>games</v>
      </c>
      <c r="R2161" t="str">
        <f t="shared" si="333"/>
        <v>video games</v>
      </c>
      <c r="S2161" s="11">
        <f t="shared" si="334"/>
        <v>40710.731180555551</v>
      </c>
      <c r="T2161" s="11">
        <f t="shared" si="335"/>
        <v>40740.731180555551</v>
      </c>
      <c r="U2161" t="b">
        <f t="shared" si="336"/>
        <v>0</v>
      </c>
      <c r="V2161" t="b">
        <f t="shared" si="337"/>
        <v>0</v>
      </c>
      <c r="W2161" t="b">
        <f t="shared" si="338"/>
        <v>0</v>
      </c>
      <c r="X2161">
        <f t="shared" si="339"/>
        <v>2</v>
      </c>
    </row>
    <row r="2162" spans="1:24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8281</v>
      </c>
      <c r="O2162">
        <f t="shared" si="330"/>
        <v>1</v>
      </c>
      <c r="P2162" s="7">
        <f t="shared" si="331"/>
        <v>5.3125</v>
      </c>
      <c r="Q2162" t="str">
        <f t="shared" si="332"/>
        <v>games</v>
      </c>
      <c r="R2162" t="str">
        <f t="shared" si="333"/>
        <v>video games</v>
      </c>
      <c r="S2162" s="11">
        <f t="shared" si="334"/>
        <v>41018.711863425924</v>
      </c>
      <c r="T2162" s="11">
        <f t="shared" si="335"/>
        <v>41048.711863425924</v>
      </c>
      <c r="U2162" t="b">
        <f t="shared" si="336"/>
        <v>0</v>
      </c>
      <c r="V2162" t="b">
        <f t="shared" si="337"/>
        <v>0</v>
      </c>
      <c r="W2162" t="b">
        <f t="shared" si="338"/>
        <v>0</v>
      </c>
      <c r="X2162">
        <f t="shared" si="339"/>
        <v>16</v>
      </c>
    </row>
    <row r="2163" spans="1:24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8275</v>
      </c>
      <c r="O2163">
        <f t="shared" si="330"/>
        <v>116</v>
      </c>
      <c r="P2163" s="7">
        <f t="shared" si="331"/>
        <v>35.615384615384613</v>
      </c>
      <c r="Q2163" t="str">
        <f t="shared" si="332"/>
        <v>music</v>
      </c>
      <c r="R2163" t="str">
        <f t="shared" si="333"/>
        <v>rock</v>
      </c>
      <c r="S2163" s="11">
        <f t="shared" si="334"/>
        <v>42240.852534722217</v>
      </c>
      <c r="T2163" s="11">
        <f t="shared" si="335"/>
        <v>42270.852534722217</v>
      </c>
      <c r="U2163">
        <f t="shared" si="336"/>
        <v>13</v>
      </c>
      <c r="V2163" t="b">
        <f t="shared" si="337"/>
        <v>0</v>
      </c>
      <c r="W2163">
        <f t="shared" si="338"/>
        <v>13</v>
      </c>
      <c r="X2163" t="b">
        <f t="shared" si="339"/>
        <v>0</v>
      </c>
    </row>
    <row r="2164" spans="1:24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8275</v>
      </c>
      <c r="O2164">
        <f t="shared" si="330"/>
        <v>112</v>
      </c>
      <c r="P2164" s="7">
        <f t="shared" si="331"/>
        <v>87.103448275862064</v>
      </c>
      <c r="Q2164" t="str">
        <f t="shared" si="332"/>
        <v>music</v>
      </c>
      <c r="R2164" t="str">
        <f t="shared" si="333"/>
        <v>rock</v>
      </c>
      <c r="S2164" s="11">
        <f t="shared" si="334"/>
        <v>41813.766099537039</v>
      </c>
      <c r="T2164" s="11">
        <f t="shared" si="335"/>
        <v>41844.766099537039</v>
      </c>
      <c r="U2164">
        <f t="shared" si="336"/>
        <v>58</v>
      </c>
      <c r="V2164" t="b">
        <f t="shared" si="337"/>
        <v>0</v>
      </c>
      <c r="W2164">
        <f t="shared" si="338"/>
        <v>58</v>
      </c>
      <c r="X2164" t="b">
        <f t="shared" si="339"/>
        <v>0</v>
      </c>
    </row>
    <row r="2165" spans="1:24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8275</v>
      </c>
      <c r="O2165">
        <f t="shared" si="330"/>
        <v>132</v>
      </c>
      <c r="P2165" s="7">
        <f t="shared" si="331"/>
        <v>75.11363636363636</v>
      </c>
      <c r="Q2165" t="str">
        <f t="shared" si="332"/>
        <v>music</v>
      </c>
      <c r="R2165" t="str">
        <f t="shared" si="333"/>
        <v>rock</v>
      </c>
      <c r="S2165" s="11">
        <f t="shared" si="334"/>
        <v>42111.899537037039</v>
      </c>
      <c r="T2165" s="11">
        <f t="shared" si="335"/>
        <v>42163.159722222219</v>
      </c>
      <c r="U2165">
        <f t="shared" si="336"/>
        <v>44</v>
      </c>
      <c r="V2165" t="b">
        <f t="shared" si="337"/>
        <v>0</v>
      </c>
      <c r="W2165">
        <f t="shared" si="338"/>
        <v>44</v>
      </c>
      <c r="X2165" t="b">
        <f t="shared" si="339"/>
        <v>0</v>
      </c>
    </row>
    <row r="2166" spans="1:24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8275</v>
      </c>
      <c r="O2166">
        <f t="shared" si="330"/>
        <v>103</v>
      </c>
      <c r="P2166" s="7">
        <f t="shared" si="331"/>
        <v>68.01204819277109</v>
      </c>
      <c r="Q2166" t="str">
        <f t="shared" si="332"/>
        <v>music</v>
      </c>
      <c r="R2166" t="str">
        <f t="shared" si="333"/>
        <v>rock</v>
      </c>
      <c r="S2166" s="11">
        <f t="shared" si="334"/>
        <v>42515.71775462963</v>
      </c>
      <c r="T2166" s="11">
        <f t="shared" si="335"/>
        <v>42546.165972222225</v>
      </c>
      <c r="U2166">
        <f t="shared" si="336"/>
        <v>83</v>
      </c>
      <c r="V2166" t="b">
        <f t="shared" si="337"/>
        <v>0</v>
      </c>
      <c r="W2166">
        <f t="shared" si="338"/>
        <v>83</v>
      </c>
      <c r="X2166" t="b">
        <f t="shared" si="339"/>
        <v>0</v>
      </c>
    </row>
    <row r="2167" spans="1:24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8275</v>
      </c>
      <c r="O2167">
        <f t="shared" si="330"/>
        <v>139</v>
      </c>
      <c r="P2167" s="7">
        <f t="shared" si="331"/>
        <v>29.623931623931625</v>
      </c>
      <c r="Q2167" t="str">
        <f t="shared" si="332"/>
        <v>music</v>
      </c>
      <c r="R2167" t="str">
        <f t="shared" si="333"/>
        <v>rock</v>
      </c>
      <c r="S2167" s="11">
        <f t="shared" si="334"/>
        <v>42438.667071759264</v>
      </c>
      <c r="T2167" s="11">
        <f t="shared" si="335"/>
        <v>42468.625405092593</v>
      </c>
      <c r="U2167">
        <f t="shared" si="336"/>
        <v>117</v>
      </c>
      <c r="V2167" t="b">
        <f t="shared" si="337"/>
        <v>0</v>
      </c>
      <c r="W2167">
        <f t="shared" si="338"/>
        <v>117</v>
      </c>
      <c r="X2167" t="b">
        <f t="shared" si="339"/>
        <v>0</v>
      </c>
    </row>
    <row r="2168" spans="1:24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8275</v>
      </c>
      <c r="O2168">
        <f t="shared" si="330"/>
        <v>147</v>
      </c>
      <c r="P2168" s="7">
        <f t="shared" si="331"/>
        <v>91.625</v>
      </c>
      <c r="Q2168" t="str">
        <f t="shared" si="332"/>
        <v>music</v>
      </c>
      <c r="R2168" t="str">
        <f t="shared" si="333"/>
        <v>rock</v>
      </c>
      <c r="S2168" s="11">
        <f t="shared" si="334"/>
        <v>41933.838171296295</v>
      </c>
      <c r="T2168" s="11">
        <f t="shared" si="335"/>
        <v>41978.879837962959</v>
      </c>
      <c r="U2168">
        <f t="shared" si="336"/>
        <v>32</v>
      </c>
      <c r="V2168" t="b">
        <f t="shared" si="337"/>
        <v>0</v>
      </c>
      <c r="W2168">
        <f t="shared" si="338"/>
        <v>32</v>
      </c>
      <c r="X2168" t="b">
        <f t="shared" si="339"/>
        <v>0</v>
      </c>
    </row>
    <row r="2169" spans="1:24" ht="31.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8275</v>
      </c>
      <c r="O2169">
        <f t="shared" si="330"/>
        <v>120</v>
      </c>
      <c r="P2169" s="7">
        <f t="shared" si="331"/>
        <v>22.5</v>
      </c>
      <c r="Q2169" t="str">
        <f t="shared" si="332"/>
        <v>music</v>
      </c>
      <c r="R2169" t="str">
        <f t="shared" si="333"/>
        <v>rock</v>
      </c>
      <c r="S2169" s="11">
        <f t="shared" si="334"/>
        <v>41153.066400462965</v>
      </c>
      <c r="T2169" s="11">
        <f t="shared" si="335"/>
        <v>41167.066400462965</v>
      </c>
      <c r="U2169">
        <f t="shared" si="336"/>
        <v>8</v>
      </c>
      <c r="V2169" t="b">
        <f t="shared" si="337"/>
        <v>0</v>
      </c>
      <c r="W2169">
        <f t="shared" si="338"/>
        <v>8</v>
      </c>
      <c r="X2169" t="b">
        <f t="shared" si="339"/>
        <v>0</v>
      </c>
    </row>
    <row r="2170" spans="1:24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8275</v>
      </c>
      <c r="O2170">
        <f t="shared" si="330"/>
        <v>122</v>
      </c>
      <c r="P2170" s="7">
        <f t="shared" si="331"/>
        <v>64.366735294117646</v>
      </c>
      <c r="Q2170" t="str">
        <f t="shared" si="332"/>
        <v>music</v>
      </c>
      <c r="R2170" t="str">
        <f t="shared" si="333"/>
        <v>rock</v>
      </c>
      <c r="S2170" s="11">
        <f t="shared" si="334"/>
        <v>42745.600243055553</v>
      </c>
      <c r="T2170" s="11">
        <f t="shared" si="335"/>
        <v>42776.208333333328</v>
      </c>
      <c r="U2170">
        <f t="shared" si="336"/>
        <v>340</v>
      </c>
      <c r="V2170" t="b">
        <f t="shared" si="337"/>
        <v>0</v>
      </c>
      <c r="W2170">
        <f t="shared" si="338"/>
        <v>340</v>
      </c>
      <c r="X2170" t="b">
        <f t="shared" si="339"/>
        <v>0</v>
      </c>
    </row>
    <row r="2171" spans="1:24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8275</v>
      </c>
      <c r="O2171">
        <f t="shared" si="330"/>
        <v>100</v>
      </c>
      <c r="P2171" s="7">
        <f t="shared" si="331"/>
        <v>21.857142857142858</v>
      </c>
      <c r="Q2171" t="str">
        <f t="shared" si="332"/>
        <v>music</v>
      </c>
      <c r="R2171" t="str">
        <f t="shared" si="333"/>
        <v>rock</v>
      </c>
      <c r="S2171" s="11">
        <f t="shared" si="334"/>
        <v>42793.700821759259</v>
      </c>
      <c r="T2171" s="11">
        <f t="shared" si="335"/>
        <v>42796.700821759259</v>
      </c>
      <c r="U2171">
        <f t="shared" si="336"/>
        <v>7</v>
      </c>
      <c r="V2171" t="b">
        <f t="shared" si="337"/>
        <v>0</v>
      </c>
      <c r="W2171">
        <f t="shared" si="338"/>
        <v>7</v>
      </c>
      <c r="X2171" t="b">
        <f t="shared" si="339"/>
        <v>0</v>
      </c>
    </row>
    <row r="2172" spans="1:24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8275</v>
      </c>
      <c r="O2172">
        <f t="shared" si="330"/>
        <v>181</v>
      </c>
      <c r="P2172" s="7">
        <f t="shared" si="331"/>
        <v>33.315789473684212</v>
      </c>
      <c r="Q2172" t="str">
        <f t="shared" si="332"/>
        <v>music</v>
      </c>
      <c r="R2172" t="str">
        <f t="shared" si="333"/>
        <v>rock</v>
      </c>
      <c r="S2172" s="11">
        <f t="shared" si="334"/>
        <v>42198.750254629631</v>
      </c>
      <c r="T2172" s="11">
        <f t="shared" si="335"/>
        <v>42238.750254629631</v>
      </c>
      <c r="U2172">
        <f t="shared" si="336"/>
        <v>19</v>
      </c>
      <c r="V2172" t="b">
        <f t="shared" si="337"/>
        <v>0</v>
      </c>
      <c r="W2172">
        <f t="shared" si="338"/>
        <v>19</v>
      </c>
      <c r="X2172" t="b">
        <f t="shared" si="339"/>
        <v>0</v>
      </c>
    </row>
    <row r="2173" spans="1:24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8275</v>
      </c>
      <c r="O2173">
        <f t="shared" si="330"/>
        <v>106</v>
      </c>
      <c r="P2173" s="7">
        <f t="shared" si="331"/>
        <v>90.276595744680847</v>
      </c>
      <c r="Q2173" t="str">
        <f t="shared" si="332"/>
        <v>music</v>
      </c>
      <c r="R2173" t="str">
        <f t="shared" si="333"/>
        <v>rock</v>
      </c>
      <c r="S2173" s="11">
        <f t="shared" si="334"/>
        <v>42141.95711805555</v>
      </c>
      <c r="T2173" s="11">
        <f t="shared" si="335"/>
        <v>42177.208333333328</v>
      </c>
      <c r="U2173">
        <f t="shared" si="336"/>
        <v>47</v>
      </c>
      <c r="V2173" t="b">
        <f t="shared" si="337"/>
        <v>0</v>
      </c>
      <c r="W2173">
        <f t="shared" si="338"/>
        <v>47</v>
      </c>
      <c r="X2173" t="b">
        <f t="shared" si="339"/>
        <v>0</v>
      </c>
    </row>
    <row r="2174" spans="1:24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8275</v>
      </c>
      <c r="O2174">
        <f t="shared" si="330"/>
        <v>100</v>
      </c>
      <c r="P2174" s="7">
        <f t="shared" si="331"/>
        <v>76.92307692307692</v>
      </c>
      <c r="Q2174" t="str">
        <f t="shared" si="332"/>
        <v>music</v>
      </c>
      <c r="R2174" t="str">
        <f t="shared" si="333"/>
        <v>rock</v>
      </c>
      <c r="S2174" s="11">
        <f t="shared" si="334"/>
        <v>42082.580092592587</v>
      </c>
      <c r="T2174" s="11">
        <f t="shared" si="335"/>
        <v>42112.580092592587</v>
      </c>
      <c r="U2174">
        <f t="shared" si="336"/>
        <v>13</v>
      </c>
      <c r="V2174" t="b">
        <f t="shared" si="337"/>
        <v>0</v>
      </c>
      <c r="W2174">
        <f t="shared" si="338"/>
        <v>13</v>
      </c>
      <c r="X2174" t="b">
        <f t="shared" si="339"/>
        <v>0</v>
      </c>
    </row>
    <row r="2175" spans="1:24" ht="47.25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8275</v>
      </c>
      <c r="O2175">
        <f t="shared" si="330"/>
        <v>127</v>
      </c>
      <c r="P2175" s="7">
        <f t="shared" si="331"/>
        <v>59.233333333333334</v>
      </c>
      <c r="Q2175" t="str">
        <f t="shared" si="332"/>
        <v>music</v>
      </c>
      <c r="R2175" t="str">
        <f t="shared" si="333"/>
        <v>rock</v>
      </c>
      <c r="S2175" s="11">
        <f t="shared" si="334"/>
        <v>41495.692627314813</v>
      </c>
      <c r="T2175" s="11">
        <f t="shared" si="335"/>
        <v>41527.165972222225</v>
      </c>
      <c r="U2175">
        <f t="shared" si="336"/>
        <v>90</v>
      </c>
      <c r="V2175" t="b">
        <f t="shared" si="337"/>
        <v>0</v>
      </c>
      <c r="W2175">
        <f t="shared" si="338"/>
        <v>90</v>
      </c>
      <c r="X2175" t="b">
        <f t="shared" si="339"/>
        <v>0</v>
      </c>
    </row>
    <row r="2176" spans="1:24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8275</v>
      </c>
      <c r="O2176">
        <f t="shared" si="330"/>
        <v>103</v>
      </c>
      <c r="P2176" s="7">
        <f t="shared" si="331"/>
        <v>65.38095238095238</v>
      </c>
      <c r="Q2176" t="str">
        <f t="shared" si="332"/>
        <v>music</v>
      </c>
      <c r="R2176" t="str">
        <f t="shared" si="333"/>
        <v>rock</v>
      </c>
      <c r="S2176" s="11">
        <f t="shared" si="334"/>
        <v>42465.542905092589</v>
      </c>
      <c r="T2176" s="11">
        <f t="shared" si="335"/>
        <v>42495.542905092589</v>
      </c>
      <c r="U2176">
        <f t="shared" si="336"/>
        <v>63</v>
      </c>
      <c r="V2176" t="b">
        <f t="shared" si="337"/>
        <v>0</v>
      </c>
      <c r="W2176">
        <f t="shared" si="338"/>
        <v>63</v>
      </c>
      <c r="X2176" t="b">
        <f t="shared" si="339"/>
        <v>0</v>
      </c>
    </row>
    <row r="2177" spans="1:24" ht="47.25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8275</v>
      </c>
      <c r="O2177">
        <f t="shared" si="330"/>
        <v>250</v>
      </c>
      <c r="P2177" s="7">
        <f t="shared" si="331"/>
        <v>67.307692307692307</v>
      </c>
      <c r="Q2177" t="str">
        <f t="shared" si="332"/>
        <v>music</v>
      </c>
      <c r="R2177" t="str">
        <f t="shared" si="333"/>
        <v>rock</v>
      </c>
      <c r="S2177" s="11">
        <f t="shared" si="334"/>
        <v>42565.009097222224</v>
      </c>
      <c r="T2177" s="11">
        <f t="shared" si="335"/>
        <v>42572.009097222224</v>
      </c>
      <c r="U2177">
        <f t="shared" si="336"/>
        <v>26</v>
      </c>
      <c r="V2177" t="b">
        <f t="shared" si="337"/>
        <v>0</v>
      </c>
      <c r="W2177">
        <f t="shared" si="338"/>
        <v>26</v>
      </c>
      <c r="X2177" t="b">
        <f t="shared" si="339"/>
        <v>0</v>
      </c>
    </row>
    <row r="2178" spans="1:24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8275</v>
      </c>
      <c r="O2178">
        <f t="shared" si="330"/>
        <v>126</v>
      </c>
      <c r="P2178" s="7">
        <f t="shared" si="331"/>
        <v>88.74647887323944</v>
      </c>
      <c r="Q2178" t="str">
        <f t="shared" si="332"/>
        <v>music</v>
      </c>
      <c r="R2178" t="str">
        <f t="shared" si="333"/>
        <v>rock</v>
      </c>
      <c r="S2178" s="11">
        <f t="shared" si="334"/>
        <v>42096.633206018523</v>
      </c>
      <c r="T2178" s="11">
        <f t="shared" si="335"/>
        <v>42126.633206018523</v>
      </c>
      <c r="U2178">
        <f t="shared" si="336"/>
        <v>71</v>
      </c>
      <c r="V2178" t="b">
        <f t="shared" si="337"/>
        <v>0</v>
      </c>
      <c r="W2178">
        <f t="shared" si="338"/>
        <v>71</v>
      </c>
      <c r="X2178" t="b">
        <f t="shared" si="339"/>
        <v>0</v>
      </c>
    </row>
    <row r="2179" spans="1:24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8275</v>
      </c>
      <c r="O2179">
        <f t="shared" ref="O2179:O2242" si="340">ROUND(((E2179/D2179)*100), 0)</f>
        <v>100</v>
      </c>
      <c r="P2179" s="7">
        <f t="shared" ref="P2179:P2242" si="341">IFERROR((E2179/L2179), "N/A")</f>
        <v>65.868421052631575</v>
      </c>
      <c r="Q2179" t="str">
        <f t="shared" ref="Q2179:Q2242" si="342">(LEFT(N2179,SEARCH("/",N2179,1)-1))</f>
        <v>music</v>
      </c>
      <c r="R2179" t="str">
        <f t="shared" ref="R2179:R2242" si="343">RIGHT(N2179, LEN(N2179)-SEARCH("/",N2179))</f>
        <v>rock</v>
      </c>
      <c r="S2179" s="11">
        <f t="shared" ref="S2179:S2242" si="344">(((J2179/60)/60)/24)+DATE(1970,1,1)</f>
        <v>42502.250775462962</v>
      </c>
      <c r="T2179" s="11">
        <f t="shared" ref="T2179:T2242" si="345">(((I2179/60)/60)/24)+DATE(1970,1,1)</f>
        <v>42527.250775462962</v>
      </c>
      <c r="U2179">
        <f t="shared" ref="U2179:U2242" si="346">IF(OR(F2179="successful", F2179="live"), L2179)</f>
        <v>38</v>
      </c>
      <c r="V2179" t="b">
        <f t="shared" ref="V2179:V2242" si="347">IF(OR(F2179="unsuccessful", F2179="canceled"), L2179)</f>
        <v>0</v>
      </c>
      <c r="W2179">
        <f t="shared" ref="W2179:W2242" si="348">IF((O2179&gt;=30), L2179)</f>
        <v>38</v>
      </c>
      <c r="X2179" t="b">
        <f t="shared" ref="X2179:X2242" si="349">IF((O2179&lt;30), L2179)</f>
        <v>0</v>
      </c>
    </row>
    <row r="2180" spans="1:24" ht="47.2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8275</v>
      </c>
      <c r="O2180">
        <f t="shared" si="340"/>
        <v>139</v>
      </c>
      <c r="P2180" s="7">
        <f t="shared" si="341"/>
        <v>40.349243306169967</v>
      </c>
      <c r="Q2180" t="str">
        <f t="shared" si="342"/>
        <v>music</v>
      </c>
      <c r="R2180" t="str">
        <f t="shared" si="343"/>
        <v>rock</v>
      </c>
      <c r="S2180" s="11">
        <f t="shared" si="344"/>
        <v>42723.63653935185</v>
      </c>
      <c r="T2180" s="11">
        <f t="shared" si="345"/>
        <v>42753.63653935185</v>
      </c>
      <c r="U2180">
        <f t="shared" si="346"/>
        <v>859</v>
      </c>
      <c r="V2180" t="b">
        <f t="shared" si="347"/>
        <v>0</v>
      </c>
      <c r="W2180">
        <f t="shared" si="348"/>
        <v>859</v>
      </c>
      <c r="X2180" t="b">
        <f t="shared" si="349"/>
        <v>0</v>
      </c>
    </row>
    <row r="2181" spans="1:24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8275</v>
      </c>
      <c r="O2181">
        <f t="shared" si="340"/>
        <v>161</v>
      </c>
      <c r="P2181" s="7">
        <f t="shared" si="341"/>
        <v>76.857142857142861</v>
      </c>
      <c r="Q2181" t="str">
        <f t="shared" si="342"/>
        <v>music</v>
      </c>
      <c r="R2181" t="str">
        <f t="shared" si="343"/>
        <v>rock</v>
      </c>
      <c r="S2181" s="11">
        <f t="shared" si="344"/>
        <v>42075.171203703707</v>
      </c>
      <c r="T2181" s="11">
        <f t="shared" si="345"/>
        <v>42105.171203703707</v>
      </c>
      <c r="U2181">
        <f t="shared" si="346"/>
        <v>21</v>
      </c>
      <c r="V2181" t="b">
        <f t="shared" si="347"/>
        <v>0</v>
      </c>
      <c r="W2181">
        <f t="shared" si="348"/>
        <v>21</v>
      </c>
      <c r="X2181" t="b">
        <f t="shared" si="349"/>
        <v>0</v>
      </c>
    </row>
    <row r="2182" spans="1:24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8275</v>
      </c>
      <c r="O2182">
        <f t="shared" si="340"/>
        <v>107</v>
      </c>
      <c r="P2182" s="7">
        <f t="shared" si="341"/>
        <v>68.707820512820518</v>
      </c>
      <c r="Q2182" t="str">
        <f t="shared" si="342"/>
        <v>music</v>
      </c>
      <c r="R2182" t="str">
        <f t="shared" si="343"/>
        <v>rock</v>
      </c>
      <c r="S2182" s="11">
        <f t="shared" si="344"/>
        <v>42279.669768518521</v>
      </c>
      <c r="T2182" s="11">
        <f t="shared" si="345"/>
        <v>42321.711435185185</v>
      </c>
      <c r="U2182">
        <f t="shared" si="346"/>
        <v>78</v>
      </c>
      <c r="V2182" t="b">
        <f t="shared" si="347"/>
        <v>0</v>
      </c>
      <c r="W2182">
        <f t="shared" si="348"/>
        <v>78</v>
      </c>
      <c r="X2182" t="b">
        <f t="shared" si="349"/>
        <v>0</v>
      </c>
    </row>
    <row r="2183" spans="1:24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8296</v>
      </c>
      <c r="O2183">
        <f t="shared" si="340"/>
        <v>153</v>
      </c>
      <c r="P2183" s="7">
        <f t="shared" si="341"/>
        <v>57.773584905660378</v>
      </c>
      <c r="Q2183" t="str">
        <f t="shared" si="342"/>
        <v>games</v>
      </c>
      <c r="R2183" t="str">
        <f t="shared" si="343"/>
        <v>tabletop games</v>
      </c>
      <c r="S2183" s="11">
        <f t="shared" si="344"/>
        <v>42773.005243055552</v>
      </c>
      <c r="T2183" s="11">
        <f t="shared" si="345"/>
        <v>42787.005243055552</v>
      </c>
      <c r="U2183">
        <f t="shared" si="346"/>
        <v>53</v>
      </c>
      <c r="V2183" t="b">
        <f t="shared" si="347"/>
        <v>0</v>
      </c>
      <c r="W2183">
        <f t="shared" si="348"/>
        <v>53</v>
      </c>
      <c r="X2183" t="b">
        <f t="shared" si="349"/>
        <v>0</v>
      </c>
    </row>
    <row r="2184" spans="1:24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8296</v>
      </c>
      <c r="O2184">
        <f t="shared" si="340"/>
        <v>524</v>
      </c>
      <c r="P2184" s="7">
        <f t="shared" si="341"/>
        <v>44.171348314606739</v>
      </c>
      <c r="Q2184" t="str">
        <f t="shared" si="342"/>
        <v>games</v>
      </c>
      <c r="R2184" t="str">
        <f t="shared" si="343"/>
        <v>tabletop games</v>
      </c>
      <c r="S2184" s="11">
        <f t="shared" si="344"/>
        <v>41879.900752314818</v>
      </c>
      <c r="T2184" s="11">
        <f t="shared" si="345"/>
        <v>41914.900752314818</v>
      </c>
      <c r="U2184">
        <f t="shared" si="346"/>
        <v>356</v>
      </c>
      <c r="V2184" t="b">
        <f t="shared" si="347"/>
        <v>0</v>
      </c>
      <c r="W2184">
        <f t="shared" si="348"/>
        <v>356</v>
      </c>
      <c r="X2184" t="b">
        <f t="shared" si="349"/>
        <v>0</v>
      </c>
    </row>
    <row r="2185" spans="1:24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8296</v>
      </c>
      <c r="O2185">
        <f t="shared" si="340"/>
        <v>489</v>
      </c>
      <c r="P2185" s="7">
        <f t="shared" si="341"/>
        <v>31.566308243727597</v>
      </c>
      <c r="Q2185" t="str">
        <f t="shared" si="342"/>
        <v>games</v>
      </c>
      <c r="R2185" t="str">
        <f t="shared" si="343"/>
        <v>tabletop games</v>
      </c>
      <c r="S2185" s="11">
        <f t="shared" si="344"/>
        <v>42745.365474537044</v>
      </c>
      <c r="T2185" s="11">
        <f t="shared" si="345"/>
        <v>42775.208333333328</v>
      </c>
      <c r="U2185">
        <f t="shared" si="346"/>
        <v>279</v>
      </c>
      <c r="V2185" t="b">
        <f t="shared" si="347"/>
        <v>0</v>
      </c>
      <c r="W2185">
        <f t="shared" si="348"/>
        <v>279</v>
      </c>
      <c r="X2185" t="b">
        <f t="shared" si="349"/>
        <v>0</v>
      </c>
    </row>
    <row r="2186" spans="1:24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8296</v>
      </c>
      <c r="O2186">
        <f t="shared" si="340"/>
        <v>285</v>
      </c>
      <c r="P2186" s="7">
        <f t="shared" si="341"/>
        <v>107.04511278195488</v>
      </c>
      <c r="Q2186" t="str">
        <f t="shared" si="342"/>
        <v>games</v>
      </c>
      <c r="R2186" t="str">
        <f t="shared" si="343"/>
        <v>tabletop games</v>
      </c>
      <c r="S2186" s="11">
        <f t="shared" si="344"/>
        <v>42380.690289351856</v>
      </c>
      <c r="T2186" s="11">
        <f t="shared" si="345"/>
        <v>42394.666666666672</v>
      </c>
      <c r="U2186">
        <f t="shared" si="346"/>
        <v>266</v>
      </c>
      <c r="V2186" t="b">
        <f t="shared" si="347"/>
        <v>0</v>
      </c>
      <c r="W2186">
        <f t="shared" si="348"/>
        <v>266</v>
      </c>
      <c r="X2186" t="b">
        <f t="shared" si="349"/>
        <v>0</v>
      </c>
    </row>
    <row r="2187" spans="1:24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8296</v>
      </c>
      <c r="O2187">
        <f t="shared" si="340"/>
        <v>1857</v>
      </c>
      <c r="P2187" s="7">
        <f t="shared" si="341"/>
        <v>149.03451043338683</v>
      </c>
      <c r="Q2187" t="str">
        <f t="shared" si="342"/>
        <v>games</v>
      </c>
      <c r="R2187" t="str">
        <f t="shared" si="343"/>
        <v>tabletop games</v>
      </c>
      <c r="S2187" s="11">
        <f t="shared" si="344"/>
        <v>41319.349988425929</v>
      </c>
      <c r="T2187" s="11">
        <f t="shared" si="345"/>
        <v>41359.349988425929</v>
      </c>
      <c r="U2187">
        <f t="shared" si="346"/>
        <v>623</v>
      </c>
      <c r="V2187" t="b">
        <f t="shared" si="347"/>
        <v>0</v>
      </c>
      <c r="W2187">
        <f t="shared" si="348"/>
        <v>623</v>
      </c>
      <c r="X2187" t="b">
        <f t="shared" si="349"/>
        <v>0</v>
      </c>
    </row>
    <row r="2188" spans="1:24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8296</v>
      </c>
      <c r="O2188">
        <f t="shared" si="340"/>
        <v>110</v>
      </c>
      <c r="P2188" s="7">
        <f t="shared" si="341"/>
        <v>55.956632653061227</v>
      </c>
      <c r="Q2188" t="str">
        <f t="shared" si="342"/>
        <v>games</v>
      </c>
      <c r="R2188" t="str">
        <f t="shared" si="343"/>
        <v>tabletop games</v>
      </c>
      <c r="S2188" s="11">
        <f t="shared" si="344"/>
        <v>42583.615081018521</v>
      </c>
      <c r="T2188" s="11">
        <f t="shared" si="345"/>
        <v>42620.083333333328</v>
      </c>
      <c r="U2188">
        <f t="shared" si="346"/>
        <v>392</v>
      </c>
      <c r="V2188" t="b">
        <f t="shared" si="347"/>
        <v>0</v>
      </c>
      <c r="W2188">
        <f t="shared" si="348"/>
        <v>392</v>
      </c>
      <c r="X2188" t="b">
        <f t="shared" si="349"/>
        <v>0</v>
      </c>
    </row>
    <row r="2189" spans="1:24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8296</v>
      </c>
      <c r="O2189">
        <f t="shared" si="340"/>
        <v>1015</v>
      </c>
      <c r="P2189" s="7">
        <f t="shared" si="341"/>
        <v>56.970381807973048</v>
      </c>
      <c r="Q2189" t="str">
        <f t="shared" si="342"/>
        <v>games</v>
      </c>
      <c r="R2189" t="str">
        <f t="shared" si="343"/>
        <v>tabletop games</v>
      </c>
      <c r="S2189" s="11">
        <f t="shared" si="344"/>
        <v>42068.209097222221</v>
      </c>
      <c r="T2189" s="11">
        <f t="shared" si="345"/>
        <v>42097.165972222225</v>
      </c>
      <c r="U2189">
        <f t="shared" si="346"/>
        <v>3562</v>
      </c>
      <c r="V2189" t="b">
        <f t="shared" si="347"/>
        <v>0</v>
      </c>
      <c r="W2189">
        <f t="shared" si="348"/>
        <v>3562</v>
      </c>
      <c r="X2189" t="b">
        <f t="shared" si="349"/>
        <v>0</v>
      </c>
    </row>
    <row r="2190" spans="1:24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8296</v>
      </c>
      <c r="O2190">
        <f t="shared" si="340"/>
        <v>412</v>
      </c>
      <c r="P2190" s="7">
        <f t="shared" si="341"/>
        <v>44.056420233463037</v>
      </c>
      <c r="Q2190" t="str">
        <f t="shared" si="342"/>
        <v>games</v>
      </c>
      <c r="R2190" t="str">
        <f t="shared" si="343"/>
        <v>tabletop games</v>
      </c>
      <c r="S2190" s="11">
        <f t="shared" si="344"/>
        <v>42633.586122685185</v>
      </c>
      <c r="T2190" s="11">
        <f t="shared" si="345"/>
        <v>42668.708333333328</v>
      </c>
      <c r="U2190">
        <f t="shared" si="346"/>
        <v>514</v>
      </c>
      <c r="V2190" t="b">
        <f t="shared" si="347"/>
        <v>0</v>
      </c>
      <c r="W2190">
        <f t="shared" si="348"/>
        <v>514</v>
      </c>
      <c r="X2190" t="b">
        <f t="shared" si="349"/>
        <v>0</v>
      </c>
    </row>
    <row r="2191" spans="1:24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8296</v>
      </c>
      <c r="O2191">
        <f t="shared" si="340"/>
        <v>503</v>
      </c>
      <c r="P2191" s="7">
        <f t="shared" si="341"/>
        <v>68.625</v>
      </c>
      <c r="Q2191" t="str">
        <f t="shared" si="342"/>
        <v>games</v>
      </c>
      <c r="R2191" t="str">
        <f t="shared" si="343"/>
        <v>tabletop games</v>
      </c>
      <c r="S2191" s="11">
        <f t="shared" si="344"/>
        <v>42467.788194444445</v>
      </c>
      <c r="T2191" s="11">
        <f t="shared" si="345"/>
        <v>42481.916666666672</v>
      </c>
      <c r="U2191">
        <f t="shared" si="346"/>
        <v>88</v>
      </c>
      <c r="V2191" t="b">
        <f t="shared" si="347"/>
        <v>0</v>
      </c>
      <c r="W2191">
        <f t="shared" si="348"/>
        <v>88</v>
      </c>
      <c r="X2191" t="b">
        <f t="shared" si="349"/>
        <v>0</v>
      </c>
    </row>
    <row r="2192" spans="1:24" ht="47.2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8296</v>
      </c>
      <c r="O2192">
        <f t="shared" si="340"/>
        <v>185</v>
      </c>
      <c r="P2192" s="7">
        <f t="shared" si="341"/>
        <v>65.318435754189949</v>
      </c>
      <c r="Q2192" t="str">
        <f t="shared" si="342"/>
        <v>games</v>
      </c>
      <c r="R2192" t="str">
        <f t="shared" si="343"/>
        <v>tabletop games</v>
      </c>
      <c r="S2192" s="11">
        <f t="shared" si="344"/>
        <v>42417.625046296293</v>
      </c>
      <c r="T2192" s="11">
        <f t="shared" si="345"/>
        <v>42452.290972222225</v>
      </c>
      <c r="U2192">
        <f t="shared" si="346"/>
        <v>537</v>
      </c>
      <c r="V2192" t="b">
        <f t="shared" si="347"/>
        <v>0</v>
      </c>
      <c r="W2192">
        <f t="shared" si="348"/>
        <v>537</v>
      </c>
      <c r="X2192" t="b">
        <f t="shared" si="349"/>
        <v>0</v>
      </c>
    </row>
    <row r="2193" spans="1:24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8296</v>
      </c>
      <c r="O2193">
        <f t="shared" si="340"/>
        <v>120</v>
      </c>
      <c r="P2193" s="7">
        <f t="shared" si="341"/>
        <v>35.92</v>
      </c>
      <c r="Q2193" t="str">
        <f t="shared" si="342"/>
        <v>games</v>
      </c>
      <c r="R2193" t="str">
        <f t="shared" si="343"/>
        <v>tabletop games</v>
      </c>
      <c r="S2193" s="11">
        <f t="shared" si="344"/>
        <v>42768.833645833336</v>
      </c>
      <c r="T2193" s="11">
        <f t="shared" si="345"/>
        <v>42780.833645833336</v>
      </c>
      <c r="U2193">
        <f t="shared" si="346"/>
        <v>25</v>
      </c>
      <c r="V2193" t="b">
        <f t="shared" si="347"/>
        <v>0</v>
      </c>
      <c r="W2193">
        <f t="shared" si="348"/>
        <v>25</v>
      </c>
      <c r="X2193" t="b">
        <f t="shared" si="349"/>
        <v>0</v>
      </c>
    </row>
    <row r="2194" spans="1:24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8296</v>
      </c>
      <c r="O2194">
        <f t="shared" si="340"/>
        <v>1081</v>
      </c>
      <c r="P2194" s="7">
        <f t="shared" si="341"/>
        <v>40.070667078443485</v>
      </c>
      <c r="Q2194" t="str">
        <f t="shared" si="342"/>
        <v>games</v>
      </c>
      <c r="R2194" t="str">
        <f t="shared" si="343"/>
        <v>tabletop games</v>
      </c>
      <c r="S2194" s="11">
        <f t="shared" si="344"/>
        <v>42691.8512037037</v>
      </c>
      <c r="T2194" s="11">
        <f t="shared" si="345"/>
        <v>42719.958333333328</v>
      </c>
      <c r="U2194">
        <f t="shared" si="346"/>
        <v>3238</v>
      </c>
      <c r="V2194" t="b">
        <f t="shared" si="347"/>
        <v>0</v>
      </c>
      <c r="W2194">
        <f t="shared" si="348"/>
        <v>3238</v>
      </c>
      <c r="X2194" t="b">
        <f t="shared" si="349"/>
        <v>0</v>
      </c>
    </row>
    <row r="2195" spans="1:24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8296</v>
      </c>
      <c r="O2195">
        <f t="shared" si="340"/>
        <v>452</v>
      </c>
      <c r="P2195" s="7">
        <f t="shared" si="341"/>
        <v>75.647714604236342</v>
      </c>
      <c r="Q2195" t="str">
        <f t="shared" si="342"/>
        <v>games</v>
      </c>
      <c r="R2195" t="str">
        <f t="shared" si="343"/>
        <v>tabletop games</v>
      </c>
      <c r="S2195" s="11">
        <f t="shared" si="344"/>
        <v>42664.405925925923</v>
      </c>
      <c r="T2195" s="11">
        <f t="shared" si="345"/>
        <v>42695.207638888889</v>
      </c>
      <c r="U2195">
        <f t="shared" si="346"/>
        <v>897</v>
      </c>
      <c r="V2195" t="b">
        <f t="shared" si="347"/>
        <v>0</v>
      </c>
      <c r="W2195">
        <f t="shared" si="348"/>
        <v>897</v>
      </c>
      <c r="X2195" t="b">
        <f t="shared" si="349"/>
        <v>0</v>
      </c>
    </row>
    <row r="2196" spans="1:24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8296</v>
      </c>
      <c r="O2196">
        <f t="shared" si="340"/>
        <v>537</v>
      </c>
      <c r="P2196" s="7">
        <f t="shared" si="341"/>
        <v>61.203872437357631</v>
      </c>
      <c r="Q2196" t="str">
        <f t="shared" si="342"/>
        <v>games</v>
      </c>
      <c r="R2196" t="str">
        <f t="shared" si="343"/>
        <v>tabletop games</v>
      </c>
      <c r="S2196" s="11">
        <f t="shared" si="344"/>
        <v>42425.757986111115</v>
      </c>
      <c r="T2196" s="11">
        <f t="shared" si="345"/>
        <v>42455.716319444444</v>
      </c>
      <c r="U2196">
        <f t="shared" si="346"/>
        <v>878</v>
      </c>
      <c r="V2196" t="b">
        <f t="shared" si="347"/>
        <v>0</v>
      </c>
      <c r="W2196">
        <f t="shared" si="348"/>
        <v>878</v>
      </c>
      <c r="X2196" t="b">
        <f t="shared" si="349"/>
        <v>0</v>
      </c>
    </row>
    <row r="2197" spans="1:24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8296</v>
      </c>
      <c r="O2197">
        <f t="shared" si="340"/>
        <v>120</v>
      </c>
      <c r="P2197" s="7">
        <f t="shared" si="341"/>
        <v>48.130434782608695</v>
      </c>
      <c r="Q2197" t="str">
        <f t="shared" si="342"/>
        <v>games</v>
      </c>
      <c r="R2197" t="str">
        <f t="shared" si="343"/>
        <v>tabletop games</v>
      </c>
      <c r="S2197" s="11">
        <f t="shared" si="344"/>
        <v>42197.771990740745</v>
      </c>
      <c r="T2197" s="11">
        <f t="shared" si="345"/>
        <v>42227.771990740745</v>
      </c>
      <c r="U2197">
        <f t="shared" si="346"/>
        <v>115</v>
      </c>
      <c r="V2197" t="b">
        <f t="shared" si="347"/>
        <v>0</v>
      </c>
      <c r="W2197">
        <f t="shared" si="348"/>
        <v>115</v>
      </c>
      <c r="X2197" t="b">
        <f t="shared" si="349"/>
        <v>0</v>
      </c>
    </row>
    <row r="2198" spans="1:24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8296</v>
      </c>
      <c r="O2198">
        <f t="shared" si="340"/>
        <v>114</v>
      </c>
      <c r="P2198" s="7">
        <f t="shared" si="341"/>
        <v>68.106837606837601</v>
      </c>
      <c r="Q2198" t="str">
        <f t="shared" si="342"/>
        <v>games</v>
      </c>
      <c r="R2198" t="str">
        <f t="shared" si="343"/>
        <v>tabletop games</v>
      </c>
      <c r="S2198" s="11">
        <f t="shared" si="344"/>
        <v>42675.487291666665</v>
      </c>
      <c r="T2198" s="11">
        <f t="shared" si="345"/>
        <v>42706.291666666672</v>
      </c>
      <c r="U2198">
        <f t="shared" si="346"/>
        <v>234</v>
      </c>
      <c r="V2198" t="b">
        <f t="shared" si="347"/>
        <v>0</v>
      </c>
      <c r="W2198">
        <f t="shared" si="348"/>
        <v>234</v>
      </c>
      <c r="X2198" t="b">
        <f t="shared" si="349"/>
        <v>0</v>
      </c>
    </row>
    <row r="2199" spans="1:24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8296</v>
      </c>
      <c r="O2199">
        <f t="shared" si="340"/>
        <v>951</v>
      </c>
      <c r="P2199" s="7">
        <f t="shared" si="341"/>
        <v>65.891300230946882</v>
      </c>
      <c r="Q2199" t="str">
        <f t="shared" si="342"/>
        <v>games</v>
      </c>
      <c r="R2199" t="str">
        <f t="shared" si="343"/>
        <v>tabletop games</v>
      </c>
      <c r="S2199" s="11">
        <f t="shared" si="344"/>
        <v>42033.584016203706</v>
      </c>
      <c r="T2199" s="11">
        <f t="shared" si="345"/>
        <v>42063.584016203706</v>
      </c>
      <c r="U2199">
        <f t="shared" si="346"/>
        <v>4330</v>
      </c>
      <c r="V2199" t="b">
        <f t="shared" si="347"/>
        <v>0</v>
      </c>
      <c r="W2199">
        <f t="shared" si="348"/>
        <v>4330</v>
      </c>
      <c r="X2199" t="b">
        <f t="shared" si="349"/>
        <v>0</v>
      </c>
    </row>
    <row r="2200" spans="1:24" ht="47.25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8296</v>
      </c>
      <c r="O2200">
        <f t="shared" si="340"/>
        <v>133</v>
      </c>
      <c r="P2200" s="7">
        <f t="shared" si="341"/>
        <v>81.654377880184327</v>
      </c>
      <c r="Q2200" t="str">
        <f t="shared" si="342"/>
        <v>games</v>
      </c>
      <c r="R2200" t="str">
        <f t="shared" si="343"/>
        <v>tabletop games</v>
      </c>
      <c r="S2200" s="11">
        <f t="shared" si="344"/>
        <v>42292.513888888891</v>
      </c>
      <c r="T2200" s="11">
        <f t="shared" si="345"/>
        <v>42322.555555555555</v>
      </c>
      <c r="U2200">
        <f t="shared" si="346"/>
        <v>651</v>
      </c>
      <c r="V2200" t="b">
        <f t="shared" si="347"/>
        <v>0</v>
      </c>
      <c r="W2200">
        <f t="shared" si="348"/>
        <v>651</v>
      </c>
      <c r="X2200" t="b">
        <f t="shared" si="349"/>
        <v>0</v>
      </c>
    </row>
    <row r="2201" spans="1:24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8296</v>
      </c>
      <c r="O2201">
        <f t="shared" si="340"/>
        <v>147</v>
      </c>
      <c r="P2201" s="7">
        <f t="shared" si="341"/>
        <v>52.701195219123505</v>
      </c>
      <c r="Q2201" t="str">
        <f t="shared" si="342"/>
        <v>games</v>
      </c>
      <c r="R2201" t="str">
        <f t="shared" si="343"/>
        <v>tabletop games</v>
      </c>
      <c r="S2201" s="11">
        <f t="shared" si="344"/>
        <v>42262.416643518518</v>
      </c>
      <c r="T2201" s="11">
        <f t="shared" si="345"/>
        <v>42292.416643518518</v>
      </c>
      <c r="U2201">
        <f t="shared" si="346"/>
        <v>251</v>
      </c>
      <c r="V2201" t="b">
        <f t="shared" si="347"/>
        <v>0</v>
      </c>
      <c r="W2201">
        <f t="shared" si="348"/>
        <v>251</v>
      </c>
      <c r="X2201" t="b">
        <f t="shared" si="349"/>
        <v>0</v>
      </c>
    </row>
    <row r="2202" spans="1:24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8296</v>
      </c>
      <c r="O2202">
        <f t="shared" si="340"/>
        <v>542</v>
      </c>
      <c r="P2202" s="7">
        <f t="shared" si="341"/>
        <v>41.228136882129277</v>
      </c>
      <c r="Q2202" t="str">
        <f t="shared" si="342"/>
        <v>games</v>
      </c>
      <c r="R2202" t="str">
        <f t="shared" si="343"/>
        <v>tabletop games</v>
      </c>
      <c r="S2202" s="11">
        <f t="shared" si="344"/>
        <v>42163.625787037032</v>
      </c>
      <c r="T2202" s="11">
        <f t="shared" si="345"/>
        <v>42191.125</v>
      </c>
      <c r="U2202">
        <f t="shared" si="346"/>
        <v>263</v>
      </c>
      <c r="V2202" t="b">
        <f t="shared" si="347"/>
        <v>0</v>
      </c>
      <c r="W2202">
        <f t="shared" si="348"/>
        <v>263</v>
      </c>
      <c r="X2202" t="b">
        <f t="shared" si="349"/>
        <v>0</v>
      </c>
    </row>
    <row r="2203" spans="1:24" ht="47.25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8279</v>
      </c>
      <c r="O2203">
        <f t="shared" si="340"/>
        <v>383</v>
      </c>
      <c r="P2203" s="7">
        <f t="shared" si="341"/>
        <v>15.035357142857142</v>
      </c>
      <c r="Q2203" t="str">
        <f t="shared" si="342"/>
        <v>music</v>
      </c>
      <c r="R2203" t="str">
        <f t="shared" si="343"/>
        <v>electronic music</v>
      </c>
      <c r="S2203" s="11">
        <f t="shared" si="344"/>
        <v>41276.846817129634</v>
      </c>
      <c r="T2203" s="11">
        <f t="shared" si="345"/>
        <v>41290.846817129634</v>
      </c>
      <c r="U2203">
        <f t="shared" si="346"/>
        <v>28</v>
      </c>
      <c r="V2203" t="b">
        <f t="shared" si="347"/>
        <v>0</v>
      </c>
      <c r="W2203">
        <f t="shared" si="348"/>
        <v>28</v>
      </c>
      <c r="X2203" t="b">
        <f t="shared" si="349"/>
        <v>0</v>
      </c>
    </row>
    <row r="2204" spans="1:24" ht="31.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8279</v>
      </c>
      <c r="O2204">
        <f t="shared" si="340"/>
        <v>704</v>
      </c>
      <c r="P2204" s="7">
        <f t="shared" si="341"/>
        <v>39.066920943134534</v>
      </c>
      <c r="Q2204" t="str">
        <f t="shared" si="342"/>
        <v>music</v>
      </c>
      <c r="R2204" t="str">
        <f t="shared" si="343"/>
        <v>electronic music</v>
      </c>
      <c r="S2204" s="11">
        <f t="shared" si="344"/>
        <v>41184.849166666667</v>
      </c>
      <c r="T2204" s="11">
        <f t="shared" si="345"/>
        <v>41214.849166666667</v>
      </c>
      <c r="U2204">
        <f t="shared" si="346"/>
        <v>721</v>
      </c>
      <c r="V2204" t="b">
        <f t="shared" si="347"/>
        <v>0</v>
      </c>
      <c r="W2204">
        <f t="shared" si="348"/>
        <v>721</v>
      </c>
      <c r="X2204" t="b">
        <f t="shared" si="349"/>
        <v>0</v>
      </c>
    </row>
    <row r="2205" spans="1:24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8279</v>
      </c>
      <c r="O2205">
        <f t="shared" si="340"/>
        <v>110</v>
      </c>
      <c r="P2205" s="7">
        <f t="shared" si="341"/>
        <v>43.82</v>
      </c>
      <c r="Q2205" t="str">
        <f t="shared" si="342"/>
        <v>music</v>
      </c>
      <c r="R2205" t="str">
        <f t="shared" si="343"/>
        <v>electronic music</v>
      </c>
      <c r="S2205" s="11">
        <f t="shared" si="344"/>
        <v>42241.85974537037</v>
      </c>
      <c r="T2205" s="11">
        <f t="shared" si="345"/>
        <v>42271.85974537037</v>
      </c>
      <c r="U2205">
        <f t="shared" si="346"/>
        <v>50</v>
      </c>
      <c r="V2205" t="b">
        <f t="shared" si="347"/>
        <v>0</v>
      </c>
      <c r="W2205">
        <f t="shared" si="348"/>
        <v>50</v>
      </c>
      <c r="X2205" t="b">
        <f t="shared" si="349"/>
        <v>0</v>
      </c>
    </row>
    <row r="2206" spans="1:24" ht="47.2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8279</v>
      </c>
      <c r="O2206">
        <f t="shared" si="340"/>
        <v>133</v>
      </c>
      <c r="P2206" s="7">
        <f t="shared" si="341"/>
        <v>27.301369863013697</v>
      </c>
      <c r="Q2206" t="str">
        <f t="shared" si="342"/>
        <v>music</v>
      </c>
      <c r="R2206" t="str">
        <f t="shared" si="343"/>
        <v>electronic music</v>
      </c>
      <c r="S2206" s="11">
        <f t="shared" si="344"/>
        <v>41312.311562499999</v>
      </c>
      <c r="T2206" s="11">
        <f t="shared" si="345"/>
        <v>41342.311562499999</v>
      </c>
      <c r="U2206">
        <f t="shared" si="346"/>
        <v>73</v>
      </c>
      <c r="V2206" t="b">
        <f t="shared" si="347"/>
        <v>0</v>
      </c>
      <c r="W2206">
        <f t="shared" si="348"/>
        <v>73</v>
      </c>
      <c r="X2206" t="b">
        <f t="shared" si="349"/>
        <v>0</v>
      </c>
    </row>
    <row r="2207" spans="1:24" ht="47.2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8279</v>
      </c>
      <c r="O2207">
        <f t="shared" si="340"/>
        <v>152</v>
      </c>
      <c r="P2207" s="7">
        <f t="shared" si="341"/>
        <v>42.222222222222221</v>
      </c>
      <c r="Q2207" t="str">
        <f t="shared" si="342"/>
        <v>music</v>
      </c>
      <c r="R2207" t="str">
        <f t="shared" si="343"/>
        <v>electronic music</v>
      </c>
      <c r="S2207" s="11">
        <f t="shared" si="344"/>
        <v>41031.82163194444</v>
      </c>
      <c r="T2207" s="11">
        <f t="shared" si="345"/>
        <v>41061.82163194444</v>
      </c>
      <c r="U2207">
        <f t="shared" si="346"/>
        <v>27</v>
      </c>
      <c r="V2207" t="b">
        <f t="shared" si="347"/>
        <v>0</v>
      </c>
      <c r="W2207">
        <f t="shared" si="348"/>
        <v>27</v>
      </c>
      <c r="X2207" t="b">
        <f t="shared" si="349"/>
        <v>0</v>
      </c>
    </row>
    <row r="2208" spans="1:24" ht="47.25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8279</v>
      </c>
      <c r="O2208">
        <f t="shared" si="340"/>
        <v>103</v>
      </c>
      <c r="P2208" s="7">
        <f t="shared" si="341"/>
        <v>33.235294117647058</v>
      </c>
      <c r="Q2208" t="str">
        <f t="shared" si="342"/>
        <v>music</v>
      </c>
      <c r="R2208" t="str">
        <f t="shared" si="343"/>
        <v>electronic music</v>
      </c>
      <c r="S2208" s="11">
        <f t="shared" si="344"/>
        <v>40997.257222222222</v>
      </c>
      <c r="T2208" s="11">
        <f t="shared" si="345"/>
        <v>41015.257222222222</v>
      </c>
      <c r="U2208">
        <f t="shared" si="346"/>
        <v>34</v>
      </c>
      <c r="V2208" t="b">
        <f t="shared" si="347"/>
        <v>0</v>
      </c>
      <c r="W2208">
        <f t="shared" si="348"/>
        <v>34</v>
      </c>
      <c r="X2208" t="b">
        <f t="shared" si="349"/>
        <v>0</v>
      </c>
    </row>
    <row r="2209" spans="1:24" ht="47.2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8279</v>
      </c>
      <c r="O2209">
        <f t="shared" si="340"/>
        <v>100</v>
      </c>
      <c r="P2209" s="7">
        <f t="shared" si="341"/>
        <v>285.71428571428572</v>
      </c>
      <c r="Q2209" t="str">
        <f t="shared" si="342"/>
        <v>music</v>
      </c>
      <c r="R2209" t="str">
        <f t="shared" si="343"/>
        <v>electronic music</v>
      </c>
      <c r="S2209" s="11">
        <f t="shared" si="344"/>
        <v>41564.194131944445</v>
      </c>
      <c r="T2209" s="11">
        <f t="shared" si="345"/>
        <v>41594.235798611109</v>
      </c>
      <c r="U2209">
        <f t="shared" si="346"/>
        <v>7</v>
      </c>
      <c r="V2209" t="b">
        <f t="shared" si="347"/>
        <v>0</v>
      </c>
      <c r="W2209">
        <f t="shared" si="348"/>
        <v>7</v>
      </c>
      <c r="X2209" t="b">
        <f t="shared" si="349"/>
        <v>0</v>
      </c>
    </row>
    <row r="2210" spans="1:24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8279</v>
      </c>
      <c r="O2210">
        <f t="shared" si="340"/>
        <v>102</v>
      </c>
      <c r="P2210" s="7">
        <f t="shared" si="341"/>
        <v>42.333333333333336</v>
      </c>
      <c r="Q2210" t="str">
        <f t="shared" si="342"/>
        <v>music</v>
      </c>
      <c r="R2210" t="str">
        <f t="shared" si="343"/>
        <v>electronic music</v>
      </c>
      <c r="S2210" s="11">
        <f t="shared" si="344"/>
        <v>40946.882245370369</v>
      </c>
      <c r="T2210" s="11">
        <f t="shared" si="345"/>
        <v>41006.166666666664</v>
      </c>
      <c r="U2210">
        <f t="shared" si="346"/>
        <v>24</v>
      </c>
      <c r="V2210" t="b">
        <f t="shared" si="347"/>
        <v>0</v>
      </c>
      <c r="W2210">
        <f t="shared" si="348"/>
        <v>24</v>
      </c>
      <c r="X2210" t="b">
        <f t="shared" si="349"/>
        <v>0</v>
      </c>
    </row>
    <row r="2211" spans="1:24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8279</v>
      </c>
      <c r="O2211">
        <f t="shared" si="340"/>
        <v>151</v>
      </c>
      <c r="P2211" s="7">
        <f t="shared" si="341"/>
        <v>50.266666666666666</v>
      </c>
      <c r="Q2211" t="str">
        <f t="shared" si="342"/>
        <v>music</v>
      </c>
      <c r="R2211" t="str">
        <f t="shared" si="343"/>
        <v>electronic music</v>
      </c>
      <c r="S2211" s="11">
        <f t="shared" si="344"/>
        <v>41732.479675925926</v>
      </c>
      <c r="T2211" s="11">
        <f t="shared" si="345"/>
        <v>41743.958333333336</v>
      </c>
      <c r="U2211">
        <f t="shared" si="346"/>
        <v>15</v>
      </c>
      <c r="V2211" t="b">
        <f t="shared" si="347"/>
        <v>0</v>
      </c>
      <c r="W2211">
        <f t="shared" si="348"/>
        <v>15</v>
      </c>
      <c r="X2211" t="b">
        <f t="shared" si="349"/>
        <v>0</v>
      </c>
    </row>
    <row r="2212" spans="1:24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8279</v>
      </c>
      <c r="O2212">
        <f t="shared" si="340"/>
        <v>111</v>
      </c>
      <c r="P2212" s="7">
        <f t="shared" si="341"/>
        <v>61.902777777777779</v>
      </c>
      <c r="Q2212" t="str">
        <f t="shared" si="342"/>
        <v>music</v>
      </c>
      <c r="R2212" t="str">
        <f t="shared" si="343"/>
        <v>electronic music</v>
      </c>
      <c r="S2212" s="11">
        <f t="shared" si="344"/>
        <v>40956.066087962965</v>
      </c>
      <c r="T2212" s="11">
        <f t="shared" si="345"/>
        <v>41013.73333333333</v>
      </c>
      <c r="U2212">
        <f t="shared" si="346"/>
        <v>72</v>
      </c>
      <c r="V2212" t="b">
        <f t="shared" si="347"/>
        <v>0</v>
      </c>
      <c r="W2212">
        <f t="shared" si="348"/>
        <v>72</v>
      </c>
      <c r="X2212" t="b">
        <f t="shared" si="349"/>
        <v>0</v>
      </c>
    </row>
    <row r="2213" spans="1:24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8279</v>
      </c>
      <c r="O2213">
        <f t="shared" si="340"/>
        <v>196</v>
      </c>
      <c r="P2213" s="7">
        <f t="shared" si="341"/>
        <v>40.75</v>
      </c>
      <c r="Q2213" t="str">
        <f t="shared" si="342"/>
        <v>music</v>
      </c>
      <c r="R2213" t="str">
        <f t="shared" si="343"/>
        <v>electronic music</v>
      </c>
      <c r="S2213" s="11">
        <f t="shared" si="344"/>
        <v>41716.785011574073</v>
      </c>
      <c r="T2213" s="11">
        <f t="shared" si="345"/>
        <v>41739.290972222225</v>
      </c>
      <c r="U2213">
        <f t="shared" si="346"/>
        <v>120</v>
      </c>
      <c r="V2213" t="b">
        <f t="shared" si="347"/>
        <v>0</v>
      </c>
      <c r="W2213">
        <f t="shared" si="348"/>
        <v>120</v>
      </c>
      <c r="X2213" t="b">
        <f t="shared" si="349"/>
        <v>0</v>
      </c>
    </row>
    <row r="2214" spans="1:24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8279</v>
      </c>
      <c r="O2214">
        <f t="shared" si="340"/>
        <v>114</v>
      </c>
      <c r="P2214" s="7">
        <f t="shared" si="341"/>
        <v>55.796747967479675</v>
      </c>
      <c r="Q2214" t="str">
        <f t="shared" si="342"/>
        <v>music</v>
      </c>
      <c r="R2214" t="str">
        <f t="shared" si="343"/>
        <v>electronic music</v>
      </c>
      <c r="S2214" s="11">
        <f t="shared" si="344"/>
        <v>41548.747418981482</v>
      </c>
      <c r="T2214" s="11">
        <f t="shared" si="345"/>
        <v>41582.041666666664</v>
      </c>
      <c r="U2214">
        <f t="shared" si="346"/>
        <v>123</v>
      </c>
      <c r="V2214" t="b">
        <f t="shared" si="347"/>
        <v>0</v>
      </c>
      <c r="W2214">
        <f t="shared" si="348"/>
        <v>123</v>
      </c>
      <c r="X2214" t="b">
        <f t="shared" si="349"/>
        <v>0</v>
      </c>
    </row>
    <row r="2215" spans="1:24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8279</v>
      </c>
      <c r="O2215">
        <f t="shared" si="340"/>
        <v>200</v>
      </c>
      <c r="P2215" s="7">
        <f t="shared" si="341"/>
        <v>10</v>
      </c>
      <c r="Q2215" t="str">
        <f t="shared" si="342"/>
        <v>music</v>
      </c>
      <c r="R2215" t="str">
        <f t="shared" si="343"/>
        <v>electronic music</v>
      </c>
      <c r="S2215" s="11">
        <f t="shared" si="344"/>
        <v>42109.826145833329</v>
      </c>
      <c r="T2215" s="11">
        <f t="shared" si="345"/>
        <v>42139.826145833329</v>
      </c>
      <c r="U2215">
        <f t="shared" si="346"/>
        <v>1</v>
      </c>
      <c r="V2215" t="b">
        <f t="shared" si="347"/>
        <v>0</v>
      </c>
      <c r="W2215">
        <f t="shared" si="348"/>
        <v>1</v>
      </c>
      <c r="X2215" t="b">
        <f t="shared" si="349"/>
        <v>0</v>
      </c>
    </row>
    <row r="2216" spans="1:24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8279</v>
      </c>
      <c r="O2216">
        <f t="shared" si="340"/>
        <v>293</v>
      </c>
      <c r="P2216" s="7">
        <f t="shared" si="341"/>
        <v>73.125416666666666</v>
      </c>
      <c r="Q2216" t="str">
        <f t="shared" si="342"/>
        <v>music</v>
      </c>
      <c r="R2216" t="str">
        <f t="shared" si="343"/>
        <v>electronic music</v>
      </c>
      <c r="S2216" s="11">
        <f t="shared" si="344"/>
        <v>41646.792222222226</v>
      </c>
      <c r="T2216" s="11">
        <f t="shared" si="345"/>
        <v>41676.792222222226</v>
      </c>
      <c r="U2216">
        <f t="shared" si="346"/>
        <v>24</v>
      </c>
      <c r="V2216" t="b">
        <f t="shared" si="347"/>
        <v>0</v>
      </c>
      <c r="W2216">
        <f t="shared" si="348"/>
        <v>24</v>
      </c>
      <c r="X2216" t="b">
        <f t="shared" si="349"/>
        <v>0</v>
      </c>
    </row>
    <row r="2217" spans="1:24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8279</v>
      </c>
      <c r="O2217">
        <f t="shared" si="340"/>
        <v>156</v>
      </c>
      <c r="P2217" s="7">
        <f t="shared" si="341"/>
        <v>26.060606060606062</v>
      </c>
      <c r="Q2217" t="str">
        <f t="shared" si="342"/>
        <v>music</v>
      </c>
      <c r="R2217" t="str">
        <f t="shared" si="343"/>
        <v>electronic music</v>
      </c>
      <c r="S2217" s="11">
        <f t="shared" si="344"/>
        <v>40958.717268518521</v>
      </c>
      <c r="T2217" s="11">
        <f t="shared" si="345"/>
        <v>40981.290972222225</v>
      </c>
      <c r="U2217">
        <f t="shared" si="346"/>
        <v>33</v>
      </c>
      <c r="V2217" t="b">
        <f t="shared" si="347"/>
        <v>0</v>
      </c>
      <c r="W2217">
        <f t="shared" si="348"/>
        <v>33</v>
      </c>
      <c r="X2217" t="b">
        <f t="shared" si="349"/>
        <v>0</v>
      </c>
    </row>
    <row r="2218" spans="1:24" ht="47.25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8279</v>
      </c>
      <c r="O2218">
        <f t="shared" si="340"/>
        <v>106</v>
      </c>
      <c r="P2218" s="7">
        <f t="shared" si="341"/>
        <v>22.642857142857142</v>
      </c>
      <c r="Q2218" t="str">
        <f t="shared" si="342"/>
        <v>music</v>
      </c>
      <c r="R2218" t="str">
        <f t="shared" si="343"/>
        <v>electronic music</v>
      </c>
      <c r="S2218" s="11">
        <f t="shared" si="344"/>
        <v>42194.751678240747</v>
      </c>
      <c r="T2218" s="11">
        <f t="shared" si="345"/>
        <v>42208.751678240747</v>
      </c>
      <c r="U2218">
        <f t="shared" si="346"/>
        <v>14</v>
      </c>
      <c r="V2218" t="b">
        <f t="shared" si="347"/>
        <v>0</v>
      </c>
      <c r="W2218">
        <f t="shared" si="348"/>
        <v>14</v>
      </c>
      <c r="X2218" t="b">
        <f t="shared" si="349"/>
        <v>0</v>
      </c>
    </row>
    <row r="2219" spans="1:24" ht="47.25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8279</v>
      </c>
      <c r="O2219">
        <f t="shared" si="340"/>
        <v>101</v>
      </c>
      <c r="P2219" s="7">
        <f t="shared" si="341"/>
        <v>47.222222222222221</v>
      </c>
      <c r="Q2219" t="str">
        <f t="shared" si="342"/>
        <v>music</v>
      </c>
      <c r="R2219" t="str">
        <f t="shared" si="343"/>
        <v>electronic music</v>
      </c>
      <c r="S2219" s="11">
        <f t="shared" si="344"/>
        <v>42299.776770833334</v>
      </c>
      <c r="T2219" s="11">
        <f t="shared" si="345"/>
        <v>42310.333333333328</v>
      </c>
      <c r="U2219">
        <f t="shared" si="346"/>
        <v>9</v>
      </c>
      <c r="V2219" t="b">
        <f t="shared" si="347"/>
        <v>0</v>
      </c>
      <c r="W2219">
        <f t="shared" si="348"/>
        <v>9</v>
      </c>
      <c r="X2219" t="b">
        <f t="shared" si="349"/>
        <v>0</v>
      </c>
    </row>
    <row r="2220" spans="1:24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8279</v>
      </c>
      <c r="O2220">
        <f t="shared" si="340"/>
        <v>123</v>
      </c>
      <c r="P2220" s="7">
        <f t="shared" si="341"/>
        <v>32.324473684210524</v>
      </c>
      <c r="Q2220" t="str">
        <f t="shared" si="342"/>
        <v>music</v>
      </c>
      <c r="R2220" t="str">
        <f t="shared" si="343"/>
        <v>electronic music</v>
      </c>
      <c r="S2220" s="11">
        <f t="shared" si="344"/>
        <v>41127.812303240738</v>
      </c>
      <c r="T2220" s="11">
        <f t="shared" si="345"/>
        <v>41150</v>
      </c>
      <c r="U2220">
        <f t="shared" si="346"/>
        <v>76</v>
      </c>
      <c r="V2220" t="b">
        <f t="shared" si="347"/>
        <v>0</v>
      </c>
      <c r="W2220">
        <f t="shared" si="348"/>
        <v>76</v>
      </c>
      <c r="X2220" t="b">
        <f t="shared" si="349"/>
        <v>0</v>
      </c>
    </row>
    <row r="2221" spans="1:24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8279</v>
      </c>
      <c r="O2221">
        <f t="shared" si="340"/>
        <v>102</v>
      </c>
      <c r="P2221" s="7">
        <f t="shared" si="341"/>
        <v>53.421052631578945</v>
      </c>
      <c r="Q2221" t="str">
        <f t="shared" si="342"/>
        <v>music</v>
      </c>
      <c r="R2221" t="str">
        <f t="shared" si="343"/>
        <v>electronic music</v>
      </c>
      <c r="S2221" s="11">
        <f t="shared" si="344"/>
        <v>42205.718888888892</v>
      </c>
      <c r="T2221" s="11">
        <f t="shared" si="345"/>
        <v>42235.718888888892</v>
      </c>
      <c r="U2221">
        <f t="shared" si="346"/>
        <v>19</v>
      </c>
      <c r="V2221" t="b">
        <f t="shared" si="347"/>
        <v>0</v>
      </c>
      <c r="W2221">
        <f t="shared" si="348"/>
        <v>19</v>
      </c>
      <c r="X2221" t="b">
        <f t="shared" si="349"/>
        <v>0</v>
      </c>
    </row>
    <row r="2222" spans="1:24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8279</v>
      </c>
      <c r="O2222">
        <f t="shared" si="340"/>
        <v>101</v>
      </c>
      <c r="P2222" s="7">
        <f t="shared" si="341"/>
        <v>51.304347826086953</v>
      </c>
      <c r="Q2222" t="str">
        <f t="shared" si="342"/>
        <v>music</v>
      </c>
      <c r="R2222" t="str">
        <f t="shared" si="343"/>
        <v>electronic music</v>
      </c>
      <c r="S2222" s="11">
        <f t="shared" si="344"/>
        <v>41452.060601851852</v>
      </c>
      <c r="T2222" s="11">
        <f t="shared" si="345"/>
        <v>41482.060601851852</v>
      </c>
      <c r="U2222">
        <f t="shared" si="346"/>
        <v>69</v>
      </c>
      <c r="V2222" t="b">
        <f t="shared" si="347"/>
        <v>0</v>
      </c>
      <c r="W2222">
        <f t="shared" si="348"/>
        <v>69</v>
      </c>
      <c r="X2222" t="b">
        <f t="shared" si="349"/>
        <v>0</v>
      </c>
    </row>
    <row r="2223" spans="1:24" ht="47.2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8296</v>
      </c>
      <c r="O2223">
        <f t="shared" si="340"/>
        <v>108</v>
      </c>
      <c r="P2223" s="7">
        <f t="shared" si="341"/>
        <v>37.197247706422019</v>
      </c>
      <c r="Q2223" t="str">
        <f t="shared" si="342"/>
        <v>games</v>
      </c>
      <c r="R2223" t="str">
        <f t="shared" si="343"/>
        <v>tabletop games</v>
      </c>
      <c r="S2223" s="11">
        <f t="shared" si="344"/>
        <v>42452.666770833333</v>
      </c>
      <c r="T2223" s="11">
        <f t="shared" si="345"/>
        <v>42483</v>
      </c>
      <c r="U2223">
        <f t="shared" si="346"/>
        <v>218</v>
      </c>
      <c r="V2223" t="b">
        <f t="shared" si="347"/>
        <v>0</v>
      </c>
      <c r="W2223">
        <f t="shared" si="348"/>
        <v>218</v>
      </c>
      <c r="X2223" t="b">
        <f t="shared" si="349"/>
        <v>0</v>
      </c>
    </row>
    <row r="2224" spans="1:24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8296</v>
      </c>
      <c r="O2224">
        <f t="shared" si="340"/>
        <v>163</v>
      </c>
      <c r="P2224" s="7">
        <f t="shared" si="341"/>
        <v>27.1</v>
      </c>
      <c r="Q2224" t="str">
        <f t="shared" si="342"/>
        <v>games</v>
      </c>
      <c r="R2224" t="str">
        <f t="shared" si="343"/>
        <v>tabletop games</v>
      </c>
      <c r="S2224" s="11">
        <f t="shared" si="344"/>
        <v>40906.787581018521</v>
      </c>
      <c r="T2224" s="11">
        <f t="shared" si="345"/>
        <v>40936.787581018521</v>
      </c>
      <c r="U2224">
        <f t="shared" si="346"/>
        <v>30</v>
      </c>
      <c r="V2224" t="b">
        <f t="shared" si="347"/>
        <v>0</v>
      </c>
      <c r="W2224">
        <f t="shared" si="348"/>
        <v>30</v>
      </c>
      <c r="X2224" t="b">
        <f t="shared" si="349"/>
        <v>0</v>
      </c>
    </row>
    <row r="2225" spans="1:24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8296</v>
      </c>
      <c r="O2225">
        <f t="shared" si="340"/>
        <v>106</v>
      </c>
      <c r="P2225" s="7">
        <f t="shared" si="341"/>
        <v>206.31</v>
      </c>
      <c r="Q2225" t="str">
        <f t="shared" si="342"/>
        <v>games</v>
      </c>
      <c r="R2225" t="str">
        <f t="shared" si="343"/>
        <v>tabletop games</v>
      </c>
      <c r="S2225" s="11">
        <f t="shared" si="344"/>
        <v>42152.640833333338</v>
      </c>
      <c r="T2225" s="11">
        <f t="shared" si="345"/>
        <v>42182.640833333338</v>
      </c>
      <c r="U2225">
        <f t="shared" si="346"/>
        <v>100</v>
      </c>
      <c r="V2225" t="b">
        <f t="shared" si="347"/>
        <v>0</v>
      </c>
      <c r="W2225">
        <f t="shared" si="348"/>
        <v>100</v>
      </c>
      <c r="X2225" t="b">
        <f t="shared" si="349"/>
        <v>0</v>
      </c>
    </row>
    <row r="2226" spans="1:24" ht="47.25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8296</v>
      </c>
      <c r="O2226">
        <f t="shared" si="340"/>
        <v>243</v>
      </c>
      <c r="P2226" s="7">
        <f t="shared" si="341"/>
        <v>82.145270270270274</v>
      </c>
      <c r="Q2226" t="str">
        <f t="shared" si="342"/>
        <v>games</v>
      </c>
      <c r="R2226" t="str">
        <f t="shared" si="343"/>
        <v>tabletop games</v>
      </c>
      <c r="S2226" s="11">
        <f t="shared" si="344"/>
        <v>42644.667534722219</v>
      </c>
      <c r="T2226" s="11">
        <f t="shared" si="345"/>
        <v>42672.791666666672</v>
      </c>
      <c r="U2226">
        <f t="shared" si="346"/>
        <v>296</v>
      </c>
      <c r="V2226" t="b">
        <f t="shared" si="347"/>
        <v>0</v>
      </c>
      <c r="W2226">
        <f t="shared" si="348"/>
        <v>296</v>
      </c>
      <c r="X2226" t="b">
        <f t="shared" si="349"/>
        <v>0</v>
      </c>
    </row>
    <row r="2227" spans="1:24" ht="47.25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8296</v>
      </c>
      <c r="O2227">
        <f t="shared" si="340"/>
        <v>945</v>
      </c>
      <c r="P2227" s="7">
        <f t="shared" si="341"/>
        <v>164.79651993355483</v>
      </c>
      <c r="Q2227" t="str">
        <f t="shared" si="342"/>
        <v>games</v>
      </c>
      <c r="R2227" t="str">
        <f t="shared" si="343"/>
        <v>tabletop games</v>
      </c>
      <c r="S2227" s="11">
        <f t="shared" si="344"/>
        <v>41873.79184027778</v>
      </c>
      <c r="T2227" s="11">
        <f t="shared" si="345"/>
        <v>41903.79184027778</v>
      </c>
      <c r="U2227">
        <f t="shared" si="346"/>
        <v>1204</v>
      </c>
      <c r="V2227" t="b">
        <f t="shared" si="347"/>
        <v>0</v>
      </c>
      <c r="W2227">
        <f t="shared" si="348"/>
        <v>1204</v>
      </c>
      <c r="X2227" t="b">
        <f t="shared" si="349"/>
        <v>0</v>
      </c>
    </row>
    <row r="2228" spans="1:24" ht="47.25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8296</v>
      </c>
      <c r="O2228">
        <f t="shared" si="340"/>
        <v>108</v>
      </c>
      <c r="P2228" s="7">
        <f t="shared" si="341"/>
        <v>60.820280373831778</v>
      </c>
      <c r="Q2228" t="str">
        <f t="shared" si="342"/>
        <v>games</v>
      </c>
      <c r="R2228" t="str">
        <f t="shared" si="343"/>
        <v>tabletop games</v>
      </c>
      <c r="S2228" s="11">
        <f t="shared" si="344"/>
        <v>42381.79886574074</v>
      </c>
      <c r="T2228" s="11">
        <f t="shared" si="345"/>
        <v>42412.207638888889</v>
      </c>
      <c r="U2228">
        <f t="shared" si="346"/>
        <v>321</v>
      </c>
      <c r="V2228" t="b">
        <f t="shared" si="347"/>
        <v>0</v>
      </c>
      <c r="W2228">
        <f t="shared" si="348"/>
        <v>321</v>
      </c>
      <c r="X2228" t="b">
        <f t="shared" si="349"/>
        <v>0</v>
      </c>
    </row>
    <row r="2229" spans="1:24" ht="47.25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8296</v>
      </c>
      <c r="O2229">
        <f t="shared" si="340"/>
        <v>157</v>
      </c>
      <c r="P2229" s="7">
        <f t="shared" si="341"/>
        <v>67.970099667774093</v>
      </c>
      <c r="Q2229" t="str">
        <f t="shared" si="342"/>
        <v>games</v>
      </c>
      <c r="R2229" t="str">
        <f t="shared" si="343"/>
        <v>tabletop games</v>
      </c>
      <c r="S2229" s="11">
        <f t="shared" si="344"/>
        <v>41561.807349537034</v>
      </c>
      <c r="T2229" s="11">
        <f t="shared" si="345"/>
        <v>41591.849016203705</v>
      </c>
      <c r="U2229">
        <f t="shared" si="346"/>
        <v>301</v>
      </c>
      <c r="V2229" t="b">
        <f t="shared" si="347"/>
        <v>0</v>
      </c>
      <c r="W2229">
        <f t="shared" si="348"/>
        <v>301</v>
      </c>
      <c r="X2229" t="b">
        <f t="shared" si="349"/>
        <v>0</v>
      </c>
    </row>
    <row r="2230" spans="1:24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8296</v>
      </c>
      <c r="O2230">
        <f t="shared" si="340"/>
        <v>1174</v>
      </c>
      <c r="P2230" s="7">
        <f t="shared" si="341"/>
        <v>81.561805555555551</v>
      </c>
      <c r="Q2230" t="str">
        <f t="shared" si="342"/>
        <v>games</v>
      </c>
      <c r="R2230" t="str">
        <f t="shared" si="343"/>
        <v>tabletop games</v>
      </c>
      <c r="S2230" s="11">
        <f t="shared" si="344"/>
        <v>42202.278194444443</v>
      </c>
      <c r="T2230" s="11">
        <f t="shared" si="345"/>
        <v>42232.278194444443</v>
      </c>
      <c r="U2230">
        <f t="shared" si="346"/>
        <v>144</v>
      </c>
      <c r="V2230" t="b">
        <f t="shared" si="347"/>
        <v>0</v>
      </c>
      <c r="W2230">
        <f t="shared" si="348"/>
        <v>144</v>
      </c>
      <c r="X2230" t="b">
        <f t="shared" si="349"/>
        <v>0</v>
      </c>
    </row>
    <row r="2231" spans="1:24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8296</v>
      </c>
      <c r="O2231">
        <f t="shared" si="340"/>
        <v>171</v>
      </c>
      <c r="P2231" s="7">
        <f t="shared" si="341"/>
        <v>25.42547309833024</v>
      </c>
      <c r="Q2231" t="str">
        <f t="shared" si="342"/>
        <v>games</v>
      </c>
      <c r="R2231" t="str">
        <f t="shared" si="343"/>
        <v>tabletop games</v>
      </c>
      <c r="S2231" s="11">
        <f t="shared" si="344"/>
        <v>41484.664247685185</v>
      </c>
      <c r="T2231" s="11">
        <f t="shared" si="345"/>
        <v>41520.166666666664</v>
      </c>
      <c r="U2231">
        <f t="shared" si="346"/>
        <v>539</v>
      </c>
      <c r="V2231" t="b">
        <f t="shared" si="347"/>
        <v>0</v>
      </c>
      <c r="W2231">
        <f t="shared" si="348"/>
        <v>539</v>
      </c>
      <c r="X2231" t="b">
        <f t="shared" si="349"/>
        <v>0</v>
      </c>
    </row>
    <row r="2232" spans="1:24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8296</v>
      </c>
      <c r="O2232">
        <f t="shared" si="340"/>
        <v>126</v>
      </c>
      <c r="P2232" s="7">
        <f t="shared" si="341"/>
        <v>21.497991967871485</v>
      </c>
      <c r="Q2232" t="str">
        <f t="shared" si="342"/>
        <v>games</v>
      </c>
      <c r="R2232" t="str">
        <f t="shared" si="343"/>
        <v>tabletop games</v>
      </c>
      <c r="S2232" s="11">
        <f t="shared" si="344"/>
        <v>41724.881099537037</v>
      </c>
      <c r="T2232" s="11">
        <f t="shared" si="345"/>
        <v>41754.881099537037</v>
      </c>
      <c r="U2232">
        <f t="shared" si="346"/>
        <v>498</v>
      </c>
      <c r="V2232" t="b">
        <f t="shared" si="347"/>
        <v>0</v>
      </c>
      <c r="W2232">
        <f t="shared" si="348"/>
        <v>498</v>
      </c>
      <c r="X2232" t="b">
        <f t="shared" si="349"/>
        <v>0</v>
      </c>
    </row>
    <row r="2233" spans="1:24" ht="47.25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8296</v>
      </c>
      <c r="O2233">
        <f t="shared" si="340"/>
        <v>1212</v>
      </c>
      <c r="P2233" s="7">
        <f t="shared" si="341"/>
        <v>27.226630727762803</v>
      </c>
      <c r="Q2233" t="str">
        <f t="shared" si="342"/>
        <v>games</v>
      </c>
      <c r="R2233" t="str">
        <f t="shared" si="343"/>
        <v>tabletop games</v>
      </c>
      <c r="S2233" s="11">
        <f t="shared" si="344"/>
        <v>41423.910891203705</v>
      </c>
      <c r="T2233" s="11">
        <f t="shared" si="345"/>
        <v>41450.208333333336</v>
      </c>
      <c r="U2233">
        <f t="shared" si="346"/>
        <v>1113</v>
      </c>
      <c r="V2233" t="b">
        <f t="shared" si="347"/>
        <v>0</v>
      </c>
      <c r="W2233">
        <f t="shared" si="348"/>
        <v>1113</v>
      </c>
      <c r="X2233" t="b">
        <f t="shared" si="349"/>
        <v>0</v>
      </c>
    </row>
    <row r="2234" spans="1:24" ht="47.2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8296</v>
      </c>
      <c r="O2234">
        <f t="shared" si="340"/>
        <v>496</v>
      </c>
      <c r="P2234" s="7">
        <f t="shared" si="341"/>
        <v>25.091093117408906</v>
      </c>
      <c r="Q2234" t="str">
        <f t="shared" si="342"/>
        <v>games</v>
      </c>
      <c r="R2234" t="str">
        <f t="shared" si="343"/>
        <v>tabletop games</v>
      </c>
      <c r="S2234" s="11">
        <f t="shared" si="344"/>
        <v>41806.794074074074</v>
      </c>
      <c r="T2234" s="11">
        <f t="shared" si="345"/>
        <v>41839.125</v>
      </c>
      <c r="U2234">
        <f t="shared" si="346"/>
        <v>988</v>
      </c>
      <c r="V2234" t="b">
        <f t="shared" si="347"/>
        <v>0</v>
      </c>
      <c r="W2234">
        <f t="shared" si="348"/>
        <v>988</v>
      </c>
      <c r="X2234" t="b">
        <f t="shared" si="349"/>
        <v>0</v>
      </c>
    </row>
    <row r="2235" spans="1:24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8296</v>
      </c>
      <c r="O2235">
        <f t="shared" si="340"/>
        <v>332</v>
      </c>
      <c r="P2235" s="7">
        <f t="shared" si="341"/>
        <v>21.230179028132991</v>
      </c>
      <c r="Q2235" t="str">
        <f t="shared" si="342"/>
        <v>games</v>
      </c>
      <c r="R2235" t="str">
        <f t="shared" si="343"/>
        <v>tabletop games</v>
      </c>
      <c r="S2235" s="11">
        <f t="shared" si="344"/>
        <v>42331.378923611104</v>
      </c>
      <c r="T2235" s="11">
        <f t="shared" si="345"/>
        <v>42352</v>
      </c>
      <c r="U2235">
        <f t="shared" si="346"/>
        <v>391</v>
      </c>
      <c r="V2235" t="b">
        <f t="shared" si="347"/>
        <v>0</v>
      </c>
      <c r="W2235">
        <f t="shared" si="348"/>
        <v>391</v>
      </c>
      <c r="X2235" t="b">
        <f t="shared" si="349"/>
        <v>0</v>
      </c>
    </row>
    <row r="2236" spans="1:24" ht="47.2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8296</v>
      </c>
      <c r="O2236">
        <f t="shared" si="340"/>
        <v>1165</v>
      </c>
      <c r="P2236" s="7">
        <f t="shared" si="341"/>
        <v>41.607142857142854</v>
      </c>
      <c r="Q2236" t="str">
        <f t="shared" si="342"/>
        <v>games</v>
      </c>
      <c r="R2236" t="str">
        <f t="shared" si="343"/>
        <v>tabletop games</v>
      </c>
      <c r="S2236" s="11">
        <f t="shared" si="344"/>
        <v>42710.824618055558</v>
      </c>
      <c r="T2236" s="11">
        <f t="shared" si="345"/>
        <v>42740.824618055558</v>
      </c>
      <c r="U2236">
        <f t="shared" si="346"/>
        <v>28</v>
      </c>
      <c r="V2236" t="b">
        <f t="shared" si="347"/>
        <v>0</v>
      </c>
      <c r="W2236">
        <f t="shared" si="348"/>
        <v>28</v>
      </c>
      <c r="X2236" t="b">
        <f t="shared" si="349"/>
        <v>0</v>
      </c>
    </row>
    <row r="2237" spans="1:24" ht="31.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8296</v>
      </c>
      <c r="O2237">
        <f t="shared" si="340"/>
        <v>153</v>
      </c>
      <c r="P2237" s="7">
        <f t="shared" si="341"/>
        <v>135.58503401360545</v>
      </c>
      <c r="Q2237" t="str">
        <f t="shared" si="342"/>
        <v>games</v>
      </c>
      <c r="R2237" t="str">
        <f t="shared" si="343"/>
        <v>tabletop games</v>
      </c>
      <c r="S2237" s="11">
        <f t="shared" si="344"/>
        <v>42062.022118055553</v>
      </c>
      <c r="T2237" s="11">
        <f t="shared" si="345"/>
        <v>42091.980451388896</v>
      </c>
      <c r="U2237">
        <f t="shared" si="346"/>
        <v>147</v>
      </c>
      <c r="V2237" t="b">
        <f t="shared" si="347"/>
        <v>0</v>
      </c>
      <c r="W2237">
        <f t="shared" si="348"/>
        <v>147</v>
      </c>
      <c r="X2237" t="b">
        <f t="shared" si="349"/>
        <v>0</v>
      </c>
    </row>
    <row r="2238" spans="1:24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8296</v>
      </c>
      <c r="O2238">
        <f t="shared" si="340"/>
        <v>537</v>
      </c>
      <c r="P2238" s="7">
        <f t="shared" si="341"/>
        <v>22.116176470588236</v>
      </c>
      <c r="Q2238" t="str">
        <f t="shared" si="342"/>
        <v>games</v>
      </c>
      <c r="R2238" t="str">
        <f t="shared" si="343"/>
        <v>tabletop games</v>
      </c>
      <c r="S2238" s="11">
        <f t="shared" si="344"/>
        <v>42371.617164351846</v>
      </c>
      <c r="T2238" s="11">
        <f t="shared" si="345"/>
        <v>42401.617164351846</v>
      </c>
      <c r="U2238">
        <f t="shared" si="346"/>
        <v>680</v>
      </c>
      <c r="V2238" t="b">
        <f t="shared" si="347"/>
        <v>0</v>
      </c>
      <c r="W2238">
        <f t="shared" si="348"/>
        <v>680</v>
      </c>
      <c r="X2238" t="b">
        <f t="shared" si="349"/>
        <v>0</v>
      </c>
    </row>
    <row r="2239" spans="1:24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8296</v>
      </c>
      <c r="O2239">
        <f t="shared" si="340"/>
        <v>353</v>
      </c>
      <c r="P2239" s="7">
        <f t="shared" si="341"/>
        <v>64.625635808748726</v>
      </c>
      <c r="Q2239" t="str">
        <f t="shared" si="342"/>
        <v>games</v>
      </c>
      <c r="R2239" t="str">
        <f t="shared" si="343"/>
        <v>tabletop games</v>
      </c>
      <c r="S2239" s="11">
        <f t="shared" si="344"/>
        <v>41915.003275462965</v>
      </c>
      <c r="T2239" s="11">
        <f t="shared" si="345"/>
        <v>41955.332638888889</v>
      </c>
      <c r="U2239">
        <f t="shared" si="346"/>
        <v>983</v>
      </c>
      <c r="V2239" t="b">
        <f t="shared" si="347"/>
        <v>0</v>
      </c>
      <c r="W2239">
        <f t="shared" si="348"/>
        <v>983</v>
      </c>
      <c r="X2239" t="b">
        <f t="shared" si="349"/>
        <v>0</v>
      </c>
    </row>
    <row r="2240" spans="1:24" ht="31.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8296</v>
      </c>
      <c r="O2240">
        <f t="shared" si="340"/>
        <v>137</v>
      </c>
      <c r="P2240" s="7">
        <f t="shared" si="341"/>
        <v>69.569620253164558</v>
      </c>
      <c r="Q2240" t="str">
        <f t="shared" si="342"/>
        <v>games</v>
      </c>
      <c r="R2240" t="str">
        <f t="shared" si="343"/>
        <v>tabletop games</v>
      </c>
      <c r="S2240" s="11">
        <f t="shared" si="344"/>
        <v>42774.621712962966</v>
      </c>
      <c r="T2240" s="11">
        <f t="shared" si="345"/>
        <v>42804.621712962966</v>
      </c>
      <c r="U2240">
        <f t="shared" si="346"/>
        <v>79</v>
      </c>
      <c r="V2240" t="b">
        <f t="shared" si="347"/>
        <v>0</v>
      </c>
      <c r="W2240">
        <f t="shared" si="348"/>
        <v>79</v>
      </c>
      <c r="X2240" t="b">
        <f t="shared" si="349"/>
        <v>0</v>
      </c>
    </row>
    <row r="2241" spans="1:24" ht="31.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8296</v>
      </c>
      <c r="O2241">
        <f t="shared" si="340"/>
        <v>128</v>
      </c>
      <c r="P2241" s="7">
        <f t="shared" si="341"/>
        <v>75.133028169014082</v>
      </c>
      <c r="Q2241" t="str">
        <f t="shared" si="342"/>
        <v>games</v>
      </c>
      <c r="R2241" t="str">
        <f t="shared" si="343"/>
        <v>tabletop games</v>
      </c>
      <c r="S2241" s="11">
        <f t="shared" si="344"/>
        <v>41572.958495370374</v>
      </c>
      <c r="T2241" s="11">
        <f t="shared" si="345"/>
        <v>41609.168055555558</v>
      </c>
      <c r="U2241">
        <f t="shared" si="346"/>
        <v>426</v>
      </c>
      <c r="V2241" t="b">
        <f t="shared" si="347"/>
        <v>0</v>
      </c>
      <c r="W2241">
        <f t="shared" si="348"/>
        <v>426</v>
      </c>
      <c r="X2241" t="b">
        <f t="shared" si="349"/>
        <v>0</v>
      </c>
    </row>
    <row r="2242" spans="1:24" ht="47.2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8296</v>
      </c>
      <c r="O2242">
        <f t="shared" si="340"/>
        <v>271</v>
      </c>
      <c r="P2242" s="7">
        <f t="shared" si="341"/>
        <v>140.97916666666666</v>
      </c>
      <c r="Q2242" t="str">
        <f t="shared" si="342"/>
        <v>games</v>
      </c>
      <c r="R2242" t="str">
        <f t="shared" si="343"/>
        <v>tabletop games</v>
      </c>
      <c r="S2242" s="11">
        <f t="shared" si="344"/>
        <v>42452.825740740736</v>
      </c>
      <c r="T2242" s="11">
        <f t="shared" si="345"/>
        <v>42482.825740740736</v>
      </c>
      <c r="U2242">
        <f t="shared" si="346"/>
        <v>96</v>
      </c>
      <c r="V2242" t="b">
        <f t="shared" si="347"/>
        <v>0</v>
      </c>
      <c r="W2242">
        <f t="shared" si="348"/>
        <v>96</v>
      </c>
      <c r="X2242" t="b">
        <f t="shared" si="349"/>
        <v>0</v>
      </c>
    </row>
    <row r="2243" spans="1:24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8296</v>
      </c>
      <c r="O2243">
        <f t="shared" ref="O2243:O2306" si="350">ROUND(((E2243/D2243)*100), 0)</f>
        <v>806</v>
      </c>
      <c r="P2243" s="7">
        <f t="shared" ref="P2243:P2306" si="351">IFERROR((E2243/L2243), "N/A")</f>
        <v>49.472392638036808</v>
      </c>
      <c r="Q2243" t="str">
        <f t="shared" ref="Q2243:Q2306" si="352">(LEFT(N2243,SEARCH("/",N2243,1)-1))</f>
        <v>games</v>
      </c>
      <c r="R2243" t="str">
        <f t="shared" ref="R2243:R2306" si="353">RIGHT(N2243, LEN(N2243)-SEARCH("/",N2243))</f>
        <v>tabletop games</v>
      </c>
      <c r="S2243" s="11">
        <f t="shared" ref="S2243:S2306" si="354">(((J2243/60)/60)/24)+DATE(1970,1,1)</f>
        <v>42766.827546296292</v>
      </c>
      <c r="T2243" s="11">
        <f t="shared" ref="T2243:T2306" si="355">(((I2243/60)/60)/24)+DATE(1970,1,1)</f>
        <v>42796.827546296292</v>
      </c>
      <c r="U2243">
        <f t="shared" ref="U2243:U2306" si="356">IF(OR(F2243="successful", F2243="live"), L2243)</f>
        <v>163</v>
      </c>
      <c r="V2243" t="b">
        <f t="shared" ref="V2243:V2306" si="357">IF(OR(F2243="unsuccessful", F2243="canceled"), L2243)</f>
        <v>0</v>
      </c>
      <c r="W2243">
        <f t="shared" ref="W2243:W2306" si="358">IF((O2243&gt;=30), L2243)</f>
        <v>163</v>
      </c>
      <c r="X2243" t="b">
        <f t="shared" ref="X2243:X2306" si="359">IF((O2243&lt;30), L2243)</f>
        <v>0</v>
      </c>
    </row>
    <row r="2244" spans="1:24" ht="31.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8296</v>
      </c>
      <c r="O2244">
        <f t="shared" si="350"/>
        <v>1360</v>
      </c>
      <c r="P2244" s="7">
        <f t="shared" si="351"/>
        <v>53.865251485148519</v>
      </c>
      <c r="Q2244" t="str">
        <f t="shared" si="352"/>
        <v>games</v>
      </c>
      <c r="R2244" t="str">
        <f t="shared" si="353"/>
        <v>tabletop games</v>
      </c>
      <c r="S2244" s="11">
        <f t="shared" si="354"/>
        <v>41569.575613425928</v>
      </c>
      <c r="T2244" s="11">
        <f t="shared" si="355"/>
        <v>41605.126388888886</v>
      </c>
      <c r="U2244">
        <f t="shared" si="356"/>
        <v>2525</v>
      </c>
      <c r="V2244" t="b">
        <f t="shared" si="357"/>
        <v>0</v>
      </c>
      <c r="W2244">
        <f t="shared" si="358"/>
        <v>2525</v>
      </c>
      <c r="X2244" t="b">
        <f t="shared" si="359"/>
        <v>0</v>
      </c>
    </row>
    <row r="2245" spans="1:24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8296</v>
      </c>
      <c r="O2245">
        <f t="shared" si="350"/>
        <v>930250</v>
      </c>
      <c r="P2245" s="7">
        <f t="shared" si="351"/>
        <v>4.5712530712530715</v>
      </c>
      <c r="Q2245" t="str">
        <f t="shared" si="352"/>
        <v>games</v>
      </c>
      <c r="R2245" t="str">
        <f t="shared" si="353"/>
        <v>tabletop games</v>
      </c>
      <c r="S2245" s="11">
        <f t="shared" si="354"/>
        <v>42800.751041666663</v>
      </c>
      <c r="T2245" s="11">
        <f t="shared" si="355"/>
        <v>42807.125</v>
      </c>
      <c r="U2245">
        <f t="shared" si="356"/>
        <v>2035</v>
      </c>
      <c r="V2245" t="b">
        <f t="shared" si="357"/>
        <v>0</v>
      </c>
      <c r="W2245">
        <f t="shared" si="358"/>
        <v>2035</v>
      </c>
      <c r="X2245" t="b">
        <f t="shared" si="359"/>
        <v>0</v>
      </c>
    </row>
    <row r="2246" spans="1:24" ht="47.2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8296</v>
      </c>
      <c r="O2246">
        <f t="shared" si="350"/>
        <v>377</v>
      </c>
      <c r="P2246" s="7">
        <f t="shared" si="351"/>
        <v>65.00344827586207</v>
      </c>
      <c r="Q2246" t="str">
        <f t="shared" si="352"/>
        <v>games</v>
      </c>
      <c r="R2246" t="str">
        <f t="shared" si="353"/>
        <v>tabletop games</v>
      </c>
      <c r="S2246" s="11">
        <f t="shared" si="354"/>
        <v>42647.818819444445</v>
      </c>
      <c r="T2246" s="11">
        <f t="shared" si="355"/>
        <v>42659.854166666672</v>
      </c>
      <c r="U2246">
        <f t="shared" si="356"/>
        <v>290</v>
      </c>
      <c r="V2246" t="b">
        <f t="shared" si="357"/>
        <v>0</v>
      </c>
      <c r="W2246">
        <f t="shared" si="358"/>
        <v>290</v>
      </c>
      <c r="X2246" t="b">
        <f t="shared" si="359"/>
        <v>0</v>
      </c>
    </row>
    <row r="2247" spans="1:24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8296</v>
      </c>
      <c r="O2247">
        <f t="shared" si="350"/>
        <v>2647</v>
      </c>
      <c r="P2247" s="7">
        <f t="shared" si="351"/>
        <v>53.475252525252522</v>
      </c>
      <c r="Q2247" t="str">
        <f t="shared" si="352"/>
        <v>games</v>
      </c>
      <c r="R2247" t="str">
        <f t="shared" si="353"/>
        <v>tabletop games</v>
      </c>
      <c r="S2247" s="11">
        <f t="shared" si="354"/>
        <v>41660.708530092597</v>
      </c>
      <c r="T2247" s="11">
        <f t="shared" si="355"/>
        <v>41691.75</v>
      </c>
      <c r="U2247">
        <f t="shared" si="356"/>
        <v>1980</v>
      </c>
      <c r="V2247" t="b">
        <f t="shared" si="357"/>
        <v>0</v>
      </c>
      <c r="W2247">
        <f t="shared" si="358"/>
        <v>1980</v>
      </c>
      <c r="X2247" t="b">
        <f t="shared" si="359"/>
        <v>0</v>
      </c>
    </row>
    <row r="2248" spans="1:24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8296</v>
      </c>
      <c r="O2248">
        <f t="shared" si="350"/>
        <v>100</v>
      </c>
      <c r="P2248" s="7">
        <f t="shared" si="351"/>
        <v>43.912280701754383</v>
      </c>
      <c r="Q2248" t="str">
        <f t="shared" si="352"/>
        <v>games</v>
      </c>
      <c r="R2248" t="str">
        <f t="shared" si="353"/>
        <v>tabletop games</v>
      </c>
      <c r="S2248" s="11">
        <f t="shared" si="354"/>
        <v>42221.79178240741</v>
      </c>
      <c r="T2248" s="11">
        <f t="shared" si="355"/>
        <v>42251.79178240741</v>
      </c>
      <c r="U2248">
        <f t="shared" si="356"/>
        <v>57</v>
      </c>
      <c r="V2248" t="b">
        <f t="shared" si="357"/>
        <v>0</v>
      </c>
      <c r="W2248">
        <f t="shared" si="358"/>
        <v>57</v>
      </c>
      <c r="X2248" t="b">
        <f t="shared" si="359"/>
        <v>0</v>
      </c>
    </row>
    <row r="2249" spans="1:24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8296</v>
      </c>
      <c r="O2249">
        <f t="shared" si="350"/>
        <v>104</v>
      </c>
      <c r="P2249" s="7">
        <f t="shared" si="351"/>
        <v>50.852631578947367</v>
      </c>
      <c r="Q2249" t="str">
        <f t="shared" si="352"/>
        <v>games</v>
      </c>
      <c r="R2249" t="str">
        <f t="shared" si="353"/>
        <v>tabletop games</v>
      </c>
      <c r="S2249" s="11">
        <f t="shared" si="354"/>
        <v>42200.666261574079</v>
      </c>
      <c r="T2249" s="11">
        <f t="shared" si="355"/>
        <v>42214.666261574079</v>
      </c>
      <c r="U2249">
        <f t="shared" si="356"/>
        <v>380</v>
      </c>
      <c r="V2249" t="b">
        <f t="shared" si="357"/>
        <v>0</v>
      </c>
      <c r="W2249">
        <f t="shared" si="358"/>
        <v>380</v>
      </c>
      <c r="X2249" t="b">
        <f t="shared" si="359"/>
        <v>0</v>
      </c>
    </row>
    <row r="2250" spans="1:24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8296</v>
      </c>
      <c r="O2250">
        <f t="shared" si="350"/>
        <v>107</v>
      </c>
      <c r="P2250" s="7">
        <f t="shared" si="351"/>
        <v>58.6328125</v>
      </c>
      <c r="Q2250" t="str">
        <f t="shared" si="352"/>
        <v>games</v>
      </c>
      <c r="R2250" t="str">
        <f t="shared" si="353"/>
        <v>tabletop games</v>
      </c>
      <c r="S2250" s="11">
        <f t="shared" si="354"/>
        <v>42688.875902777778</v>
      </c>
      <c r="T2250" s="11">
        <f t="shared" si="355"/>
        <v>42718.875902777778</v>
      </c>
      <c r="U2250">
        <f t="shared" si="356"/>
        <v>128</v>
      </c>
      <c r="V2250" t="b">
        <f t="shared" si="357"/>
        <v>0</v>
      </c>
      <c r="W2250">
        <f t="shared" si="358"/>
        <v>128</v>
      </c>
      <c r="X2250" t="b">
        <f t="shared" si="359"/>
        <v>0</v>
      </c>
    </row>
    <row r="2251" spans="1:24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8296</v>
      </c>
      <c r="O2251">
        <f t="shared" si="350"/>
        <v>169</v>
      </c>
      <c r="P2251" s="7">
        <f t="shared" si="351"/>
        <v>32.81666666666667</v>
      </c>
      <c r="Q2251" t="str">
        <f t="shared" si="352"/>
        <v>games</v>
      </c>
      <c r="R2251" t="str">
        <f t="shared" si="353"/>
        <v>tabletop games</v>
      </c>
      <c r="S2251" s="11">
        <f t="shared" si="354"/>
        <v>41336.703298611108</v>
      </c>
      <c r="T2251" s="11">
        <f t="shared" si="355"/>
        <v>41366.661631944444</v>
      </c>
      <c r="U2251">
        <f t="shared" si="356"/>
        <v>180</v>
      </c>
      <c r="V2251" t="b">
        <f t="shared" si="357"/>
        <v>0</v>
      </c>
      <c r="W2251">
        <f t="shared" si="358"/>
        <v>180</v>
      </c>
      <c r="X2251" t="b">
        <f t="shared" si="359"/>
        <v>0</v>
      </c>
    </row>
    <row r="2252" spans="1:24" ht="47.2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8296</v>
      </c>
      <c r="O2252">
        <f t="shared" si="350"/>
        <v>975</v>
      </c>
      <c r="P2252" s="7">
        <f t="shared" si="351"/>
        <v>426.93169877408059</v>
      </c>
      <c r="Q2252" t="str">
        <f t="shared" si="352"/>
        <v>games</v>
      </c>
      <c r="R2252" t="str">
        <f t="shared" si="353"/>
        <v>tabletop games</v>
      </c>
      <c r="S2252" s="11">
        <f t="shared" si="354"/>
        <v>42677.005474537036</v>
      </c>
      <c r="T2252" s="11">
        <f t="shared" si="355"/>
        <v>42707.0471412037</v>
      </c>
      <c r="U2252">
        <f t="shared" si="356"/>
        <v>571</v>
      </c>
      <c r="V2252" t="b">
        <f t="shared" si="357"/>
        <v>0</v>
      </c>
      <c r="W2252">
        <f t="shared" si="358"/>
        <v>571</v>
      </c>
      <c r="X2252" t="b">
        <f t="shared" si="359"/>
        <v>0</v>
      </c>
    </row>
    <row r="2253" spans="1:24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8296</v>
      </c>
      <c r="O2253">
        <f t="shared" si="350"/>
        <v>134</v>
      </c>
      <c r="P2253" s="7">
        <f t="shared" si="351"/>
        <v>23.808729166666669</v>
      </c>
      <c r="Q2253" t="str">
        <f t="shared" si="352"/>
        <v>games</v>
      </c>
      <c r="R2253" t="str">
        <f t="shared" si="353"/>
        <v>tabletop games</v>
      </c>
      <c r="S2253" s="11">
        <f t="shared" si="354"/>
        <v>41846.34579861111</v>
      </c>
      <c r="T2253" s="11">
        <f t="shared" si="355"/>
        <v>41867.34579861111</v>
      </c>
      <c r="U2253">
        <f t="shared" si="356"/>
        <v>480</v>
      </c>
      <c r="V2253" t="b">
        <f t="shared" si="357"/>
        <v>0</v>
      </c>
      <c r="W2253">
        <f t="shared" si="358"/>
        <v>480</v>
      </c>
      <c r="X2253" t="b">
        <f t="shared" si="359"/>
        <v>0</v>
      </c>
    </row>
    <row r="2254" spans="1:24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8296</v>
      </c>
      <c r="O2254">
        <f t="shared" si="350"/>
        <v>272</v>
      </c>
      <c r="P2254" s="7">
        <f t="shared" si="351"/>
        <v>98.413654618473899</v>
      </c>
      <c r="Q2254" t="str">
        <f t="shared" si="352"/>
        <v>games</v>
      </c>
      <c r="R2254" t="str">
        <f t="shared" si="353"/>
        <v>tabletop games</v>
      </c>
      <c r="S2254" s="11">
        <f t="shared" si="354"/>
        <v>42573.327986111108</v>
      </c>
      <c r="T2254" s="11">
        <f t="shared" si="355"/>
        <v>42588.327986111108</v>
      </c>
      <c r="U2254">
        <f t="shared" si="356"/>
        <v>249</v>
      </c>
      <c r="V2254" t="b">
        <f t="shared" si="357"/>
        <v>0</v>
      </c>
      <c r="W2254">
        <f t="shared" si="358"/>
        <v>249</v>
      </c>
      <c r="X2254" t="b">
        <f t="shared" si="359"/>
        <v>0</v>
      </c>
    </row>
    <row r="2255" spans="1:24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8296</v>
      </c>
      <c r="O2255">
        <f t="shared" si="350"/>
        <v>113</v>
      </c>
      <c r="P2255" s="7">
        <f t="shared" si="351"/>
        <v>107.32142857142857</v>
      </c>
      <c r="Q2255" t="str">
        <f t="shared" si="352"/>
        <v>games</v>
      </c>
      <c r="R2255" t="str">
        <f t="shared" si="353"/>
        <v>tabletop games</v>
      </c>
      <c r="S2255" s="11">
        <f t="shared" si="354"/>
        <v>42296.631331018521</v>
      </c>
      <c r="T2255" s="11">
        <f t="shared" si="355"/>
        <v>42326.672997685186</v>
      </c>
      <c r="U2255">
        <f t="shared" si="356"/>
        <v>84</v>
      </c>
      <c r="V2255" t="b">
        <f t="shared" si="357"/>
        <v>0</v>
      </c>
      <c r="W2255">
        <f t="shared" si="358"/>
        <v>84</v>
      </c>
      <c r="X2255" t="b">
        <f t="shared" si="359"/>
        <v>0</v>
      </c>
    </row>
    <row r="2256" spans="1:24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8296</v>
      </c>
      <c r="O2256">
        <f t="shared" si="350"/>
        <v>460</v>
      </c>
      <c r="P2256" s="7">
        <f t="shared" si="351"/>
        <v>11.67005076142132</v>
      </c>
      <c r="Q2256" t="str">
        <f t="shared" si="352"/>
        <v>games</v>
      </c>
      <c r="R2256" t="str">
        <f t="shared" si="353"/>
        <v>tabletop games</v>
      </c>
      <c r="S2256" s="11">
        <f t="shared" si="354"/>
        <v>42752.647777777776</v>
      </c>
      <c r="T2256" s="11">
        <f t="shared" si="355"/>
        <v>42759.647777777776</v>
      </c>
      <c r="U2256">
        <f t="shared" si="356"/>
        <v>197</v>
      </c>
      <c r="V2256" t="b">
        <f t="shared" si="357"/>
        <v>0</v>
      </c>
      <c r="W2256">
        <f t="shared" si="358"/>
        <v>197</v>
      </c>
      <c r="X2256" t="b">
        <f t="shared" si="359"/>
        <v>0</v>
      </c>
    </row>
    <row r="2257" spans="1:24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8296</v>
      </c>
      <c r="O2257">
        <f t="shared" si="350"/>
        <v>287</v>
      </c>
      <c r="P2257" s="7">
        <f t="shared" si="351"/>
        <v>41.782287822878232</v>
      </c>
      <c r="Q2257" t="str">
        <f t="shared" si="352"/>
        <v>games</v>
      </c>
      <c r="R2257" t="str">
        <f t="shared" si="353"/>
        <v>tabletop games</v>
      </c>
      <c r="S2257" s="11">
        <f t="shared" si="354"/>
        <v>42467.951979166668</v>
      </c>
      <c r="T2257" s="11">
        <f t="shared" si="355"/>
        <v>42497.951979166668</v>
      </c>
      <c r="U2257">
        <f t="shared" si="356"/>
        <v>271</v>
      </c>
      <c r="V2257" t="b">
        <f t="shared" si="357"/>
        <v>0</v>
      </c>
      <c r="W2257">
        <f t="shared" si="358"/>
        <v>271</v>
      </c>
      <c r="X2257" t="b">
        <f t="shared" si="359"/>
        <v>0</v>
      </c>
    </row>
    <row r="2258" spans="1:24" ht="47.2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8296</v>
      </c>
      <c r="O2258">
        <f t="shared" si="350"/>
        <v>223</v>
      </c>
      <c r="P2258" s="7">
        <f t="shared" si="351"/>
        <v>21.38</v>
      </c>
      <c r="Q2258" t="str">
        <f t="shared" si="352"/>
        <v>games</v>
      </c>
      <c r="R2258" t="str">
        <f t="shared" si="353"/>
        <v>tabletop games</v>
      </c>
      <c r="S2258" s="11">
        <f t="shared" si="354"/>
        <v>42682.451921296291</v>
      </c>
      <c r="T2258" s="11">
        <f t="shared" si="355"/>
        <v>42696.451921296291</v>
      </c>
      <c r="U2258">
        <f t="shared" si="356"/>
        <v>50</v>
      </c>
      <c r="V2258" t="b">
        <f t="shared" si="357"/>
        <v>0</v>
      </c>
      <c r="W2258">
        <f t="shared" si="358"/>
        <v>50</v>
      </c>
      <c r="X2258" t="b">
        <f t="shared" si="359"/>
        <v>0</v>
      </c>
    </row>
    <row r="2259" spans="1:24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8296</v>
      </c>
      <c r="O2259">
        <f t="shared" si="350"/>
        <v>636</v>
      </c>
      <c r="P2259" s="7">
        <f t="shared" si="351"/>
        <v>94.103550295857985</v>
      </c>
      <c r="Q2259" t="str">
        <f t="shared" si="352"/>
        <v>games</v>
      </c>
      <c r="R2259" t="str">
        <f t="shared" si="353"/>
        <v>tabletop games</v>
      </c>
      <c r="S2259" s="11">
        <f t="shared" si="354"/>
        <v>42505.936678240745</v>
      </c>
      <c r="T2259" s="11">
        <f t="shared" si="355"/>
        <v>42540.958333333328</v>
      </c>
      <c r="U2259">
        <f t="shared" si="356"/>
        <v>169</v>
      </c>
      <c r="V2259" t="b">
        <f t="shared" si="357"/>
        <v>0</v>
      </c>
      <c r="W2259">
        <f t="shared" si="358"/>
        <v>169</v>
      </c>
      <c r="X2259" t="b">
        <f t="shared" si="359"/>
        <v>0</v>
      </c>
    </row>
    <row r="2260" spans="1:24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8296</v>
      </c>
      <c r="O2260">
        <f t="shared" si="350"/>
        <v>147</v>
      </c>
      <c r="P2260" s="7">
        <f t="shared" si="351"/>
        <v>15.721951219512196</v>
      </c>
      <c r="Q2260" t="str">
        <f t="shared" si="352"/>
        <v>games</v>
      </c>
      <c r="R2260" t="str">
        <f t="shared" si="353"/>
        <v>tabletop games</v>
      </c>
      <c r="S2260" s="11">
        <f t="shared" si="354"/>
        <v>42136.75100694444</v>
      </c>
      <c r="T2260" s="11">
        <f t="shared" si="355"/>
        <v>42166.75100694444</v>
      </c>
      <c r="U2260">
        <f t="shared" si="356"/>
        <v>205</v>
      </c>
      <c r="V2260" t="b">
        <f t="shared" si="357"/>
        <v>0</v>
      </c>
      <c r="W2260">
        <f t="shared" si="358"/>
        <v>205</v>
      </c>
      <c r="X2260" t="b">
        <f t="shared" si="359"/>
        <v>0</v>
      </c>
    </row>
    <row r="2261" spans="1:24" ht="47.25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8296</v>
      </c>
      <c r="O2261">
        <f t="shared" si="350"/>
        <v>1867</v>
      </c>
      <c r="P2261" s="7">
        <f t="shared" si="351"/>
        <v>90.635922330097088</v>
      </c>
      <c r="Q2261" t="str">
        <f t="shared" si="352"/>
        <v>games</v>
      </c>
      <c r="R2261" t="str">
        <f t="shared" si="353"/>
        <v>tabletop games</v>
      </c>
      <c r="S2261" s="11">
        <f t="shared" si="354"/>
        <v>42702.804814814815</v>
      </c>
      <c r="T2261" s="11">
        <f t="shared" si="355"/>
        <v>42712.804814814815</v>
      </c>
      <c r="U2261">
        <f t="shared" si="356"/>
        <v>206</v>
      </c>
      <c r="V2261" t="b">
        <f t="shared" si="357"/>
        <v>0</v>
      </c>
      <c r="W2261">
        <f t="shared" si="358"/>
        <v>206</v>
      </c>
      <c r="X2261" t="b">
        <f t="shared" si="359"/>
        <v>0</v>
      </c>
    </row>
    <row r="2262" spans="1:24" ht="47.25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8296</v>
      </c>
      <c r="O2262">
        <f t="shared" si="350"/>
        <v>327</v>
      </c>
      <c r="P2262" s="7">
        <f t="shared" si="351"/>
        <v>97.297619047619051</v>
      </c>
      <c r="Q2262" t="str">
        <f t="shared" si="352"/>
        <v>games</v>
      </c>
      <c r="R2262" t="str">
        <f t="shared" si="353"/>
        <v>tabletop games</v>
      </c>
      <c r="S2262" s="11">
        <f t="shared" si="354"/>
        <v>41695.016782407409</v>
      </c>
      <c r="T2262" s="11">
        <f t="shared" si="355"/>
        <v>41724.975115740745</v>
      </c>
      <c r="U2262">
        <f t="shared" si="356"/>
        <v>84</v>
      </c>
      <c r="V2262" t="b">
        <f t="shared" si="357"/>
        <v>0</v>
      </c>
      <c r="W2262">
        <f t="shared" si="358"/>
        <v>84</v>
      </c>
      <c r="X2262" t="b">
        <f t="shared" si="359"/>
        <v>0</v>
      </c>
    </row>
    <row r="2263" spans="1:24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8296</v>
      </c>
      <c r="O2263">
        <f t="shared" si="350"/>
        <v>780</v>
      </c>
      <c r="P2263" s="7">
        <f t="shared" si="351"/>
        <v>37.11904761904762</v>
      </c>
      <c r="Q2263" t="str">
        <f t="shared" si="352"/>
        <v>games</v>
      </c>
      <c r="R2263" t="str">
        <f t="shared" si="353"/>
        <v>tabletop games</v>
      </c>
      <c r="S2263" s="11">
        <f t="shared" si="354"/>
        <v>42759.724768518514</v>
      </c>
      <c r="T2263" s="11">
        <f t="shared" si="355"/>
        <v>42780.724768518514</v>
      </c>
      <c r="U2263">
        <f t="shared" si="356"/>
        <v>210</v>
      </c>
      <c r="V2263" t="b">
        <f t="shared" si="357"/>
        <v>0</v>
      </c>
      <c r="W2263">
        <f t="shared" si="358"/>
        <v>210</v>
      </c>
      <c r="X2263" t="b">
        <f t="shared" si="359"/>
        <v>0</v>
      </c>
    </row>
    <row r="2264" spans="1:24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8296</v>
      </c>
      <c r="O2264">
        <f t="shared" si="350"/>
        <v>154</v>
      </c>
      <c r="P2264" s="7">
        <f t="shared" si="351"/>
        <v>28.104972375690608</v>
      </c>
      <c r="Q2264" t="str">
        <f t="shared" si="352"/>
        <v>games</v>
      </c>
      <c r="R2264" t="str">
        <f t="shared" si="353"/>
        <v>tabletop games</v>
      </c>
      <c r="S2264" s="11">
        <f t="shared" si="354"/>
        <v>41926.585162037038</v>
      </c>
      <c r="T2264" s="11">
        <f t="shared" si="355"/>
        <v>41961</v>
      </c>
      <c r="U2264">
        <f t="shared" si="356"/>
        <v>181</v>
      </c>
      <c r="V2264" t="b">
        <f t="shared" si="357"/>
        <v>0</v>
      </c>
      <c r="W2264">
        <f t="shared" si="358"/>
        <v>181</v>
      </c>
      <c r="X2264" t="b">
        <f t="shared" si="359"/>
        <v>0</v>
      </c>
    </row>
    <row r="2265" spans="1:24" ht="47.2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8296</v>
      </c>
      <c r="O2265">
        <f t="shared" si="350"/>
        <v>116</v>
      </c>
      <c r="P2265" s="7">
        <f t="shared" si="351"/>
        <v>144.43333333333334</v>
      </c>
      <c r="Q2265" t="str">
        <f t="shared" si="352"/>
        <v>games</v>
      </c>
      <c r="R2265" t="str">
        <f t="shared" si="353"/>
        <v>tabletop games</v>
      </c>
      <c r="S2265" s="11">
        <f t="shared" si="354"/>
        <v>42014.832326388889</v>
      </c>
      <c r="T2265" s="11">
        <f t="shared" si="355"/>
        <v>42035.832326388889</v>
      </c>
      <c r="U2265">
        <f t="shared" si="356"/>
        <v>60</v>
      </c>
      <c r="V2265" t="b">
        <f t="shared" si="357"/>
        <v>0</v>
      </c>
      <c r="W2265">
        <f t="shared" si="358"/>
        <v>60</v>
      </c>
      <c r="X2265" t="b">
        <f t="shared" si="359"/>
        <v>0</v>
      </c>
    </row>
    <row r="2266" spans="1:24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8296</v>
      </c>
      <c r="O2266">
        <f t="shared" si="350"/>
        <v>180</v>
      </c>
      <c r="P2266" s="7">
        <f t="shared" si="351"/>
        <v>24.274157303370785</v>
      </c>
      <c r="Q2266" t="str">
        <f t="shared" si="352"/>
        <v>games</v>
      </c>
      <c r="R2266" t="str">
        <f t="shared" si="353"/>
        <v>tabletop games</v>
      </c>
      <c r="S2266" s="11">
        <f t="shared" si="354"/>
        <v>42496.582337962958</v>
      </c>
      <c r="T2266" s="11">
        <f t="shared" si="355"/>
        <v>42513.125</v>
      </c>
      <c r="U2266">
        <f t="shared" si="356"/>
        <v>445</v>
      </c>
      <c r="V2266" t="b">
        <f t="shared" si="357"/>
        <v>0</v>
      </c>
      <c r="W2266">
        <f t="shared" si="358"/>
        <v>445</v>
      </c>
      <c r="X2266" t="b">
        <f t="shared" si="359"/>
        <v>0</v>
      </c>
    </row>
    <row r="2267" spans="1:24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8296</v>
      </c>
      <c r="O2267">
        <f t="shared" si="350"/>
        <v>299</v>
      </c>
      <c r="P2267" s="7">
        <f t="shared" si="351"/>
        <v>35.117647058823529</v>
      </c>
      <c r="Q2267" t="str">
        <f t="shared" si="352"/>
        <v>games</v>
      </c>
      <c r="R2267" t="str">
        <f t="shared" si="353"/>
        <v>tabletop games</v>
      </c>
      <c r="S2267" s="11">
        <f t="shared" si="354"/>
        <v>42689.853090277778</v>
      </c>
      <c r="T2267" s="11">
        <f t="shared" si="355"/>
        <v>42696.853090277778</v>
      </c>
      <c r="U2267">
        <f t="shared" si="356"/>
        <v>17</v>
      </c>
      <c r="V2267" t="b">
        <f t="shared" si="357"/>
        <v>0</v>
      </c>
      <c r="W2267">
        <f t="shared" si="358"/>
        <v>17</v>
      </c>
      <c r="X2267" t="b">
        <f t="shared" si="359"/>
        <v>0</v>
      </c>
    </row>
    <row r="2268" spans="1:24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8296</v>
      </c>
      <c r="O2268">
        <f t="shared" si="350"/>
        <v>320</v>
      </c>
      <c r="P2268" s="7">
        <f t="shared" si="351"/>
        <v>24.762886597938145</v>
      </c>
      <c r="Q2268" t="str">
        <f t="shared" si="352"/>
        <v>games</v>
      </c>
      <c r="R2268" t="str">
        <f t="shared" si="353"/>
        <v>tabletop games</v>
      </c>
      <c r="S2268" s="11">
        <f t="shared" si="354"/>
        <v>42469.874907407408</v>
      </c>
      <c r="T2268" s="11">
        <f t="shared" si="355"/>
        <v>42487.083333333328</v>
      </c>
      <c r="U2268">
        <f t="shared" si="356"/>
        <v>194</v>
      </c>
      <c r="V2268" t="b">
        <f t="shared" si="357"/>
        <v>0</v>
      </c>
      <c r="W2268">
        <f t="shared" si="358"/>
        <v>194</v>
      </c>
      <c r="X2268" t="b">
        <f t="shared" si="359"/>
        <v>0</v>
      </c>
    </row>
    <row r="2269" spans="1:24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8296</v>
      </c>
      <c r="O2269">
        <f t="shared" si="350"/>
        <v>381</v>
      </c>
      <c r="P2269" s="7">
        <f t="shared" si="351"/>
        <v>188.37871287128712</v>
      </c>
      <c r="Q2269" t="str">
        <f t="shared" si="352"/>
        <v>games</v>
      </c>
      <c r="R2269" t="str">
        <f t="shared" si="353"/>
        <v>tabletop games</v>
      </c>
      <c r="S2269" s="11">
        <f t="shared" si="354"/>
        <v>41968.829826388886</v>
      </c>
      <c r="T2269" s="11">
        <f t="shared" si="355"/>
        <v>41994.041666666672</v>
      </c>
      <c r="U2269">
        <f t="shared" si="356"/>
        <v>404</v>
      </c>
      <c r="V2269" t="b">
        <f t="shared" si="357"/>
        <v>0</v>
      </c>
      <c r="W2269">
        <f t="shared" si="358"/>
        <v>404</v>
      </c>
      <c r="X2269" t="b">
        <f t="shared" si="359"/>
        <v>0</v>
      </c>
    </row>
    <row r="2270" spans="1:24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8296</v>
      </c>
      <c r="O2270">
        <f t="shared" si="350"/>
        <v>103</v>
      </c>
      <c r="P2270" s="7">
        <f t="shared" si="351"/>
        <v>148.08247422680412</v>
      </c>
      <c r="Q2270" t="str">
        <f t="shared" si="352"/>
        <v>games</v>
      </c>
      <c r="R2270" t="str">
        <f t="shared" si="353"/>
        <v>tabletop games</v>
      </c>
      <c r="S2270" s="11">
        <f t="shared" si="354"/>
        <v>42776.082349537035</v>
      </c>
      <c r="T2270" s="11">
        <f t="shared" si="355"/>
        <v>42806.082349537035</v>
      </c>
      <c r="U2270">
        <f t="shared" si="356"/>
        <v>194</v>
      </c>
      <c r="V2270" t="b">
        <f t="shared" si="357"/>
        <v>0</v>
      </c>
      <c r="W2270">
        <f t="shared" si="358"/>
        <v>194</v>
      </c>
      <c r="X2270" t="b">
        <f t="shared" si="359"/>
        <v>0</v>
      </c>
    </row>
    <row r="2271" spans="1:24" ht="47.2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8296</v>
      </c>
      <c r="O2271">
        <f t="shared" si="350"/>
        <v>1802</v>
      </c>
      <c r="P2271" s="7">
        <f t="shared" si="351"/>
        <v>49.934589800443462</v>
      </c>
      <c r="Q2271" t="str">
        <f t="shared" si="352"/>
        <v>games</v>
      </c>
      <c r="R2271" t="str">
        <f t="shared" si="353"/>
        <v>tabletop games</v>
      </c>
      <c r="S2271" s="11">
        <f t="shared" si="354"/>
        <v>42776.704432870371</v>
      </c>
      <c r="T2271" s="11">
        <f t="shared" si="355"/>
        <v>42801.208333333328</v>
      </c>
      <c r="U2271">
        <f t="shared" si="356"/>
        <v>902</v>
      </c>
      <c r="V2271" t="b">
        <f t="shared" si="357"/>
        <v>0</v>
      </c>
      <c r="W2271">
        <f t="shared" si="358"/>
        <v>902</v>
      </c>
      <c r="X2271" t="b">
        <f t="shared" si="359"/>
        <v>0</v>
      </c>
    </row>
    <row r="2272" spans="1:24" ht="47.2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8296</v>
      </c>
      <c r="O2272">
        <f t="shared" si="350"/>
        <v>720</v>
      </c>
      <c r="P2272" s="7">
        <f t="shared" si="351"/>
        <v>107.82155688622754</v>
      </c>
      <c r="Q2272" t="str">
        <f t="shared" si="352"/>
        <v>games</v>
      </c>
      <c r="R2272" t="str">
        <f t="shared" si="353"/>
        <v>tabletop games</v>
      </c>
      <c r="S2272" s="11">
        <f t="shared" si="354"/>
        <v>42725.869363425925</v>
      </c>
      <c r="T2272" s="11">
        <f t="shared" si="355"/>
        <v>42745.915972222225</v>
      </c>
      <c r="U2272">
        <f t="shared" si="356"/>
        <v>1670</v>
      </c>
      <c r="V2272" t="b">
        <f t="shared" si="357"/>
        <v>0</v>
      </c>
      <c r="W2272">
        <f t="shared" si="358"/>
        <v>1670</v>
      </c>
      <c r="X2272" t="b">
        <f t="shared" si="359"/>
        <v>0</v>
      </c>
    </row>
    <row r="2273" spans="1:24" ht="47.25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8296</v>
      </c>
      <c r="O2273">
        <f t="shared" si="350"/>
        <v>283</v>
      </c>
      <c r="P2273" s="7">
        <f t="shared" si="351"/>
        <v>42.63403614457831</v>
      </c>
      <c r="Q2273" t="str">
        <f t="shared" si="352"/>
        <v>games</v>
      </c>
      <c r="R2273" t="str">
        <f t="shared" si="353"/>
        <v>tabletop games</v>
      </c>
      <c r="S2273" s="11">
        <f t="shared" si="354"/>
        <v>42684.000046296293</v>
      </c>
      <c r="T2273" s="11">
        <f t="shared" si="355"/>
        <v>42714.000046296293</v>
      </c>
      <c r="U2273">
        <f t="shared" si="356"/>
        <v>1328</v>
      </c>
      <c r="V2273" t="b">
        <f t="shared" si="357"/>
        <v>0</v>
      </c>
      <c r="W2273">
        <f t="shared" si="358"/>
        <v>1328</v>
      </c>
      <c r="X2273" t="b">
        <f t="shared" si="359"/>
        <v>0</v>
      </c>
    </row>
    <row r="2274" spans="1:24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8296</v>
      </c>
      <c r="O2274">
        <f t="shared" si="350"/>
        <v>1357</v>
      </c>
      <c r="P2274" s="7">
        <f t="shared" si="351"/>
        <v>14.370762711864407</v>
      </c>
      <c r="Q2274" t="str">
        <f t="shared" si="352"/>
        <v>games</v>
      </c>
      <c r="R2274" t="str">
        <f t="shared" si="353"/>
        <v>tabletop games</v>
      </c>
      <c r="S2274" s="11">
        <f t="shared" si="354"/>
        <v>42315.699490740735</v>
      </c>
      <c r="T2274" s="11">
        <f t="shared" si="355"/>
        <v>42345.699490740735</v>
      </c>
      <c r="U2274">
        <f t="shared" si="356"/>
        <v>944</v>
      </c>
      <c r="V2274" t="b">
        <f t="shared" si="357"/>
        <v>0</v>
      </c>
      <c r="W2274">
        <f t="shared" si="358"/>
        <v>944</v>
      </c>
      <c r="X2274" t="b">
        <f t="shared" si="359"/>
        <v>0</v>
      </c>
    </row>
    <row r="2275" spans="1:24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8296</v>
      </c>
      <c r="O2275">
        <f t="shared" si="350"/>
        <v>220</v>
      </c>
      <c r="P2275" s="7">
        <f t="shared" si="351"/>
        <v>37.476190476190474</v>
      </c>
      <c r="Q2275" t="str">
        <f t="shared" si="352"/>
        <v>games</v>
      </c>
      <c r="R2275" t="str">
        <f t="shared" si="353"/>
        <v>tabletop games</v>
      </c>
      <c r="S2275" s="11">
        <f t="shared" si="354"/>
        <v>42781.549097222218</v>
      </c>
      <c r="T2275" s="11">
        <f t="shared" si="355"/>
        <v>42806.507430555561</v>
      </c>
      <c r="U2275">
        <f t="shared" si="356"/>
        <v>147</v>
      </c>
      <c r="V2275" t="b">
        <f t="shared" si="357"/>
        <v>0</v>
      </c>
      <c r="W2275">
        <f t="shared" si="358"/>
        <v>147</v>
      </c>
      <c r="X2275" t="b">
        <f t="shared" si="359"/>
        <v>0</v>
      </c>
    </row>
    <row r="2276" spans="1:24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8296</v>
      </c>
      <c r="O2276">
        <f t="shared" si="350"/>
        <v>120</v>
      </c>
      <c r="P2276" s="7">
        <f t="shared" si="351"/>
        <v>30.202020202020201</v>
      </c>
      <c r="Q2276" t="str">
        <f t="shared" si="352"/>
        <v>games</v>
      </c>
      <c r="R2276" t="str">
        <f t="shared" si="353"/>
        <v>tabletop games</v>
      </c>
      <c r="S2276" s="11">
        <f t="shared" si="354"/>
        <v>41663.500659722224</v>
      </c>
      <c r="T2276" s="11">
        <f t="shared" si="355"/>
        <v>41693.500659722224</v>
      </c>
      <c r="U2276">
        <f t="shared" si="356"/>
        <v>99</v>
      </c>
      <c r="V2276" t="b">
        <f t="shared" si="357"/>
        <v>0</v>
      </c>
      <c r="W2276">
        <f t="shared" si="358"/>
        <v>99</v>
      </c>
      <c r="X2276" t="b">
        <f t="shared" si="359"/>
        <v>0</v>
      </c>
    </row>
    <row r="2277" spans="1:24" ht="47.2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8296</v>
      </c>
      <c r="O2277">
        <f t="shared" si="350"/>
        <v>408</v>
      </c>
      <c r="P2277" s="7">
        <f t="shared" si="351"/>
        <v>33.550632911392405</v>
      </c>
      <c r="Q2277" t="str">
        <f t="shared" si="352"/>
        <v>games</v>
      </c>
      <c r="R2277" t="str">
        <f t="shared" si="353"/>
        <v>tabletop games</v>
      </c>
      <c r="S2277" s="11">
        <f t="shared" si="354"/>
        <v>41965.616655092599</v>
      </c>
      <c r="T2277" s="11">
        <f t="shared" si="355"/>
        <v>41995.616655092599</v>
      </c>
      <c r="U2277">
        <f t="shared" si="356"/>
        <v>79</v>
      </c>
      <c r="V2277" t="b">
        <f t="shared" si="357"/>
        <v>0</v>
      </c>
      <c r="W2277">
        <f t="shared" si="358"/>
        <v>79</v>
      </c>
      <c r="X2277" t="b">
        <f t="shared" si="359"/>
        <v>0</v>
      </c>
    </row>
    <row r="2278" spans="1:24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8296</v>
      </c>
      <c r="O2278">
        <f t="shared" si="350"/>
        <v>106</v>
      </c>
      <c r="P2278" s="7">
        <f t="shared" si="351"/>
        <v>64.74666666666667</v>
      </c>
      <c r="Q2278" t="str">
        <f t="shared" si="352"/>
        <v>games</v>
      </c>
      <c r="R2278" t="str">
        <f t="shared" si="353"/>
        <v>tabletop games</v>
      </c>
      <c r="S2278" s="11">
        <f t="shared" si="354"/>
        <v>41614.651493055557</v>
      </c>
      <c r="T2278" s="11">
        <f t="shared" si="355"/>
        <v>41644.651493055557</v>
      </c>
      <c r="U2278">
        <f t="shared" si="356"/>
        <v>75</v>
      </c>
      <c r="V2278" t="b">
        <f t="shared" si="357"/>
        <v>0</v>
      </c>
      <c r="W2278">
        <f t="shared" si="358"/>
        <v>75</v>
      </c>
      <c r="X2278" t="b">
        <f t="shared" si="359"/>
        <v>0</v>
      </c>
    </row>
    <row r="2279" spans="1:24" ht="47.25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8296</v>
      </c>
      <c r="O2279">
        <f t="shared" si="350"/>
        <v>141</v>
      </c>
      <c r="P2279" s="7">
        <f t="shared" si="351"/>
        <v>57.932367149758456</v>
      </c>
      <c r="Q2279" t="str">
        <f t="shared" si="352"/>
        <v>games</v>
      </c>
      <c r="R2279" t="str">
        <f t="shared" si="353"/>
        <v>tabletop games</v>
      </c>
      <c r="S2279" s="11">
        <f t="shared" si="354"/>
        <v>40936.678506944445</v>
      </c>
      <c r="T2279" s="11">
        <f t="shared" si="355"/>
        <v>40966.678506944445</v>
      </c>
      <c r="U2279">
        <f t="shared" si="356"/>
        <v>207</v>
      </c>
      <c r="V2279" t="b">
        <f t="shared" si="357"/>
        <v>0</v>
      </c>
      <c r="W2279">
        <f t="shared" si="358"/>
        <v>207</v>
      </c>
      <c r="X2279" t="b">
        <f t="shared" si="359"/>
        <v>0</v>
      </c>
    </row>
    <row r="2280" spans="1:24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8296</v>
      </c>
      <c r="O2280">
        <f t="shared" si="350"/>
        <v>271</v>
      </c>
      <c r="P2280" s="7">
        <f t="shared" si="351"/>
        <v>53.078431372549019</v>
      </c>
      <c r="Q2280" t="str">
        <f t="shared" si="352"/>
        <v>games</v>
      </c>
      <c r="R2280" t="str">
        <f t="shared" si="353"/>
        <v>tabletop games</v>
      </c>
      <c r="S2280" s="11">
        <f t="shared" si="354"/>
        <v>42338.709108796291</v>
      </c>
      <c r="T2280" s="11">
        <f t="shared" si="355"/>
        <v>42372.957638888889</v>
      </c>
      <c r="U2280">
        <f t="shared" si="356"/>
        <v>102</v>
      </c>
      <c r="V2280" t="b">
        <f t="shared" si="357"/>
        <v>0</v>
      </c>
      <c r="W2280">
        <f t="shared" si="358"/>
        <v>102</v>
      </c>
      <c r="X2280" t="b">
        <f t="shared" si="359"/>
        <v>0</v>
      </c>
    </row>
    <row r="2281" spans="1:24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8296</v>
      </c>
      <c r="O2281">
        <f t="shared" si="350"/>
        <v>154</v>
      </c>
      <c r="P2281" s="7">
        <f t="shared" si="351"/>
        <v>48.0625</v>
      </c>
      <c r="Q2281" t="str">
        <f t="shared" si="352"/>
        <v>games</v>
      </c>
      <c r="R2281" t="str">
        <f t="shared" si="353"/>
        <v>tabletop games</v>
      </c>
      <c r="S2281" s="11">
        <f t="shared" si="354"/>
        <v>42020.806701388887</v>
      </c>
      <c r="T2281" s="11">
        <f t="shared" si="355"/>
        <v>42039.166666666672</v>
      </c>
      <c r="U2281">
        <f t="shared" si="356"/>
        <v>32</v>
      </c>
      <c r="V2281" t="b">
        <f t="shared" si="357"/>
        <v>0</v>
      </c>
      <c r="W2281">
        <f t="shared" si="358"/>
        <v>32</v>
      </c>
      <c r="X2281" t="b">
        <f t="shared" si="359"/>
        <v>0</v>
      </c>
    </row>
    <row r="2282" spans="1:24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8296</v>
      </c>
      <c r="O2282">
        <f t="shared" si="350"/>
        <v>404</v>
      </c>
      <c r="P2282" s="7">
        <f t="shared" si="351"/>
        <v>82.396874999999994</v>
      </c>
      <c r="Q2282" t="str">
        <f t="shared" si="352"/>
        <v>games</v>
      </c>
      <c r="R2282" t="str">
        <f t="shared" si="353"/>
        <v>tabletop games</v>
      </c>
      <c r="S2282" s="11">
        <f t="shared" si="354"/>
        <v>42234.624895833331</v>
      </c>
      <c r="T2282" s="11">
        <f t="shared" si="355"/>
        <v>42264.624895833331</v>
      </c>
      <c r="U2282">
        <f t="shared" si="356"/>
        <v>480</v>
      </c>
      <c r="V2282" t="b">
        <f t="shared" si="357"/>
        <v>0</v>
      </c>
      <c r="W2282">
        <f t="shared" si="358"/>
        <v>480</v>
      </c>
      <c r="X2282" t="b">
        <f t="shared" si="359"/>
        <v>0</v>
      </c>
    </row>
    <row r="2283" spans="1:24" ht="47.25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8275</v>
      </c>
      <c r="O2283">
        <f t="shared" si="350"/>
        <v>185</v>
      </c>
      <c r="P2283" s="7">
        <f t="shared" si="351"/>
        <v>50.454545454545453</v>
      </c>
      <c r="Q2283" t="str">
        <f t="shared" si="352"/>
        <v>music</v>
      </c>
      <c r="R2283" t="str">
        <f t="shared" si="353"/>
        <v>rock</v>
      </c>
      <c r="S2283" s="11">
        <f t="shared" si="354"/>
        <v>40687.285844907405</v>
      </c>
      <c r="T2283" s="11">
        <f t="shared" si="355"/>
        <v>40749.284722222219</v>
      </c>
      <c r="U2283">
        <f t="shared" si="356"/>
        <v>11</v>
      </c>
      <c r="V2283" t="b">
        <f t="shared" si="357"/>
        <v>0</v>
      </c>
      <c r="W2283">
        <f t="shared" si="358"/>
        <v>11</v>
      </c>
      <c r="X2283" t="b">
        <f t="shared" si="359"/>
        <v>0</v>
      </c>
    </row>
    <row r="2284" spans="1:24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8275</v>
      </c>
      <c r="O2284">
        <f t="shared" si="350"/>
        <v>185</v>
      </c>
      <c r="P2284" s="7">
        <f t="shared" si="351"/>
        <v>115.83333333333333</v>
      </c>
      <c r="Q2284" t="str">
        <f t="shared" si="352"/>
        <v>music</v>
      </c>
      <c r="R2284" t="str">
        <f t="shared" si="353"/>
        <v>rock</v>
      </c>
      <c r="S2284" s="11">
        <f t="shared" si="354"/>
        <v>42323.17460648148</v>
      </c>
      <c r="T2284" s="11">
        <f t="shared" si="355"/>
        <v>42383.17460648148</v>
      </c>
      <c r="U2284">
        <f t="shared" si="356"/>
        <v>12</v>
      </c>
      <c r="V2284" t="b">
        <f t="shared" si="357"/>
        <v>0</v>
      </c>
      <c r="W2284">
        <f t="shared" si="358"/>
        <v>12</v>
      </c>
      <c r="X2284" t="b">
        <f t="shared" si="359"/>
        <v>0</v>
      </c>
    </row>
    <row r="2285" spans="1:24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8275</v>
      </c>
      <c r="O2285">
        <f t="shared" si="350"/>
        <v>101</v>
      </c>
      <c r="P2285" s="7">
        <f t="shared" si="351"/>
        <v>63.03458333333333</v>
      </c>
      <c r="Q2285" t="str">
        <f t="shared" si="352"/>
        <v>music</v>
      </c>
      <c r="R2285" t="str">
        <f t="shared" si="353"/>
        <v>rock</v>
      </c>
      <c r="S2285" s="11">
        <f t="shared" si="354"/>
        <v>40978.125046296293</v>
      </c>
      <c r="T2285" s="11">
        <f t="shared" si="355"/>
        <v>41038.083379629628</v>
      </c>
      <c r="U2285">
        <f t="shared" si="356"/>
        <v>48</v>
      </c>
      <c r="V2285" t="b">
        <f t="shared" si="357"/>
        <v>0</v>
      </c>
      <c r="W2285">
        <f t="shared" si="358"/>
        <v>48</v>
      </c>
      <c r="X2285" t="b">
        <f t="shared" si="359"/>
        <v>0</v>
      </c>
    </row>
    <row r="2286" spans="1:24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8275</v>
      </c>
      <c r="O2286">
        <f t="shared" si="350"/>
        <v>106</v>
      </c>
      <c r="P2286" s="7">
        <f t="shared" si="351"/>
        <v>108.02152542372882</v>
      </c>
      <c r="Q2286" t="str">
        <f t="shared" si="352"/>
        <v>music</v>
      </c>
      <c r="R2286" t="str">
        <f t="shared" si="353"/>
        <v>rock</v>
      </c>
      <c r="S2286" s="11">
        <f t="shared" si="354"/>
        <v>40585.796817129631</v>
      </c>
      <c r="T2286" s="11">
        <f t="shared" si="355"/>
        <v>40614.166666666664</v>
      </c>
      <c r="U2286">
        <f t="shared" si="356"/>
        <v>59</v>
      </c>
      <c r="V2286" t="b">
        <f t="shared" si="357"/>
        <v>0</v>
      </c>
      <c r="W2286">
        <f t="shared" si="358"/>
        <v>59</v>
      </c>
      <c r="X2286" t="b">
        <f t="shared" si="359"/>
        <v>0</v>
      </c>
    </row>
    <row r="2287" spans="1:24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8275</v>
      </c>
      <c r="O2287">
        <f t="shared" si="350"/>
        <v>121</v>
      </c>
      <c r="P2287" s="7">
        <f t="shared" si="351"/>
        <v>46.088607594936711</v>
      </c>
      <c r="Q2287" t="str">
        <f t="shared" si="352"/>
        <v>music</v>
      </c>
      <c r="R2287" t="str">
        <f t="shared" si="353"/>
        <v>rock</v>
      </c>
      <c r="S2287" s="11">
        <f t="shared" si="354"/>
        <v>41059.185682870368</v>
      </c>
      <c r="T2287" s="11">
        <f t="shared" si="355"/>
        <v>41089.185682870368</v>
      </c>
      <c r="U2287">
        <f t="shared" si="356"/>
        <v>79</v>
      </c>
      <c r="V2287" t="b">
        <f t="shared" si="357"/>
        <v>0</v>
      </c>
      <c r="W2287">
        <f t="shared" si="358"/>
        <v>79</v>
      </c>
      <c r="X2287" t="b">
        <f t="shared" si="359"/>
        <v>0</v>
      </c>
    </row>
    <row r="2288" spans="1:24" ht="47.2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8275</v>
      </c>
      <c r="O2288">
        <f t="shared" si="350"/>
        <v>100</v>
      </c>
      <c r="P2288" s="7">
        <f t="shared" si="351"/>
        <v>107.21428571428571</v>
      </c>
      <c r="Q2288" t="str">
        <f t="shared" si="352"/>
        <v>music</v>
      </c>
      <c r="R2288" t="str">
        <f t="shared" si="353"/>
        <v>rock</v>
      </c>
      <c r="S2288" s="11">
        <f t="shared" si="354"/>
        <v>41494.963587962964</v>
      </c>
      <c r="T2288" s="11">
        <f t="shared" si="355"/>
        <v>41523.165972222225</v>
      </c>
      <c r="U2288">
        <f t="shared" si="356"/>
        <v>14</v>
      </c>
      <c r="V2288" t="b">
        <f t="shared" si="357"/>
        <v>0</v>
      </c>
      <c r="W2288">
        <f t="shared" si="358"/>
        <v>14</v>
      </c>
      <c r="X2288" t="b">
        <f t="shared" si="359"/>
        <v>0</v>
      </c>
    </row>
    <row r="2289" spans="1:24" ht="47.2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8275</v>
      </c>
      <c r="O2289">
        <f t="shared" si="350"/>
        <v>120</v>
      </c>
      <c r="P2289" s="7">
        <f t="shared" si="351"/>
        <v>50.9338679245283</v>
      </c>
      <c r="Q2289" t="str">
        <f t="shared" si="352"/>
        <v>music</v>
      </c>
      <c r="R2289" t="str">
        <f t="shared" si="353"/>
        <v>rock</v>
      </c>
      <c r="S2289" s="11">
        <f t="shared" si="354"/>
        <v>41792.667361111111</v>
      </c>
      <c r="T2289" s="11">
        <f t="shared" si="355"/>
        <v>41813.667361111111</v>
      </c>
      <c r="U2289">
        <f t="shared" si="356"/>
        <v>106</v>
      </c>
      <c r="V2289" t="b">
        <f t="shared" si="357"/>
        <v>0</v>
      </c>
      <c r="W2289">
        <f t="shared" si="358"/>
        <v>106</v>
      </c>
      <c r="X2289" t="b">
        <f t="shared" si="359"/>
        <v>0</v>
      </c>
    </row>
    <row r="2290" spans="1:24" ht="47.25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8275</v>
      </c>
      <c r="O2290">
        <f t="shared" si="350"/>
        <v>100</v>
      </c>
      <c r="P2290" s="7">
        <f t="shared" si="351"/>
        <v>40.04</v>
      </c>
      <c r="Q2290" t="str">
        <f t="shared" si="352"/>
        <v>music</v>
      </c>
      <c r="R2290" t="str">
        <f t="shared" si="353"/>
        <v>rock</v>
      </c>
      <c r="S2290" s="11">
        <f t="shared" si="354"/>
        <v>41067.827418981484</v>
      </c>
      <c r="T2290" s="11">
        <f t="shared" si="355"/>
        <v>41086.75</v>
      </c>
      <c r="U2290">
        <f t="shared" si="356"/>
        <v>25</v>
      </c>
      <c r="V2290" t="b">
        <f t="shared" si="357"/>
        <v>0</v>
      </c>
      <c r="W2290">
        <f t="shared" si="358"/>
        <v>25</v>
      </c>
      <c r="X2290" t="b">
        <f t="shared" si="359"/>
        <v>0</v>
      </c>
    </row>
    <row r="2291" spans="1:24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8275</v>
      </c>
      <c r="O2291">
        <f t="shared" si="350"/>
        <v>107</v>
      </c>
      <c r="P2291" s="7">
        <f t="shared" si="351"/>
        <v>64.44</v>
      </c>
      <c r="Q2291" t="str">
        <f t="shared" si="352"/>
        <v>music</v>
      </c>
      <c r="R2291" t="str">
        <f t="shared" si="353"/>
        <v>rock</v>
      </c>
      <c r="S2291" s="11">
        <f t="shared" si="354"/>
        <v>41571.998379629629</v>
      </c>
      <c r="T2291" s="11">
        <f t="shared" si="355"/>
        <v>41614.973611111112</v>
      </c>
      <c r="U2291">
        <f t="shared" si="356"/>
        <v>25</v>
      </c>
      <c r="V2291" t="b">
        <f t="shared" si="357"/>
        <v>0</v>
      </c>
      <c r="W2291">
        <f t="shared" si="358"/>
        <v>25</v>
      </c>
      <c r="X2291" t="b">
        <f t="shared" si="359"/>
        <v>0</v>
      </c>
    </row>
    <row r="2292" spans="1:24" ht="47.2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8275</v>
      </c>
      <c r="O2292">
        <f t="shared" si="350"/>
        <v>104</v>
      </c>
      <c r="P2292" s="7">
        <f t="shared" si="351"/>
        <v>53.827586206896555</v>
      </c>
      <c r="Q2292" t="str">
        <f t="shared" si="352"/>
        <v>music</v>
      </c>
      <c r="R2292" t="str">
        <f t="shared" si="353"/>
        <v>rock</v>
      </c>
      <c r="S2292" s="11">
        <f t="shared" si="354"/>
        <v>40070.253819444442</v>
      </c>
      <c r="T2292" s="11">
        <f t="shared" si="355"/>
        <v>40148.708333333336</v>
      </c>
      <c r="U2292">
        <f t="shared" si="356"/>
        <v>29</v>
      </c>
      <c r="V2292" t="b">
        <f t="shared" si="357"/>
        <v>0</v>
      </c>
      <c r="W2292">
        <f t="shared" si="358"/>
        <v>29</v>
      </c>
      <c r="X2292" t="b">
        <f t="shared" si="359"/>
        <v>0</v>
      </c>
    </row>
    <row r="2293" spans="1:24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8275</v>
      </c>
      <c r="O2293">
        <f t="shared" si="350"/>
        <v>173</v>
      </c>
      <c r="P2293" s="7">
        <f t="shared" si="351"/>
        <v>100.46511627906976</v>
      </c>
      <c r="Q2293" t="str">
        <f t="shared" si="352"/>
        <v>music</v>
      </c>
      <c r="R2293" t="str">
        <f t="shared" si="353"/>
        <v>rock</v>
      </c>
      <c r="S2293" s="11">
        <f t="shared" si="354"/>
        <v>40987.977060185185</v>
      </c>
      <c r="T2293" s="11">
        <f t="shared" si="355"/>
        <v>41022.166666666664</v>
      </c>
      <c r="U2293">
        <f t="shared" si="356"/>
        <v>43</v>
      </c>
      <c r="V2293" t="b">
        <f t="shared" si="357"/>
        <v>0</v>
      </c>
      <c r="W2293">
        <f t="shared" si="358"/>
        <v>43</v>
      </c>
      <c r="X2293" t="b">
        <f t="shared" si="359"/>
        <v>0</v>
      </c>
    </row>
    <row r="2294" spans="1:24" ht="47.25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8275</v>
      </c>
      <c r="O2294">
        <f t="shared" si="350"/>
        <v>107</v>
      </c>
      <c r="P2294" s="7">
        <f t="shared" si="351"/>
        <v>46.630652173913049</v>
      </c>
      <c r="Q2294" t="str">
        <f t="shared" si="352"/>
        <v>music</v>
      </c>
      <c r="R2294" t="str">
        <f t="shared" si="353"/>
        <v>rock</v>
      </c>
      <c r="S2294" s="11">
        <f t="shared" si="354"/>
        <v>40987.697638888887</v>
      </c>
      <c r="T2294" s="11">
        <f t="shared" si="355"/>
        <v>41017.697638888887</v>
      </c>
      <c r="U2294">
        <f t="shared" si="356"/>
        <v>46</v>
      </c>
      <c r="V2294" t="b">
        <f t="shared" si="357"/>
        <v>0</v>
      </c>
      <c r="W2294">
        <f t="shared" si="358"/>
        <v>46</v>
      </c>
      <c r="X2294" t="b">
        <f t="shared" si="359"/>
        <v>0</v>
      </c>
    </row>
    <row r="2295" spans="1:24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8275</v>
      </c>
      <c r="O2295">
        <f t="shared" si="350"/>
        <v>108</v>
      </c>
      <c r="P2295" s="7">
        <f t="shared" si="351"/>
        <v>34.074074074074076</v>
      </c>
      <c r="Q2295" t="str">
        <f t="shared" si="352"/>
        <v>music</v>
      </c>
      <c r="R2295" t="str">
        <f t="shared" si="353"/>
        <v>rock</v>
      </c>
      <c r="S2295" s="11">
        <f t="shared" si="354"/>
        <v>41151.708321759259</v>
      </c>
      <c r="T2295" s="11">
        <f t="shared" si="355"/>
        <v>41177.165972222225</v>
      </c>
      <c r="U2295">
        <f t="shared" si="356"/>
        <v>27</v>
      </c>
      <c r="V2295" t="b">
        <f t="shared" si="357"/>
        <v>0</v>
      </c>
      <c r="W2295">
        <f t="shared" si="358"/>
        <v>27</v>
      </c>
      <c r="X2295" t="b">
        <f t="shared" si="359"/>
        <v>0</v>
      </c>
    </row>
    <row r="2296" spans="1:24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8275</v>
      </c>
      <c r="O2296">
        <f t="shared" si="350"/>
        <v>146</v>
      </c>
      <c r="P2296" s="7">
        <f t="shared" si="351"/>
        <v>65.214642857142863</v>
      </c>
      <c r="Q2296" t="str">
        <f t="shared" si="352"/>
        <v>music</v>
      </c>
      <c r="R2296" t="str">
        <f t="shared" si="353"/>
        <v>rock</v>
      </c>
      <c r="S2296" s="11">
        <f t="shared" si="354"/>
        <v>41264.72314814815</v>
      </c>
      <c r="T2296" s="11">
        <f t="shared" si="355"/>
        <v>41294.72314814815</v>
      </c>
      <c r="U2296">
        <f t="shared" si="356"/>
        <v>112</v>
      </c>
      <c r="V2296" t="b">
        <f t="shared" si="357"/>
        <v>0</v>
      </c>
      <c r="W2296">
        <f t="shared" si="358"/>
        <v>112</v>
      </c>
      <c r="X2296" t="b">
        <f t="shared" si="359"/>
        <v>0</v>
      </c>
    </row>
    <row r="2297" spans="1:24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8275</v>
      </c>
      <c r="O2297">
        <f t="shared" si="350"/>
        <v>125</v>
      </c>
      <c r="P2297" s="7">
        <f t="shared" si="351"/>
        <v>44.205882352941174</v>
      </c>
      <c r="Q2297" t="str">
        <f t="shared" si="352"/>
        <v>music</v>
      </c>
      <c r="R2297" t="str">
        <f t="shared" si="353"/>
        <v>rock</v>
      </c>
      <c r="S2297" s="11">
        <f t="shared" si="354"/>
        <v>41270.954351851848</v>
      </c>
      <c r="T2297" s="11">
        <f t="shared" si="355"/>
        <v>41300.954351851848</v>
      </c>
      <c r="U2297">
        <f t="shared" si="356"/>
        <v>34</v>
      </c>
      <c r="V2297" t="b">
        <f t="shared" si="357"/>
        <v>0</v>
      </c>
      <c r="W2297">
        <f t="shared" si="358"/>
        <v>34</v>
      </c>
      <c r="X2297" t="b">
        <f t="shared" si="359"/>
        <v>0</v>
      </c>
    </row>
    <row r="2298" spans="1:24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8275</v>
      </c>
      <c r="O2298">
        <f t="shared" si="350"/>
        <v>149</v>
      </c>
      <c r="P2298" s="7">
        <f t="shared" si="351"/>
        <v>71.965517241379317</v>
      </c>
      <c r="Q2298" t="str">
        <f t="shared" si="352"/>
        <v>music</v>
      </c>
      <c r="R2298" t="str">
        <f t="shared" si="353"/>
        <v>rock</v>
      </c>
      <c r="S2298" s="11">
        <f t="shared" si="354"/>
        <v>40927.731782407405</v>
      </c>
      <c r="T2298" s="11">
        <f t="shared" si="355"/>
        <v>40962.731782407405</v>
      </c>
      <c r="U2298">
        <f t="shared" si="356"/>
        <v>145</v>
      </c>
      <c r="V2298" t="b">
        <f t="shared" si="357"/>
        <v>0</v>
      </c>
      <c r="W2298">
        <f t="shared" si="358"/>
        <v>145</v>
      </c>
      <c r="X2298" t="b">
        <f t="shared" si="359"/>
        <v>0</v>
      </c>
    </row>
    <row r="2299" spans="1:24" ht="31.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8275</v>
      </c>
      <c r="O2299">
        <f t="shared" si="350"/>
        <v>101</v>
      </c>
      <c r="P2299" s="7">
        <f t="shared" si="351"/>
        <v>52.94736842105263</v>
      </c>
      <c r="Q2299" t="str">
        <f t="shared" si="352"/>
        <v>music</v>
      </c>
      <c r="R2299" t="str">
        <f t="shared" si="353"/>
        <v>rock</v>
      </c>
      <c r="S2299" s="11">
        <f t="shared" si="354"/>
        <v>40948.042233796295</v>
      </c>
      <c r="T2299" s="11">
        <f t="shared" si="355"/>
        <v>40982.165972222225</v>
      </c>
      <c r="U2299">
        <f t="shared" si="356"/>
        <v>19</v>
      </c>
      <c r="V2299" t="b">
        <f t="shared" si="357"/>
        <v>0</v>
      </c>
      <c r="W2299">
        <f t="shared" si="358"/>
        <v>19</v>
      </c>
      <c r="X2299" t="b">
        <f t="shared" si="359"/>
        <v>0</v>
      </c>
    </row>
    <row r="2300" spans="1:24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8275</v>
      </c>
      <c r="O2300">
        <f t="shared" si="350"/>
        <v>105</v>
      </c>
      <c r="P2300" s="7">
        <f t="shared" si="351"/>
        <v>109.45138888888889</v>
      </c>
      <c r="Q2300" t="str">
        <f t="shared" si="352"/>
        <v>music</v>
      </c>
      <c r="R2300" t="str">
        <f t="shared" si="353"/>
        <v>rock</v>
      </c>
      <c r="S2300" s="11">
        <f t="shared" si="354"/>
        <v>41694.84065972222</v>
      </c>
      <c r="T2300" s="11">
        <f t="shared" si="355"/>
        <v>41724.798993055556</v>
      </c>
      <c r="U2300">
        <f t="shared" si="356"/>
        <v>288</v>
      </c>
      <c r="V2300" t="b">
        <f t="shared" si="357"/>
        <v>0</v>
      </c>
      <c r="W2300">
        <f t="shared" si="358"/>
        <v>288</v>
      </c>
      <c r="X2300" t="b">
        <f t="shared" si="359"/>
        <v>0</v>
      </c>
    </row>
    <row r="2301" spans="1:24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8275</v>
      </c>
      <c r="O2301">
        <f t="shared" si="350"/>
        <v>350</v>
      </c>
      <c r="P2301" s="7">
        <f t="shared" si="351"/>
        <v>75.035714285714292</v>
      </c>
      <c r="Q2301" t="str">
        <f t="shared" si="352"/>
        <v>music</v>
      </c>
      <c r="R2301" t="str">
        <f t="shared" si="353"/>
        <v>rock</v>
      </c>
      <c r="S2301" s="11">
        <f t="shared" si="354"/>
        <v>40565.032511574071</v>
      </c>
      <c r="T2301" s="11">
        <f t="shared" si="355"/>
        <v>40580.032511574071</v>
      </c>
      <c r="U2301">
        <f t="shared" si="356"/>
        <v>14</v>
      </c>
      <c r="V2301" t="b">
        <f t="shared" si="357"/>
        <v>0</v>
      </c>
      <c r="W2301">
        <f t="shared" si="358"/>
        <v>14</v>
      </c>
      <c r="X2301" t="b">
        <f t="shared" si="359"/>
        <v>0</v>
      </c>
    </row>
    <row r="2302" spans="1:24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8275</v>
      </c>
      <c r="O2302">
        <f t="shared" si="350"/>
        <v>101</v>
      </c>
      <c r="P2302" s="7">
        <f t="shared" si="351"/>
        <v>115.71428571428571</v>
      </c>
      <c r="Q2302" t="str">
        <f t="shared" si="352"/>
        <v>music</v>
      </c>
      <c r="R2302" t="str">
        <f t="shared" si="353"/>
        <v>rock</v>
      </c>
      <c r="S2302" s="11">
        <f t="shared" si="354"/>
        <v>41074.727037037039</v>
      </c>
      <c r="T2302" s="11">
        <f t="shared" si="355"/>
        <v>41088.727037037039</v>
      </c>
      <c r="U2302">
        <f t="shared" si="356"/>
        <v>7</v>
      </c>
      <c r="V2302" t="b">
        <f t="shared" si="357"/>
        <v>0</v>
      </c>
      <c r="W2302">
        <f t="shared" si="358"/>
        <v>7</v>
      </c>
      <c r="X2302" t="b">
        <f t="shared" si="359"/>
        <v>0</v>
      </c>
    </row>
    <row r="2303" spans="1:24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8278</v>
      </c>
      <c r="O2303">
        <f t="shared" si="350"/>
        <v>134</v>
      </c>
      <c r="P2303" s="7">
        <f t="shared" si="351"/>
        <v>31.659810426540286</v>
      </c>
      <c r="Q2303" t="str">
        <f t="shared" si="352"/>
        <v>music</v>
      </c>
      <c r="R2303" t="str">
        <f t="shared" si="353"/>
        <v>indie rock</v>
      </c>
      <c r="S2303" s="11">
        <f t="shared" si="354"/>
        <v>41416.146944444445</v>
      </c>
      <c r="T2303" s="11">
        <f t="shared" si="355"/>
        <v>41446.146944444445</v>
      </c>
      <c r="U2303">
        <f t="shared" si="356"/>
        <v>211</v>
      </c>
      <c r="V2303" t="b">
        <f t="shared" si="357"/>
        <v>0</v>
      </c>
      <c r="W2303">
        <f t="shared" si="358"/>
        <v>211</v>
      </c>
      <c r="X2303" t="b">
        <f t="shared" si="359"/>
        <v>0</v>
      </c>
    </row>
    <row r="2304" spans="1:24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8278</v>
      </c>
      <c r="O2304">
        <f t="shared" si="350"/>
        <v>171</v>
      </c>
      <c r="P2304" s="7">
        <f t="shared" si="351"/>
        <v>46.176470588235297</v>
      </c>
      <c r="Q2304" t="str">
        <f t="shared" si="352"/>
        <v>music</v>
      </c>
      <c r="R2304" t="str">
        <f t="shared" si="353"/>
        <v>indie rock</v>
      </c>
      <c r="S2304" s="11">
        <f t="shared" si="354"/>
        <v>41605.868449074071</v>
      </c>
      <c r="T2304" s="11">
        <f t="shared" si="355"/>
        <v>41639.291666666664</v>
      </c>
      <c r="U2304">
        <f t="shared" si="356"/>
        <v>85</v>
      </c>
      <c r="V2304" t="b">
        <f t="shared" si="357"/>
        <v>0</v>
      </c>
      <c r="W2304">
        <f t="shared" si="358"/>
        <v>85</v>
      </c>
      <c r="X2304" t="b">
        <f t="shared" si="359"/>
        <v>0</v>
      </c>
    </row>
    <row r="2305" spans="1:24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8278</v>
      </c>
      <c r="O2305">
        <f t="shared" si="350"/>
        <v>109</v>
      </c>
      <c r="P2305" s="7">
        <f t="shared" si="351"/>
        <v>68.481650485436887</v>
      </c>
      <c r="Q2305" t="str">
        <f t="shared" si="352"/>
        <v>music</v>
      </c>
      <c r="R2305" t="str">
        <f t="shared" si="353"/>
        <v>indie rock</v>
      </c>
      <c r="S2305" s="11">
        <f t="shared" si="354"/>
        <v>40850.111064814817</v>
      </c>
      <c r="T2305" s="11">
        <f t="shared" si="355"/>
        <v>40890.152731481481</v>
      </c>
      <c r="U2305">
        <f t="shared" si="356"/>
        <v>103</v>
      </c>
      <c r="V2305" t="b">
        <f t="shared" si="357"/>
        <v>0</v>
      </c>
      <c r="W2305">
        <f t="shared" si="358"/>
        <v>103</v>
      </c>
      <c r="X2305" t="b">
        <f t="shared" si="359"/>
        <v>0</v>
      </c>
    </row>
    <row r="2306" spans="1:24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8278</v>
      </c>
      <c r="O2306">
        <f t="shared" si="350"/>
        <v>101</v>
      </c>
      <c r="P2306" s="7">
        <f t="shared" si="351"/>
        <v>53.469203539823013</v>
      </c>
      <c r="Q2306" t="str">
        <f t="shared" si="352"/>
        <v>music</v>
      </c>
      <c r="R2306" t="str">
        <f t="shared" si="353"/>
        <v>indie rock</v>
      </c>
      <c r="S2306" s="11">
        <f t="shared" si="354"/>
        <v>40502.815868055557</v>
      </c>
      <c r="T2306" s="11">
        <f t="shared" si="355"/>
        <v>40544.207638888889</v>
      </c>
      <c r="U2306">
        <f t="shared" si="356"/>
        <v>113</v>
      </c>
      <c r="V2306" t="b">
        <f t="shared" si="357"/>
        <v>0</v>
      </c>
      <c r="W2306">
        <f t="shared" si="358"/>
        <v>113</v>
      </c>
      <c r="X2306" t="b">
        <f t="shared" si="359"/>
        <v>0</v>
      </c>
    </row>
    <row r="2307" spans="1:24" ht="47.25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8278</v>
      </c>
      <c r="O2307">
        <f t="shared" ref="O2307:O2370" si="360">ROUND(((E2307/D2307)*100), 0)</f>
        <v>101</v>
      </c>
      <c r="P2307" s="7">
        <f t="shared" ref="P2307:P2370" si="361">IFERROR((E2307/L2307), "N/A")</f>
        <v>109.10778443113773</v>
      </c>
      <c r="Q2307" t="str">
        <f t="shared" ref="Q2307:Q2370" si="362">(LEFT(N2307,SEARCH("/",N2307,1)-1))</f>
        <v>music</v>
      </c>
      <c r="R2307" t="str">
        <f t="shared" ref="R2307:R2370" si="363">RIGHT(N2307, LEN(N2307)-SEARCH("/",N2307))</f>
        <v>indie rock</v>
      </c>
      <c r="S2307" s="11">
        <f t="shared" ref="S2307:S2370" si="364">(((J2307/60)/60)/24)+DATE(1970,1,1)</f>
        <v>41834.695277777777</v>
      </c>
      <c r="T2307" s="11">
        <f t="shared" ref="T2307:T2370" si="365">(((I2307/60)/60)/24)+DATE(1970,1,1)</f>
        <v>41859.75</v>
      </c>
      <c r="U2307">
        <f t="shared" ref="U2307:U2370" si="366">IF(OR(F2307="successful", F2307="live"), L2307)</f>
        <v>167</v>
      </c>
      <c r="V2307" t="b">
        <f t="shared" ref="V2307:V2370" si="367">IF(OR(F2307="unsuccessful", F2307="canceled"), L2307)</f>
        <v>0</v>
      </c>
      <c r="W2307">
        <f t="shared" ref="W2307:W2370" si="368">IF((O2307&gt;=30), L2307)</f>
        <v>167</v>
      </c>
      <c r="X2307" t="b">
        <f t="shared" ref="X2307:X2370" si="369">IF((O2307&lt;30), L2307)</f>
        <v>0</v>
      </c>
    </row>
    <row r="2308" spans="1:24" ht="47.2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8278</v>
      </c>
      <c r="O2308">
        <f t="shared" si="360"/>
        <v>107</v>
      </c>
      <c r="P2308" s="7">
        <f t="shared" si="361"/>
        <v>51.185616438356163</v>
      </c>
      <c r="Q2308" t="str">
        <f t="shared" si="362"/>
        <v>music</v>
      </c>
      <c r="R2308" t="str">
        <f t="shared" si="363"/>
        <v>indie rock</v>
      </c>
      <c r="S2308" s="11">
        <f t="shared" si="364"/>
        <v>40948.16815972222</v>
      </c>
      <c r="T2308" s="11">
        <f t="shared" si="365"/>
        <v>40978.16815972222</v>
      </c>
      <c r="U2308">
        <f t="shared" si="366"/>
        <v>73</v>
      </c>
      <c r="V2308" t="b">
        <f t="shared" si="367"/>
        <v>0</v>
      </c>
      <c r="W2308">
        <f t="shared" si="368"/>
        <v>73</v>
      </c>
      <c r="X2308" t="b">
        <f t="shared" si="369"/>
        <v>0</v>
      </c>
    </row>
    <row r="2309" spans="1:24" ht="47.2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8278</v>
      </c>
      <c r="O2309">
        <f t="shared" si="360"/>
        <v>107</v>
      </c>
      <c r="P2309" s="7">
        <f t="shared" si="361"/>
        <v>27.936800000000002</v>
      </c>
      <c r="Q2309" t="str">
        <f t="shared" si="362"/>
        <v>music</v>
      </c>
      <c r="R2309" t="str">
        <f t="shared" si="363"/>
        <v>indie rock</v>
      </c>
      <c r="S2309" s="11">
        <f t="shared" si="364"/>
        <v>41004.802465277775</v>
      </c>
      <c r="T2309" s="11">
        <f t="shared" si="365"/>
        <v>41034.802407407406</v>
      </c>
      <c r="U2309">
        <f t="shared" si="366"/>
        <v>75</v>
      </c>
      <c r="V2309" t="b">
        <f t="shared" si="367"/>
        <v>0</v>
      </c>
      <c r="W2309">
        <f t="shared" si="368"/>
        <v>75</v>
      </c>
      <c r="X2309" t="b">
        <f t="shared" si="369"/>
        <v>0</v>
      </c>
    </row>
    <row r="2310" spans="1:24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8278</v>
      </c>
      <c r="O2310">
        <f t="shared" si="360"/>
        <v>101</v>
      </c>
      <c r="P2310" s="7">
        <f t="shared" si="361"/>
        <v>82.496921824104234</v>
      </c>
      <c r="Q2310" t="str">
        <f t="shared" si="362"/>
        <v>music</v>
      </c>
      <c r="R2310" t="str">
        <f t="shared" si="363"/>
        <v>indie rock</v>
      </c>
      <c r="S2310" s="11">
        <f t="shared" si="364"/>
        <v>41851.962916666671</v>
      </c>
      <c r="T2310" s="11">
        <f t="shared" si="365"/>
        <v>41880.041666666664</v>
      </c>
      <c r="U2310">
        <f t="shared" si="366"/>
        <v>614</v>
      </c>
      <c r="V2310" t="b">
        <f t="shared" si="367"/>
        <v>0</v>
      </c>
      <c r="W2310">
        <f t="shared" si="368"/>
        <v>614</v>
      </c>
      <c r="X2310" t="b">
        <f t="shared" si="369"/>
        <v>0</v>
      </c>
    </row>
    <row r="2311" spans="1:24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8278</v>
      </c>
      <c r="O2311">
        <f t="shared" si="360"/>
        <v>107</v>
      </c>
      <c r="P2311" s="7">
        <f t="shared" si="361"/>
        <v>59.817476635514019</v>
      </c>
      <c r="Q2311" t="str">
        <f t="shared" si="362"/>
        <v>music</v>
      </c>
      <c r="R2311" t="str">
        <f t="shared" si="363"/>
        <v>indie rock</v>
      </c>
      <c r="S2311" s="11">
        <f t="shared" si="364"/>
        <v>41307.987696759257</v>
      </c>
      <c r="T2311" s="11">
        <f t="shared" si="365"/>
        <v>41342.987696759257</v>
      </c>
      <c r="U2311">
        <f t="shared" si="366"/>
        <v>107</v>
      </c>
      <c r="V2311" t="b">
        <f t="shared" si="367"/>
        <v>0</v>
      </c>
      <c r="W2311">
        <f t="shared" si="368"/>
        <v>107</v>
      </c>
      <c r="X2311" t="b">
        <f t="shared" si="369"/>
        <v>0</v>
      </c>
    </row>
    <row r="2312" spans="1:24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8278</v>
      </c>
      <c r="O2312">
        <f t="shared" si="360"/>
        <v>429</v>
      </c>
      <c r="P2312" s="7">
        <f t="shared" si="361"/>
        <v>64.816470588235291</v>
      </c>
      <c r="Q2312" t="str">
        <f t="shared" si="362"/>
        <v>music</v>
      </c>
      <c r="R2312" t="str">
        <f t="shared" si="363"/>
        <v>indie rock</v>
      </c>
      <c r="S2312" s="11">
        <f t="shared" si="364"/>
        <v>41324.79415509259</v>
      </c>
      <c r="T2312" s="11">
        <f t="shared" si="365"/>
        <v>41354.752488425926</v>
      </c>
      <c r="U2312">
        <f t="shared" si="366"/>
        <v>1224</v>
      </c>
      <c r="V2312" t="b">
        <f t="shared" si="367"/>
        <v>0</v>
      </c>
      <c r="W2312">
        <f t="shared" si="368"/>
        <v>1224</v>
      </c>
      <c r="X2312" t="b">
        <f t="shared" si="369"/>
        <v>0</v>
      </c>
    </row>
    <row r="2313" spans="1:24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8278</v>
      </c>
      <c r="O2313">
        <f t="shared" si="360"/>
        <v>104</v>
      </c>
      <c r="P2313" s="7">
        <f t="shared" si="361"/>
        <v>90.09615384615384</v>
      </c>
      <c r="Q2313" t="str">
        <f t="shared" si="362"/>
        <v>music</v>
      </c>
      <c r="R2313" t="str">
        <f t="shared" si="363"/>
        <v>indie rock</v>
      </c>
      <c r="S2313" s="11">
        <f t="shared" si="364"/>
        <v>41736.004502314812</v>
      </c>
      <c r="T2313" s="11">
        <f t="shared" si="365"/>
        <v>41766.004502314812</v>
      </c>
      <c r="U2313">
        <f t="shared" si="366"/>
        <v>104</v>
      </c>
      <c r="V2313" t="b">
        <f t="shared" si="367"/>
        <v>0</v>
      </c>
      <c r="W2313">
        <f t="shared" si="368"/>
        <v>104</v>
      </c>
      <c r="X2313" t="b">
        <f t="shared" si="369"/>
        <v>0</v>
      </c>
    </row>
    <row r="2314" spans="1:24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8278</v>
      </c>
      <c r="O2314">
        <f t="shared" si="360"/>
        <v>108</v>
      </c>
      <c r="P2314" s="7">
        <f t="shared" si="361"/>
        <v>40.962025316455694</v>
      </c>
      <c r="Q2314" t="str">
        <f t="shared" si="362"/>
        <v>music</v>
      </c>
      <c r="R2314" t="str">
        <f t="shared" si="363"/>
        <v>indie rock</v>
      </c>
      <c r="S2314" s="11">
        <f t="shared" si="364"/>
        <v>41716.632847222223</v>
      </c>
      <c r="T2314" s="11">
        <f t="shared" si="365"/>
        <v>41747.958333333336</v>
      </c>
      <c r="U2314">
        <f t="shared" si="366"/>
        <v>79</v>
      </c>
      <c r="V2314" t="b">
        <f t="shared" si="367"/>
        <v>0</v>
      </c>
      <c r="W2314">
        <f t="shared" si="368"/>
        <v>79</v>
      </c>
      <c r="X2314" t="b">
        <f t="shared" si="369"/>
        <v>0</v>
      </c>
    </row>
    <row r="2315" spans="1:24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8278</v>
      </c>
      <c r="O2315">
        <f t="shared" si="360"/>
        <v>176</v>
      </c>
      <c r="P2315" s="7">
        <f t="shared" si="361"/>
        <v>56.000127388535034</v>
      </c>
      <c r="Q2315" t="str">
        <f t="shared" si="362"/>
        <v>music</v>
      </c>
      <c r="R2315" t="str">
        <f t="shared" si="363"/>
        <v>indie rock</v>
      </c>
      <c r="S2315" s="11">
        <f t="shared" si="364"/>
        <v>41002.958634259259</v>
      </c>
      <c r="T2315" s="11">
        <f t="shared" si="365"/>
        <v>41032.958634259259</v>
      </c>
      <c r="U2315">
        <f t="shared" si="366"/>
        <v>157</v>
      </c>
      <c r="V2315" t="b">
        <f t="shared" si="367"/>
        <v>0</v>
      </c>
      <c r="W2315">
        <f t="shared" si="368"/>
        <v>157</v>
      </c>
      <c r="X2315" t="b">
        <f t="shared" si="369"/>
        <v>0</v>
      </c>
    </row>
    <row r="2316" spans="1:24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8278</v>
      </c>
      <c r="O2316">
        <f t="shared" si="360"/>
        <v>157</v>
      </c>
      <c r="P2316" s="7">
        <f t="shared" si="361"/>
        <v>37.672800000000002</v>
      </c>
      <c r="Q2316" t="str">
        <f t="shared" si="362"/>
        <v>music</v>
      </c>
      <c r="R2316" t="str">
        <f t="shared" si="363"/>
        <v>indie rock</v>
      </c>
      <c r="S2316" s="11">
        <f t="shared" si="364"/>
        <v>41037.551585648151</v>
      </c>
      <c r="T2316" s="11">
        <f t="shared" si="365"/>
        <v>41067.551585648151</v>
      </c>
      <c r="U2316">
        <f t="shared" si="366"/>
        <v>50</v>
      </c>
      <c r="V2316" t="b">
        <f t="shared" si="367"/>
        <v>0</v>
      </c>
      <c r="W2316">
        <f t="shared" si="368"/>
        <v>50</v>
      </c>
      <c r="X2316" t="b">
        <f t="shared" si="369"/>
        <v>0</v>
      </c>
    </row>
    <row r="2317" spans="1:24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8278</v>
      </c>
      <c r="O2317">
        <f t="shared" si="360"/>
        <v>103</v>
      </c>
      <c r="P2317" s="7">
        <f t="shared" si="361"/>
        <v>40.078125</v>
      </c>
      <c r="Q2317" t="str">
        <f t="shared" si="362"/>
        <v>music</v>
      </c>
      <c r="R2317" t="str">
        <f t="shared" si="363"/>
        <v>indie rock</v>
      </c>
      <c r="S2317" s="11">
        <f t="shared" si="364"/>
        <v>41004.72619212963</v>
      </c>
      <c r="T2317" s="11">
        <f t="shared" si="365"/>
        <v>41034.72619212963</v>
      </c>
      <c r="U2317">
        <f t="shared" si="366"/>
        <v>64</v>
      </c>
      <c r="V2317" t="b">
        <f t="shared" si="367"/>
        <v>0</v>
      </c>
      <c r="W2317">
        <f t="shared" si="368"/>
        <v>64</v>
      </c>
      <c r="X2317" t="b">
        <f t="shared" si="369"/>
        <v>0</v>
      </c>
    </row>
    <row r="2318" spans="1:24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8278</v>
      </c>
      <c r="O2318">
        <f t="shared" si="360"/>
        <v>104</v>
      </c>
      <c r="P2318" s="7">
        <f t="shared" si="361"/>
        <v>78.031999999999996</v>
      </c>
      <c r="Q2318" t="str">
        <f t="shared" si="362"/>
        <v>music</v>
      </c>
      <c r="R2318" t="str">
        <f t="shared" si="363"/>
        <v>indie rock</v>
      </c>
      <c r="S2318" s="11">
        <f t="shared" si="364"/>
        <v>40079.725115740745</v>
      </c>
      <c r="T2318" s="11">
        <f t="shared" si="365"/>
        <v>40156.76666666667</v>
      </c>
      <c r="U2318">
        <f t="shared" si="366"/>
        <v>200</v>
      </c>
      <c r="V2318" t="b">
        <f t="shared" si="367"/>
        <v>0</v>
      </c>
      <c r="W2318">
        <f t="shared" si="368"/>
        <v>200</v>
      </c>
      <c r="X2318" t="b">
        <f t="shared" si="369"/>
        <v>0</v>
      </c>
    </row>
    <row r="2319" spans="1:24" ht="47.2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8278</v>
      </c>
      <c r="O2319">
        <f t="shared" si="360"/>
        <v>104</v>
      </c>
      <c r="P2319" s="7">
        <f t="shared" si="361"/>
        <v>18.90909090909091</v>
      </c>
      <c r="Q2319" t="str">
        <f t="shared" si="362"/>
        <v>music</v>
      </c>
      <c r="R2319" t="str">
        <f t="shared" si="363"/>
        <v>indie rock</v>
      </c>
      <c r="S2319" s="11">
        <f t="shared" si="364"/>
        <v>40192.542233796295</v>
      </c>
      <c r="T2319" s="11">
        <f t="shared" si="365"/>
        <v>40224.208333333336</v>
      </c>
      <c r="U2319">
        <f t="shared" si="366"/>
        <v>22</v>
      </c>
      <c r="V2319" t="b">
        <f t="shared" si="367"/>
        <v>0</v>
      </c>
      <c r="W2319">
        <f t="shared" si="368"/>
        <v>22</v>
      </c>
      <c r="X2319" t="b">
        <f t="shared" si="369"/>
        <v>0</v>
      </c>
    </row>
    <row r="2320" spans="1:24" ht="63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8278</v>
      </c>
      <c r="O2320">
        <f t="shared" si="360"/>
        <v>121</v>
      </c>
      <c r="P2320" s="7">
        <f t="shared" si="361"/>
        <v>37.134969325153371</v>
      </c>
      <c r="Q2320" t="str">
        <f t="shared" si="362"/>
        <v>music</v>
      </c>
      <c r="R2320" t="str">
        <f t="shared" si="363"/>
        <v>indie rock</v>
      </c>
      <c r="S2320" s="11">
        <f t="shared" si="364"/>
        <v>40050.643680555557</v>
      </c>
      <c r="T2320" s="11">
        <f t="shared" si="365"/>
        <v>40082.165972222225</v>
      </c>
      <c r="U2320">
        <f t="shared" si="366"/>
        <v>163</v>
      </c>
      <c r="V2320" t="b">
        <f t="shared" si="367"/>
        <v>0</v>
      </c>
      <c r="W2320">
        <f t="shared" si="368"/>
        <v>163</v>
      </c>
      <c r="X2320" t="b">
        <f t="shared" si="369"/>
        <v>0</v>
      </c>
    </row>
    <row r="2321" spans="1:24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8278</v>
      </c>
      <c r="O2321">
        <f t="shared" si="360"/>
        <v>108</v>
      </c>
      <c r="P2321" s="7">
        <f t="shared" si="361"/>
        <v>41.961038961038959</v>
      </c>
      <c r="Q2321" t="str">
        <f t="shared" si="362"/>
        <v>music</v>
      </c>
      <c r="R2321" t="str">
        <f t="shared" si="363"/>
        <v>indie rock</v>
      </c>
      <c r="S2321" s="11">
        <f t="shared" si="364"/>
        <v>41593.082002314812</v>
      </c>
      <c r="T2321" s="11">
        <f t="shared" si="365"/>
        <v>41623.082002314812</v>
      </c>
      <c r="U2321">
        <f t="shared" si="366"/>
        <v>77</v>
      </c>
      <c r="V2321" t="b">
        <f t="shared" si="367"/>
        <v>0</v>
      </c>
      <c r="W2321">
        <f t="shared" si="368"/>
        <v>77</v>
      </c>
      <c r="X2321" t="b">
        <f t="shared" si="369"/>
        <v>0</v>
      </c>
    </row>
    <row r="2322" spans="1:24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8278</v>
      </c>
      <c r="O2322">
        <f t="shared" si="360"/>
        <v>109</v>
      </c>
      <c r="P2322" s="7">
        <f t="shared" si="361"/>
        <v>61.044943820224717</v>
      </c>
      <c r="Q2322" t="str">
        <f t="shared" si="362"/>
        <v>music</v>
      </c>
      <c r="R2322" t="str">
        <f t="shared" si="363"/>
        <v>indie rock</v>
      </c>
      <c r="S2322" s="11">
        <f t="shared" si="364"/>
        <v>41696.817129629628</v>
      </c>
      <c r="T2322" s="11">
        <f t="shared" si="365"/>
        <v>41731.775462962964</v>
      </c>
      <c r="U2322">
        <f t="shared" si="366"/>
        <v>89</v>
      </c>
      <c r="V2322" t="b">
        <f t="shared" si="367"/>
        <v>0</v>
      </c>
      <c r="W2322">
        <f t="shared" si="368"/>
        <v>89</v>
      </c>
      <c r="X2322" t="b">
        <f t="shared" si="369"/>
        <v>0</v>
      </c>
    </row>
    <row r="2323" spans="1:24" ht="47.2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8297</v>
      </c>
      <c r="O2323">
        <f t="shared" si="360"/>
        <v>39</v>
      </c>
      <c r="P2323" s="7">
        <f t="shared" si="361"/>
        <v>64.53125</v>
      </c>
      <c r="Q2323" t="str">
        <f t="shared" si="362"/>
        <v>food</v>
      </c>
      <c r="R2323" t="str">
        <f t="shared" si="363"/>
        <v>small batch</v>
      </c>
      <c r="S2323" s="11">
        <f t="shared" si="364"/>
        <v>42799.260428240741</v>
      </c>
      <c r="T2323" s="11">
        <f t="shared" si="365"/>
        <v>42829.21876157407</v>
      </c>
      <c r="U2323">
        <f t="shared" si="366"/>
        <v>64</v>
      </c>
      <c r="V2323" t="b">
        <f t="shared" si="367"/>
        <v>0</v>
      </c>
      <c r="W2323">
        <f t="shared" si="368"/>
        <v>64</v>
      </c>
      <c r="X2323" t="b">
        <f t="shared" si="369"/>
        <v>0</v>
      </c>
    </row>
    <row r="2324" spans="1:24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8297</v>
      </c>
      <c r="O2324">
        <f t="shared" si="360"/>
        <v>3</v>
      </c>
      <c r="P2324" s="7">
        <f t="shared" si="361"/>
        <v>21.25</v>
      </c>
      <c r="Q2324" t="str">
        <f t="shared" si="362"/>
        <v>food</v>
      </c>
      <c r="R2324" t="str">
        <f t="shared" si="363"/>
        <v>small batch</v>
      </c>
      <c r="S2324" s="11">
        <f t="shared" si="364"/>
        <v>42804.895474537043</v>
      </c>
      <c r="T2324" s="11">
        <f t="shared" si="365"/>
        <v>42834.853807870371</v>
      </c>
      <c r="U2324">
        <f t="shared" si="366"/>
        <v>4</v>
      </c>
      <c r="V2324" t="b">
        <f t="shared" si="367"/>
        <v>0</v>
      </c>
      <c r="W2324" t="b">
        <f t="shared" si="368"/>
        <v>0</v>
      </c>
      <c r="X2324">
        <f t="shared" si="369"/>
        <v>4</v>
      </c>
    </row>
    <row r="2325" spans="1:24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8297</v>
      </c>
      <c r="O2325">
        <f t="shared" si="360"/>
        <v>48</v>
      </c>
      <c r="P2325" s="7">
        <f t="shared" si="361"/>
        <v>30</v>
      </c>
      <c r="Q2325" t="str">
        <f t="shared" si="362"/>
        <v>food</v>
      </c>
      <c r="R2325" t="str">
        <f t="shared" si="363"/>
        <v>small batch</v>
      </c>
      <c r="S2325" s="11">
        <f t="shared" si="364"/>
        <v>42807.755173611105</v>
      </c>
      <c r="T2325" s="11">
        <f t="shared" si="365"/>
        <v>42814.755173611105</v>
      </c>
      <c r="U2325">
        <f t="shared" si="366"/>
        <v>4</v>
      </c>
      <c r="V2325" t="b">
        <f t="shared" si="367"/>
        <v>0</v>
      </c>
      <c r="W2325">
        <f t="shared" si="368"/>
        <v>4</v>
      </c>
      <c r="X2325" t="b">
        <f t="shared" si="369"/>
        <v>0</v>
      </c>
    </row>
    <row r="2326" spans="1:24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8297</v>
      </c>
      <c r="O2326">
        <f t="shared" si="360"/>
        <v>21</v>
      </c>
      <c r="P2326" s="7">
        <f t="shared" si="361"/>
        <v>25.491803278688526</v>
      </c>
      <c r="Q2326" t="str">
        <f t="shared" si="362"/>
        <v>food</v>
      </c>
      <c r="R2326" t="str">
        <f t="shared" si="363"/>
        <v>small batch</v>
      </c>
      <c r="S2326" s="11">
        <f t="shared" si="364"/>
        <v>42790.885243055556</v>
      </c>
      <c r="T2326" s="11">
        <f t="shared" si="365"/>
        <v>42820.843576388885</v>
      </c>
      <c r="U2326">
        <f t="shared" si="366"/>
        <v>61</v>
      </c>
      <c r="V2326" t="b">
        <f t="shared" si="367"/>
        <v>0</v>
      </c>
      <c r="W2326" t="b">
        <f t="shared" si="368"/>
        <v>0</v>
      </c>
      <c r="X2326">
        <f t="shared" si="369"/>
        <v>61</v>
      </c>
    </row>
    <row r="2327" spans="1:24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8297</v>
      </c>
      <c r="O2327">
        <f t="shared" si="360"/>
        <v>8</v>
      </c>
      <c r="P2327" s="7">
        <f t="shared" si="361"/>
        <v>11.428571428571429</v>
      </c>
      <c r="Q2327" t="str">
        <f t="shared" si="362"/>
        <v>food</v>
      </c>
      <c r="R2327" t="str">
        <f t="shared" si="363"/>
        <v>small batch</v>
      </c>
      <c r="S2327" s="11">
        <f t="shared" si="364"/>
        <v>42794.022349537037</v>
      </c>
      <c r="T2327" s="11">
        <f t="shared" si="365"/>
        <v>42823.980682870373</v>
      </c>
      <c r="U2327">
        <f t="shared" si="366"/>
        <v>7</v>
      </c>
      <c r="V2327" t="b">
        <f t="shared" si="367"/>
        <v>0</v>
      </c>
      <c r="W2327" t="b">
        <f t="shared" si="368"/>
        <v>0</v>
      </c>
      <c r="X2327">
        <f t="shared" si="369"/>
        <v>7</v>
      </c>
    </row>
    <row r="2328" spans="1:24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8297</v>
      </c>
      <c r="O2328">
        <f t="shared" si="360"/>
        <v>1</v>
      </c>
      <c r="P2328" s="7">
        <f t="shared" si="361"/>
        <v>108</v>
      </c>
      <c r="Q2328" t="str">
        <f t="shared" si="362"/>
        <v>food</v>
      </c>
      <c r="R2328" t="str">
        <f t="shared" si="363"/>
        <v>small batch</v>
      </c>
      <c r="S2328" s="11">
        <f t="shared" si="364"/>
        <v>42804.034120370372</v>
      </c>
      <c r="T2328" s="11">
        <f t="shared" si="365"/>
        <v>42855.708333333328</v>
      </c>
      <c r="U2328">
        <f t="shared" si="366"/>
        <v>1</v>
      </c>
      <c r="V2328" t="b">
        <f t="shared" si="367"/>
        <v>0</v>
      </c>
      <c r="W2328" t="b">
        <f t="shared" si="368"/>
        <v>0</v>
      </c>
      <c r="X2328">
        <f t="shared" si="369"/>
        <v>1</v>
      </c>
    </row>
    <row r="2329" spans="1:24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8297</v>
      </c>
      <c r="O2329">
        <f t="shared" si="360"/>
        <v>526</v>
      </c>
      <c r="P2329" s="7">
        <f t="shared" si="361"/>
        <v>54.883162444113267</v>
      </c>
      <c r="Q2329" t="str">
        <f t="shared" si="362"/>
        <v>food</v>
      </c>
      <c r="R2329" t="str">
        <f t="shared" si="363"/>
        <v>small batch</v>
      </c>
      <c r="S2329" s="11">
        <f t="shared" si="364"/>
        <v>41842.917129629634</v>
      </c>
      <c r="T2329" s="11">
        <f t="shared" si="365"/>
        <v>41877.917129629634</v>
      </c>
      <c r="U2329">
        <f t="shared" si="366"/>
        <v>3355</v>
      </c>
      <c r="V2329" t="b">
        <f t="shared" si="367"/>
        <v>0</v>
      </c>
      <c r="W2329">
        <f t="shared" si="368"/>
        <v>3355</v>
      </c>
      <c r="X2329" t="b">
        <f t="shared" si="369"/>
        <v>0</v>
      </c>
    </row>
    <row r="2330" spans="1:24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8297</v>
      </c>
      <c r="O2330">
        <f t="shared" si="360"/>
        <v>254</v>
      </c>
      <c r="P2330" s="7">
        <f t="shared" si="361"/>
        <v>47.383612662942269</v>
      </c>
      <c r="Q2330" t="str">
        <f t="shared" si="362"/>
        <v>food</v>
      </c>
      <c r="R2330" t="str">
        <f t="shared" si="363"/>
        <v>small batch</v>
      </c>
      <c r="S2330" s="11">
        <f t="shared" si="364"/>
        <v>42139.781678240746</v>
      </c>
      <c r="T2330" s="11">
        <f t="shared" si="365"/>
        <v>42169.781678240746</v>
      </c>
      <c r="U2330">
        <f t="shared" si="366"/>
        <v>537</v>
      </c>
      <c r="V2330" t="b">
        <f t="shared" si="367"/>
        <v>0</v>
      </c>
      <c r="W2330">
        <f t="shared" si="368"/>
        <v>537</v>
      </c>
      <c r="X2330" t="b">
        <f t="shared" si="369"/>
        <v>0</v>
      </c>
    </row>
    <row r="2331" spans="1:24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8297</v>
      </c>
      <c r="O2331">
        <f t="shared" si="360"/>
        <v>106</v>
      </c>
      <c r="P2331" s="7">
        <f t="shared" si="361"/>
        <v>211.84</v>
      </c>
      <c r="Q2331" t="str">
        <f t="shared" si="362"/>
        <v>food</v>
      </c>
      <c r="R2331" t="str">
        <f t="shared" si="363"/>
        <v>small batch</v>
      </c>
      <c r="S2331" s="11">
        <f t="shared" si="364"/>
        <v>41807.624374999999</v>
      </c>
      <c r="T2331" s="11">
        <f t="shared" si="365"/>
        <v>41837.624374999999</v>
      </c>
      <c r="U2331">
        <f t="shared" si="366"/>
        <v>125</v>
      </c>
      <c r="V2331" t="b">
        <f t="shared" si="367"/>
        <v>0</v>
      </c>
      <c r="W2331">
        <f t="shared" si="368"/>
        <v>125</v>
      </c>
      <c r="X2331" t="b">
        <f t="shared" si="369"/>
        <v>0</v>
      </c>
    </row>
    <row r="2332" spans="1:24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8297</v>
      </c>
      <c r="O2332">
        <f t="shared" si="360"/>
        <v>102</v>
      </c>
      <c r="P2332" s="7">
        <f t="shared" si="361"/>
        <v>219.92638036809817</v>
      </c>
      <c r="Q2332" t="str">
        <f t="shared" si="362"/>
        <v>food</v>
      </c>
      <c r="R2332" t="str">
        <f t="shared" si="363"/>
        <v>small batch</v>
      </c>
      <c r="S2332" s="11">
        <f t="shared" si="364"/>
        <v>42332.89980324074</v>
      </c>
      <c r="T2332" s="11">
        <f t="shared" si="365"/>
        <v>42363</v>
      </c>
      <c r="U2332">
        <f t="shared" si="366"/>
        <v>163</v>
      </c>
      <c r="V2332" t="b">
        <f t="shared" si="367"/>
        <v>0</v>
      </c>
      <c r="W2332">
        <f t="shared" si="368"/>
        <v>163</v>
      </c>
      <c r="X2332" t="b">
        <f t="shared" si="369"/>
        <v>0</v>
      </c>
    </row>
    <row r="2333" spans="1:24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8297</v>
      </c>
      <c r="O2333">
        <f t="shared" si="360"/>
        <v>144</v>
      </c>
      <c r="P2333" s="7">
        <f t="shared" si="361"/>
        <v>40.795406360424032</v>
      </c>
      <c r="Q2333" t="str">
        <f t="shared" si="362"/>
        <v>food</v>
      </c>
      <c r="R2333" t="str">
        <f t="shared" si="363"/>
        <v>small batch</v>
      </c>
      <c r="S2333" s="11">
        <f t="shared" si="364"/>
        <v>41839.005671296298</v>
      </c>
      <c r="T2333" s="11">
        <f t="shared" si="365"/>
        <v>41869.005671296298</v>
      </c>
      <c r="U2333">
        <f t="shared" si="366"/>
        <v>283</v>
      </c>
      <c r="V2333" t="b">
        <f t="shared" si="367"/>
        <v>0</v>
      </c>
      <c r="W2333">
        <f t="shared" si="368"/>
        <v>283</v>
      </c>
      <c r="X2333" t="b">
        <f t="shared" si="369"/>
        <v>0</v>
      </c>
    </row>
    <row r="2334" spans="1:24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8297</v>
      </c>
      <c r="O2334">
        <f t="shared" si="360"/>
        <v>106</v>
      </c>
      <c r="P2334" s="7">
        <f t="shared" si="361"/>
        <v>75.502840909090907</v>
      </c>
      <c r="Q2334" t="str">
        <f t="shared" si="362"/>
        <v>food</v>
      </c>
      <c r="R2334" t="str">
        <f t="shared" si="363"/>
        <v>small batch</v>
      </c>
      <c r="S2334" s="11">
        <f t="shared" si="364"/>
        <v>42011.628136574072</v>
      </c>
      <c r="T2334" s="11">
        <f t="shared" si="365"/>
        <v>42041.628136574072</v>
      </c>
      <c r="U2334">
        <f t="shared" si="366"/>
        <v>352</v>
      </c>
      <c r="V2334" t="b">
        <f t="shared" si="367"/>
        <v>0</v>
      </c>
      <c r="W2334">
        <f t="shared" si="368"/>
        <v>352</v>
      </c>
      <c r="X2334" t="b">
        <f t="shared" si="369"/>
        <v>0</v>
      </c>
    </row>
    <row r="2335" spans="1:24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8297</v>
      </c>
      <c r="O2335">
        <f t="shared" si="360"/>
        <v>212</v>
      </c>
      <c r="P2335" s="7">
        <f t="shared" si="361"/>
        <v>13.542553191489361</v>
      </c>
      <c r="Q2335" t="str">
        <f t="shared" si="362"/>
        <v>food</v>
      </c>
      <c r="R2335" t="str">
        <f t="shared" si="363"/>
        <v>small batch</v>
      </c>
      <c r="S2335" s="11">
        <f t="shared" si="364"/>
        <v>41767.650347222225</v>
      </c>
      <c r="T2335" s="11">
        <f t="shared" si="365"/>
        <v>41788.743055555555</v>
      </c>
      <c r="U2335">
        <f t="shared" si="366"/>
        <v>94</v>
      </c>
      <c r="V2335" t="b">
        <f t="shared" si="367"/>
        <v>0</v>
      </c>
      <c r="W2335">
        <f t="shared" si="368"/>
        <v>94</v>
      </c>
      <c r="X2335" t="b">
        <f t="shared" si="369"/>
        <v>0</v>
      </c>
    </row>
    <row r="2336" spans="1:24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8297</v>
      </c>
      <c r="O2336">
        <f t="shared" si="360"/>
        <v>102</v>
      </c>
      <c r="P2336" s="7">
        <f t="shared" si="361"/>
        <v>60.865671641791046</v>
      </c>
      <c r="Q2336" t="str">
        <f t="shared" si="362"/>
        <v>food</v>
      </c>
      <c r="R2336" t="str">
        <f t="shared" si="363"/>
        <v>small batch</v>
      </c>
      <c r="S2336" s="11">
        <f t="shared" si="364"/>
        <v>41918.670115740737</v>
      </c>
      <c r="T2336" s="11">
        <f t="shared" si="365"/>
        <v>41948.731944444444</v>
      </c>
      <c r="U2336">
        <f t="shared" si="366"/>
        <v>67</v>
      </c>
      <c r="V2336" t="b">
        <f t="shared" si="367"/>
        <v>0</v>
      </c>
      <c r="W2336">
        <f t="shared" si="368"/>
        <v>67</v>
      </c>
      <c r="X2336" t="b">
        <f t="shared" si="369"/>
        <v>0</v>
      </c>
    </row>
    <row r="2337" spans="1:24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8297</v>
      </c>
      <c r="O2337">
        <f t="shared" si="360"/>
        <v>102</v>
      </c>
      <c r="P2337" s="7">
        <f t="shared" si="361"/>
        <v>115.69230769230769</v>
      </c>
      <c r="Q2337" t="str">
        <f t="shared" si="362"/>
        <v>food</v>
      </c>
      <c r="R2337" t="str">
        <f t="shared" si="363"/>
        <v>small batch</v>
      </c>
      <c r="S2337" s="11">
        <f t="shared" si="364"/>
        <v>41771.572256944448</v>
      </c>
      <c r="T2337" s="11">
        <f t="shared" si="365"/>
        <v>41801.572256944448</v>
      </c>
      <c r="U2337">
        <f t="shared" si="366"/>
        <v>221</v>
      </c>
      <c r="V2337" t="b">
        <f t="shared" si="367"/>
        <v>0</v>
      </c>
      <c r="W2337">
        <f t="shared" si="368"/>
        <v>221</v>
      </c>
      <c r="X2337" t="b">
        <f t="shared" si="369"/>
        <v>0</v>
      </c>
    </row>
    <row r="2338" spans="1:24" ht="47.2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8297</v>
      </c>
      <c r="O2338">
        <f t="shared" si="360"/>
        <v>521</v>
      </c>
      <c r="P2338" s="7">
        <f t="shared" si="361"/>
        <v>48.104623556581984</v>
      </c>
      <c r="Q2338" t="str">
        <f t="shared" si="362"/>
        <v>food</v>
      </c>
      <c r="R2338" t="str">
        <f t="shared" si="363"/>
        <v>small batch</v>
      </c>
      <c r="S2338" s="11">
        <f t="shared" si="364"/>
        <v>41666.924710648149</v>
      </c>
      <c r="T2338" s="11">
        <f t="shared" si="365"/>
        <v>41706.924710648149</v>
      </c>
      <c r="U2338">
        <f t="shared" si="366"/>
        <v>2165</v>
      </c>
      <c r="V2338" t="b">
        <f t="shared" si="367"/>
        <v>0</v>
      </c>
      <c r="W2338">
        <f t="shared" si="368"/>
        <v>2165</v>
      </c>
      <c r="X2338" t="b">
        <f t="shared" si="369"/>
        <v>0</v>
      </c>
    </row>
    <row r="2339" spans="1:24" ht="31.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8297</v>
      </c>
      <c r="O2339">
        <f t="shared" si="360"/>
        <v>111</v>
      </c>
      <c r="P2339" s="7">
        <f t="shared" si="361"/>
        <v>74.184357541899445</v>
      </c>
      <c r="Q2339" t="str">
        <f t="shared" si="362"/>
        <v>food</v>
      </c>
      <c r="R2339" t="str">
        <f t="shared" si="363"/>
        <v>small batch</v>
      </c>
      <c r="S2339" s="11">
        <f t="shared" si="364"/>
        <v>41786.640543981484</v>
      </c>
      <c r="T2339" s="11">
        <f t="shared" si="365"/>
        <v>41816.640543981484</v>
      </c>
      <c r="U2339">
        <f t="shared" si="366"/>
        <v>179</v>
      </c>
      <c r="V2339" t="b">
        <f t="shared" si="367"/>
        <v>0</v>
      </c>
      <c r="W2339">
        <f t="shared" si="368"/>
        <v>179</v>
      </c>
      <c r="X2339" t="b">
        <f t="shared" si="369"/>
        <v>0</v>
      </c>
    </row>
    <row r="2340" spans="1:24" ht="47.2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8297</v>
      </c>
      <c r="O2340">
        <f t="shared" si="360"/>
        <v>101</v>
      </c>
      <c r="P2340" s="7">
        <f t="shared" si="361"/>
        <v>123.34552845528455</v>
      </c>
      <c r="Q2340" t="str">
        <f t="shared" si="362"/>
        <v>food</v>
      </c>
      <c r="R2340" t="str">
        <f t="shared" si="363"/>
        <v>small batch</v>
      </c>
      <c r="S2340" s="11">
        <f t="shared" si="364"/>
        <v>41789.896805555552</v>
      </c>
      <c r="T2340" s="11">
        <f t="shared" si="365"/>
        <v>41819.896805555552</v>
      </c>
      <c r="U2340">
        <f t="shared" si="366"/>
        <v>123</v>
      </c>
      <c r="V2340" t="b">
        <f t="shared" si="367"/>
        <v>0</v>
      </c>
      <c r="W2340">
        <f t="shared" si="368"/>
        <v>123</v>
      </c>
      <c r="X2340" t="b">
        <f t="shared" si="369"/>
        <v>0</v>
      </c>
    </row>
    <row r="2341" spans="1:24" ht="47.25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8297</v>
      </c>
      <c r="O2341">
        <f t="shared" si="360"/>
        <v>294</v>
      </c>
      <c r="P2341" s="7">
        <f t="shared" si="361"/>
        <v>66.623188405797094</v>
      </c>
      <c r="Q2341" t="str">
        <f t="shared" si="362"/>
        <v>food</v>
      </c>
      <c r="R2341" t="str">
        <f t="shared" si="363"/>
        <v>small batch</v>
      </c>
      <c r="S2341" s="11">
        <f t="shared" si="364"/>
        <v>42692.79987268518</v>
      </c>
      <c r="T2341" s="11">
        <f t="shared" si="365"/>
        <v>42723.332638888889</v>
      </c>
      <c r="U2341">
        <f t="shared" si="366"/>
        <v>1104</v>
      </c>
      <c r="V2341" t="b">
        <f t="shared" si="367"/>
        <v>0</v>
      </c>
      <c r="W2341">
        <f t="shared" si="368"/>
        <v>1104</v>
      </c>
      <c r="X2341" t="b">
        <f t="shared" si="369"/>
        <v>0</v>
      </c>
    </row>
    <row r="2342" spans="1:24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8297</v>
      </c>
      <c r="O2342">
        <f t="shared" si="360"/>
        <v>106</v>
      </c>
      <c r="P2342" s="7">
        <f t="shared" si="361"/>
        <v>104.99007444168734</v>
      </c>
      <c r="Q2342" t="str">
        <f t="shared" si="362"/>
        <v>food</v>
      </c>
      <c r="R2342" t="str">
        <f t="shared" si="363"/>
        <v>small batch</v>
      </c>
      <c r="S2342" s="11">
        <f t="shared" si="364"/>
        <v>42643.642800925925</v>
      </c>
      <c r="T2342" s="11">
        <f t="shared" si="365"/>
        <v>42673.642800925925</v>
      </c>
      <c r="U2342">
        <f t="shared" si="366"/>
        <v>403</v>
      </c>
      <c r="V2342" t="b">
        <f t="shared" si="367"/>
        <v>0</v>
      </c>
      <c r="W2342">
        <f t="shared" si="368"/>
        <v>403</v>
      </c>
      <c r="X2342" t="b">
        <f t="shared" si="369"/>
        <v>0</v>
      </c>
    </row>
    <row r="2343" spans="1:24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8271</v>
      </c>
      <c r="O2343">
        <f t="shared" si="360"/>
        <v>0</v>
      </c>
      <c r="P2343" s="7" t="str">
        <f t="shared" si="361"/>
        <v>N/A</v>
      </c>
      <c r="Q2343" t="str">
        <f t="shared" si="362"/>
        <v>technology</v>
      </c>
      <c r="R2343" t="str">
        <f t="shared" si="363"/>
        <v>web</v>
      </c>
      <c r="S2343" s="11">
        <f t="shared" si="364"/>
        <v>42167.813703703709</v>
      </c>
      <c r="T2343" s="11">
        <f t="shared" si="365"/>
        <v>42197.813703703709</v>
      </c>
      <c r="U2343" t="b">
        <f t="shared" si="366"/>
        <v>0</v>
      </c>
      <c r="V2343">
        <f t="shared" si="367"/>
        <v>0</v>
      </c>
      <c r="W2343" t="b">
        <f t="shared" si="368"/>
        <v>0</v>
      </c>
      <c r="X2343">
        <f t="shared" si="369"/>
        <v>0</v>
      </c>
    </row>
    <row r="2344" spans="1:24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8271</v>
      </c>
      <c r="O2344">
        <f t="shared" si="360"/>
        <v>0</v>
      </c>
      <c r="P2344" s="7" t="str">
        <f t="shared" si="361"/>
        <v>N/A</v>
      </c>
      <c r="Q2344" t="str">
        <f t="shared" si="362"/>
        <v>technology</v>
      </c>
      <c r="R2344" t="str">
        <f t="shared" si="363"/>
        <v>web</v>
      </c>
      <c r="S2344" s="11">
        <f t="shared" si="364"/>
        <v>41897.702199074076</v>
      </c>
      <c r="T2344" s="11">
        <f t="shared" si="365"/>
        <v>41918.208333333336</v>
      </c>
      <c r="U2344" t="b">
        <f t="shared" si="366"/>
        <v>0</v>
      </c>
      <c r="V2344">
        <f t="shared" si="367"/>
        <v>0</v>
      </c>
      <c r="W2344" t="b">
        <f t="shared" si="368"/>
        <v>0</v>
      </c>
      <c r="X2344">
        <f t="shared" si="369"/>
        <v>0</v>
      </c>
    </row>
    <row r="2345" spans="1:24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8271</v>
      </c>
      <c r="O2345">
        <f t="shared" si="360"/>
        <v>3</v>
      </c>
      <c r="P2345" s="7">
        <f t="shared" si="361"/>
        <v>300</v>
      </c>
      <c r="Q2345" t="str">
        <f t="shared" si="362"/>
        <v>technology</v>
      </c>
      <c r="R2345" t="str">
        <f t="shared" si="363"/>
        <v>web</v>
      </c>
      <c r="S2345" s="11">
        <f t="shared" si="364"/>
        <v>42327.825289351851</v>
      </c>
      <c r="T2345" s="11">
        <f t="shared" si="365"/>
        <v>42377.82430555555</v>
      </c>
      <c r="U2345" t="b">
        <f t="shared" si="366"/>
        <v>0</v>
      </c>
      <c r="V2345">
        <f t="shared" si="367"/>
        <v>1</v>
      </c>
      <c r="W2345" t="b">
        <f t="shared" si="368"/>
        <v>0</v>
      </c>
      <c r="X2345">
        <f t="shared" si="369"/>
        <v>1</v>
      </c>
    </row>
    <row r="2346" spans="1:24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8271</v>
      </c>
      <c r="O2346">
        <f t="shared" si="360"/>
        <v>0</v>
      </c>
      <c r="P2346" s="7">
        <f t="shared" si="361"/>
        <v>1</v>
      </c>
      <c r="Q2346" t="str">
        <f t="shared" si="362"/>
        <v>technology</v>
      </c>
      <c r="R2346" t="str">
        <f t="shared" si="363"/>
        <v>web</v>
      </c>
      <c r="S2346" s="11">
        <f t="shared" si="364"/>
        <v>42515.727650462963</v>
      </c>
      <c r="T2346" s="11">
        <f t="shared" si="365"/>
        <v>42545.727650462963</v>
      </c>
      <c r="U2346" t="b">
        <f t="shared" si="366"/>
        <v>0</v>
      </c>
      <c r="V2346">
        <f t="shared" si="367"/>
        <v>1</v>
      </c>
      <c r="W2346" t="b">
        <f t="shared" si="368"/>
        <v>0</v>
      </c>
      <c r="X2346">
        <f t="shared" si="369"/>
        <v>1</v>
      </c>
    </row>
    <row r="2347" spans="1:24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8271</v>
      </c>
      <c r="O2347">
        <f t="shared" si="360"/>
        <v>0</v>
      </c>
      <c r="P2347" s="7" t="str">
        <f t="shared" si="361"/>
        <v>N/A</v>
      </c>
      <c r="Q2347" t="str">
        <f t="shared" si="362"/>
        <v>technology</v>
      </c>
      <c r="R2347" t="str">
        <f t="shared" si="363"/>
        <v>web</v>
      </c>
      <c r="S2347" s="11">
        <f t="shared" si="364"/>
        <v>42060.001805555556</v>
      </c>
      <c r="T2347" s="11">
        <f t="shared" si="365"/>
        <v>42094.985416666663</v>
      </c>
      <c r="U2347" t="b">
        <f t="shared" si="366"/>
        <v>0</v>
      </c>
      <c r="V2347">
        <f t="shared" si="367"/>
        <v>0</v>
      </c>
      <c r="W2347" t="b">
        <f t="shared" si="368"/>
        <v>0</v>
      </c>
      <c r="X2347">
        <f t="shared" si="369"/>
        <v>0</v>
      </c>
    </row>
    <row r="2348" spans="1:24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8271</v>
      </c>
      <c r="O2348">
        <f t="shared" si="360"/>
        <v>0</v>
      </c>
      <c r="P2348" s="7">
        <f t="shared" si="361"/>
        <v>13</v>
      </c>
      <c r="Q2348" t="str">
        <f t="shared" si="362"/>
        <v>technology</v>
      </c>
      <c r="R2348" t="str">
        <f t="shared" si="363"/>
        <v>web</v>
      </c>
      <c r="S2348" s="11">
        <f t="shared" si="364"/>
        <v>42615.79896990741</v>
      </c>
      <c r="T2348" s="11">
        <f t="shared" si="365"/>
        <v>42660.79896990741</v>
      </c>
      <c r="U2348" t="b">
        <f t="shared" si="366"/>
        <v>0</v>
      </c>
      <c r="V2348">
        <f t="shared" si="367"/>
        <v>3</v>
      </c>
      <c r="W2348" t="b">
        <f t="shared" si="368"/>
        <v>0</v>
      </c>
      <c r="X2348">
        <f t="shared" si="369"/>
        <v>3</v>
      </c>
    </row>
    <row r="2349" spans="1:24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8271</v>
      </c>
      <c r="O2349">
        <f t="shared" si="360"/>
        <v>2</v>
      </c>
      <c r="P2349" s="7">
        <f t="shared" si="361"/>
        <v>15</v>
      </c>
      <c r="Q2349" t="str">
        <f t="shared" si="362"/>
        <v>technology</v>
      </c>
      <c r="R2349" t="str">
        <f t="shared" si="363"/>
        <v>web</v>
      </c>
      <c r="S2349" s="11">
        <f t="shared" si="364"/>
        <v>42577.607361111113</v>
      </c>
      <c r="T2349" s="11">
        <f t="shared" si="365"/>
        <v>42607.607361111113</v>
      </c>
      <c r="U2349" t="b">
        <f t="shared" si="366"/>
        <v>0</v>
      </c>
      <c r="V2349">
        <f t="shared" si="367"/>
        <v>1</v>
      </c>
      <c r="W2349" t="b">
        <f t="shared" si="368"/>
        <v>0</v>
      </c>
      <c r="X2349">
        <f t="shared" si="369"/>
        <v>1</v>
      </c>
    </row>
    <row r="2350" spans="1:24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8271</v>
      </c>
      <c r="O2350">
        <f t="shared" si="360"/>
        <v>0</v>
      </c>
      <c r="P2350" s="7">
        <f t="shared" si="361"/>
        <v>54</v>
      </c>
      <c r="Q2350" t="str">
        <f t="shared" si="362"/>
        <v>technology</v>
      </c>
      <c r="R2350" t="str">
        <f t="shared" si="363"/>
        <v>web</v>
      </c>
      <c r="S2350" s="11">
        <f t="shared" si="364"/>
        <v>42360.932152777779</v>
      </c>
      <c r="T2350" s="11">
        <f t="shared" si="365"/>
        <v>42420.932152777779</v>
      </c>
      <c r="U2350" t="b">
        <f t="shared" si="366"/>
        <v>0</v>
      </c>
      <c r="V2350">
        <f t="shared" si="367"/>
        <v>5</v>
      </c>
      <c r="W2350" t="b">
        <f t="shared" si="368"/>
        <v>0</v>
      </c>
      <c r="X2350">
        <f t="shared" si="369"/>
        <v>5</v>
      </c>
    </row>
    <row r="2351" spans="1:24" ht="47.2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8271</v>
      </c>
      <c r="O2351">
        <f t="shared" si="360"/>
        <v>0</v>
      </c>
      <c r="P2351" s="7" t="str">
        <f t="shared" si="361"/>
        <v>N/A</v>
      </c>
      <c r="Q2351" t="str">
        <f t="shared" si="362"/>
        <v>technology</v>
      </c>
      <c r="R2351" t="str">
        <f t="shared" si="363"/>
        <v>web</v>
      </c>
      <c r="S2351" s="11">
        <f t="shared" si="364"/>
        <v>42198.775787037041</v>
      </c>
      <c r="T2351" s="11">
        <f t="shared" si="365"/>
        <v>42227.775787037041</v>
      </c>
      <c r="U2351" t="b">
        <f t="shared" si="366"/>
        <v>0</v>
      </c>
      <c r="V2351">
        <f t="shared" si="367"/>
        <v>0</v>
      </c>
      <c r="W2351" t="b">
        <f t="shared" si="368"/>
        <v>0</v>
      </c>
      <c r="X2351">
        <f t="shared" si="369"/>
        <v>0</v>
      </c>
    </row>
    <row r="2352" spans="1:24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8271</v>
      </c>
      <c r="O2352">
        <f t="shared" si="360"/>
        <v>0</v>
      </c>
      <c r="P2352" s="7" t="str">
        <f t="shared" si="361"/>
        <v>N/A</v>
      </c>
      <c r="Q2352" t="str">
        <f t="shared" si="362"/>
        <v>technology</v>
      </c>
      <c r="R2352" t="str">
        <f t="shared" si="363"/>
        <v>web</v>
      </c>
      <c r="S2352" s="11">
        <f t="shared" si="364"/>
        <v>42708.842245370368</v>
      </c>
      <c r="T2352" s="11">
        <f t="shared" si="365"/>
        <v>42738.842245370368</v>
      </c>
      <c r="U2352" t="b">
        <f t="shared" si="366"/>
        <v>0</v>
      </c>
      <c r="V2352">
        <f t="shared" si="367"/>
        <v>0</v>
      </c>
      <c r="W2352" t="b">
        <f t="shared" si="368"/>
        <v>0</v>
      </c>
      <c r="X2352">
        <f t="shared" si="369"/>
        <v>0</v>
      </c>
    </row>
    <row r="2353" spans="1:24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8271</v>
      </c>
      <c r="O2353">
        <f t="shared" si="360"/>
        <v>1</v>
      </c>
      <c r="P2353" s="7">
        <f t="shared" si="361"/>
        <v>15.428571428571429</v>
      </c>
      <c r="Q2353" t="str">
        <f t="shared" si="362"/>
        <v>technology</v>
      </c>
      <c r="R2353" t="str">
        <f t="shared" si="363"/>
        <v>web</v>
      </c>
      <c r="S2353" s="11">
        <f t="shared" si="364"/>
        <v>42094.101145833338</v>
      </c>
      <c r="T2353" s="11">
        <f t="shared" si="365"/>
        <v>42124.101145833338</v>
      </c>
      <c r="U2353" t="b">
        <f t="shared" si="366"/>
        <v>0</v>
      </c>
      <c r="V2353">
        <f t="shared" si="367"/>
        <v>7</v>
      </c>
      <c r="W2353" t="b">
        <f t="shared" si="368"/>
        <v>0</v>
      </c>
      <c r="X2353">
        <f t="shared" si="369"/>
        <v>7</v>
      </c>
    </row>
    <row r="2354" spans="1:24" ht="47.2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8271</v>
      </c>
      <c r="O2354">
        <f t="shared" si="360"/>
        <v>0</v>
      </c>
      <c r="P2354" s="7" t="str">
        <f t="shared" si="361"/>
        <v>N/A</v>
      </c>
      <c r="Q2354" t="str">
        <f t="shared" si="362"/>
        <v>technology</v>
      </c>
      <c r="R2354" t="str">
        <f t="shared" si="363"/>
        <v>web</v>
      </c>
      <c r="S2354" s="11">
        <f t="shared" si="364"/>
        <v>42101.633703703701</v>
      </c>
      <c r="T2354" s="11">
        <f t="shared" si="365"/>
        <v>42161.633703703701</v>
      </c>
      <c r="U2354" t="b">
        <f t="shared" si="366"/>
        <v>0</v>
      </c>
      <c r="V2354">
        <f t="shared" si="367"/>
        <v>0</v>
      </c>
      <c r="W2354" t="b">
        <f t="shared" si="368"/>
        <v>0</v>
      </c>
      <c r="X2354">
        <f t="shared" si="369"/>
        <v>0</v>
      </c>
    </row>
    <row r="2355" spans="1:24" ht="47.25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8271</v>
      </c>
      <c r="O2355">
        <f t="shared" si="360"/>
        <v>0</v>
      </c>
      <c r="P2355" s="7" t="str">
        <f t="shared" si="361"/>
        <v>N/A</v>
      </c>
      <c r="Q2355" t="str">
        <f t="shared" si="362"/>
        <v>technology</v>
      </c>
      <c r="R2355" t="str">
        <f t="shared" si="363"/>
        <v>web</v>
      </c>
      <c r="S2355" s="11">
        <f t="shared" si="364"/>
        <v>42103.676180555558</v>
      </c>
      <c r="T2355" s="11">
        <f t="shared" si="365"/>
        <v>42115.676180555558</v>
      </c>
      <c r="U2355" t="b">
        <f t="shared" si="366"/>
        <v>0</v>
      </c>
      <c r="V2355">
        <f t="shared" si="367"/>
        <v>0</v>
      </c>
      <c r="W2355" t="b">
        <f t="shared" si="368"/>
        <v>0</v>
      </c>
      <c r="X2355">
        <f t="shared" si="369"/>
        <v>0</v>
      </c>
    </row>
    <row r="2356" spans="1:24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8271</v>
      </c>
      <c r="O2356">
        <f t="shared" si="360"/>
        <v>0</v>
      </c>
      <c r="P2356" s="7">
        <f t="shared" si="361"/>
        <v>25</v>
      </c>
      <c r="Q2356" t="str">
        <f t="shared" si="362"/>
        <v>technology</v>
      </c>
      <c r="R2356" t="str">
        <f t="shared" si="363"/>
        <v>web</v>
      </c>
      <c r="S2356" s="11">
        <f t="shared" si="364"/>
        <v>41954.722916666666</v>
      </c>
      <c r="T2356" s="11">
        <f t="shared" si="365"/>
        <v>42014.722916666666</v>
      </c>
      <c r="U2356" t="b">
        <f t="shared" si="366"/>
        <v>0</v>
      </c>
      <c r="V2356">
        <f t="shared" si="367"/>
        <v>1</v>
      </c>
      <c r="W2356" t="b">
        <f t="shared" si="368"/>
        <v>0</v>
      </c>
      <c r="X2356">
        <f t="shared" si="369"/>
        <v>1</v>
      </c>
    </row>
    <row r="2357" spans="1:24" ht="47.2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8271</v>
      </c>
      <c r="O2357">
        <f t="shared" si="360"/>
        <v>1</v>
      </c>
      <c r="P2357" s="7">
        <f t="shared" si="361"/>
        <v>27.5</v>
      </c>
      <c r="Q2357" t="str">
        <f t="shared" si="362"/>
        <v>technology</v>
      </c>
      <c r="R2357" t="str">
        <f t="shared" si="363"/>
        <v>web</v>
      </c>
      <c r="S2357" s="11">
        <f t="shared" si="364"/>
        <v>42096.918240740735</v>
      </c>
      <c r="T2357" s="11">
        <f t="shared" si="365"/>
        <v>42126.918240740735</v>
      </c>
      <c r="U2357" t="b">
        <f t="shared" si="366"/>
        <v>0</v>
      </c>
      <c r="V2357">
        <f t="shared" si="367"/>
        <v>2</v>
      </c>
      <c r="W2357" t="b">
        <f t="shared" si="368"/>
        <v>0</v>
      </c>
      <c r="X2357">
        <f t="shared" si="369"/>
        <v>2</v>
      </c>
    </row>
    <row r="2358" spans="1:24" ht="31.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8271</v>
      </c>
      <c r="O2358">
        <f t="shared" si="360"/>
        <v>0</v>
      </c>
      <c r="P2358" s="7" t="str">
        <f t="shared" si="361"/>
        <v>N/A</v>
      </c>
      <c r="Q2358" t="str">
        <f t="shared" si="362"/>
        <v>technology</v>
      </c>
      <c r="R2358" t="str">
        <f t="shared" si="363"/>
        <v>web</v>
      </c>
      <c r="S2358" s="11">
        <f t="shared" si="364"/>
        <v>42130.78361111111</v>
      </c>
      <c r="T2358" s="11">
        <f t="shared" si="365"/>
        <v>42160.78361111111</v>
      </c>
      <c r="U2358" t="b">
        <f t="shared" si="366"/>
        <v>0</v>
      </c>
      <c r="V2358">
        <f t="shared" si="367"/>
        <v>0</v>
      </c>
      <c r="W2358" t="b">
        <f t="shared" si="368"/>
        <v>0</v>
      </c>
      <c r="X2358">
        <f t="shared" si="369"/>
        <v>0</v>
      </c>
    </row>
    <row r="2359" spans="1:24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8271</v>
      </c>
      <c r="O2359">
        <f t="shared" si="360"/>
        <v>0</v>
      </c>
      <c r="P2359" s="7" t="str">
        <f t="shared" si="361"/>
        <v>N/A</v>
      </c>
      <c r="Q2359" t="str">
        <f t="shared" si="362"/>
        <v>technology</v>
      </c>
      <c r="R2359" t="str">
        <f t="shared" si="363"/>
        <v>web</v>
      </c>
      <c r="S2359" s="11">
        <f t="shared" si="364"/>
        <v>42264.620115740734</v>
      </c>
      <c r="T2359" s="11">
        <f t="shared" si="365"/>
        <v>42294.620115740734</v>
      </c>
      <c r="U2359" t="b">
        <f t="shared" si="366"/>
        <v>0</v>
      </c>
      <c r="V2359">
        <f t="shared" si="367"/>
        <v>0</v>
      </c>
      <c r="W2359" t="b">
        <f t="shared" si="368"/>
        <v>0</v>
      </c>
      <c r="X2359">
        <f t="shared" si="369"/>
        <v>0</v>
      </c>
    </row>
    <row r="2360" spans="1:24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8271</v>
      </c>
      <c r="O2360">
        <f t="shared" si="360"/>
        <v>0</v>
      </c>
      <c r="P2360" s="7" t="str">
        <f t="shared" si="361"/>
        <v>N/A</v>
      </c>
      <c r="Q2360" t="str">
        <f t="shared" si="362"/>
        <v>technology</v>
      </c>
      <c r="R2360" t="str">
        <f t="shared" si="363"/>
        <v>web</v>
      </c>
      <c r="S2360" s="11">
        <f t="shared" si="364"/>
        <v>41978.930972222224</v>
      </c>
      <c r="T2360" s="11">
        <f t="shared" si="365"/>
        <v>42035.027083333334</v>
      </c>
      <c r="U2360" t="b">
        <f t="shared" si="366"/>
        <v>0</v>
      </c>
      <c r="V2360">
        <f t="shared" si="367"/>
        <v>0</v>
      </c>
      <c r="W2360" t="b">
        <f t="shared" si="368"/>
        <v>0</v>
      </c>
      <c r="X2360">
        <f t="shared" si="369"/>
        <v>0</v>
      </c>
    </row>
    <row r="2361" spans="1:24" ht="47.2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8271</v>
      </c>
      <c r="O2361">
        <f t="shared" si="360"/>
        <v>15</v>
      </c>
      <c r="P2361" s="7">
        <f t="shared" si="361"/>
        <v>367</v>
      </c>
      <c r="Q2361" t="str">
        <f t="shared" si="362"/>
        <v>technology</v>
      </c>
      <c r="R2361" t="str">
        <f t="shared" si="363"/>
        <v>web</v>
      </c>
      <c r="S2361" s="11">
        <f t="shared" si="364"/>
        <v>42159.649583333332</v>
      </c>
      <c r="T2361" s="11">
        <f t="shared" si="365"/>
        <v>42219.649583333332</v>
      </c>
      <c r="U2361" t="b">
        <f t="shared" si="366"/>
        <v>0</v>
      </c>
      <c r="V2361">
        <f t="shared" si="367"/>
        <v>3</v>
      </c>
      <c r="W2361" t="b">
        <f t="shared" si="368"/>
        <v>0</v>
      </c>
      <c r="X2361">
        <f t="shared" si="369"/>
        <v>3</v>
      </c>
    </row>
    <row r="2362" spans="1:24" ht="47.2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8271</v>
      </c>
      <c r="O2362">
        <f t="shared" si="360"/>
        <v>0</v>
      </c>
      <c r="P2362" s="7">
        <f t="shared" si="361"/>
        <v>2</v>
      </c>
      <c r="Q2362" t="str">
        <f t="shared" si="362"/>
        <v>technology</v>
      </c>
      <c r="R2362" t="str">
        <f t="shared" si="363"/>
        <v>web</v>
      </c>
      <c r="S2362" s="11">
        <f t="shared" si="364"/>
        <v>42377.70694444445</v>
      </c>
      <c r="T2362" s="11">
        <f t="shared" si="365"/>
        <v>42407.70694444445</v>
      </c>
      <c r="U2362" t="b">
        <f t="shared" si="366"/>
        <v>0</v>
      </c>
      <c r="V2362">
        <f t="shared" si="367"/>
        <v>1</v>
      </c>
      <c r="W2362" t="b">
        <f t="shared" si="368"/>
        <v>0</v>
      </c>
      <c r="X2362">
        <f t="shared" si="369"/>
        <v>1</v>
      </c>
    </row>
    <row r="2363" spans="1:24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8271</v>
      </c>
      <c r="O2363">
        <f t="shared" si="360"/>
        <v>0</v>
      </c>
      <c r="P2363" s="7" t="str">
        <f t="shared" si="361"/>
        <v>N/A</v>
      </c>
      <c r="Q2363" t="str">
        <f t="shared" si="362"/>
        <v>technology</v>
      </c>
      <c r="R2363" t="str">
        <f t="shared" si="363"/>
        <v>web</v>
      </c>
      <c r="S2363" s="11">
        <f t="shared" si="364"/>
        <v>42466.858888888892</v>
      </c>
      <c r="T2363" s="11">
        <f t="shared" si="365"/>
        <v>42490.916666666672</v>
      </c>
      <c r="U2363" t="b">
        <f t="shared" si="366"/>
        <v>0</v>
      </c>
      <c r="V2363">
        <f t="shared" si="367"/>
        <v>0</v>
      </c>
      <c r="W2363" t="b">
        <f t="shared" si="368"/>
        <v>0</v>
      </c>
      <c r="X2363">
        <f t="shared" si="369"/>
        <v>0</v>
      </c>
    </row>
    <row r="2364" spans="1:24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8271</v>
      </c>
      <c r="O2364">
        <f t="shared" si="360"/>
        <v>29</v>
      </c>
      <c r="P2364" s="7">
        <f t="shared" si="361"/>
        <v>60</v>
      </c>
      <c r="Q2364" t="str">
        <f t="shared" si="362"/>
        <v>technology</v>
      </c>
      <c r="R2364" t="str">
        <f t="shared" si="363"/>
        <v>web</v>
      </c>
      <c r="S2364" s="11">
        <f t="shared" si="364"/>
        <v>41954.688310185185</v>
      </c>
      <c r="T2364" s="11">
        <f t="shared" si="365"/>
        <v>41984.688310185185</v>
      </c>
      <c r="U2364" t="b">
        <f t="shared" si="366"/>
        <v>0</v>
      </c>
      <c r="V2364">
        <f t="shared" si="367"/>
        <v>2</v>
      </c>
      <c r="W2364" t="b">
        <f t="shared" si="368"/>
        <v>0</v>
      </c>
      <c r="X2364">
        <f t="shared" si="369"/>
        <v>2</v>
      </c>
    </row>
    <row r="2365" spans="1:24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8271</v>
      </c>
      <c r="O2365">
        <f t="shared" si="360"/>
        <v>0</v>
      </c>
      <c r="P2365" s="7" t="str">
        <f t="shared" si="361"/>
        <v>N/A</v>
      </c>
      <c r="Q2365" t="str">
        <f t="shared" si="362"/>
        <v>technology</v>
      </c>
      <c r="R2365" t="str">
        <f t="shared" si="363"/>
        <v>web</v>
      </c>
      <c r="S2365" s="11">
        <f t="shared" si="364"/>
        <v>42322.011574074073</v>
      </c>
      <c r="T2365" s="11">
        <f t="shared" si="365"/>
        <v>42367.011574074073</v>
      </c>
      <c r="U2365" t="b">
        <f t="shared" si="366"/>
        <v>0</v>
      </c>
      <c r="V2365">
        <f t="shared" si="367"/>
        <v>0</v>
      </c>
      <c r="W2365" t="b">
        <f t="shared" si="368"/>
        <v>0</v>
      </c>
      <c r="X2365">
        <f t="shared" si="369"/>
        <v>0</v>
      </c>
    </row>
    <row r="2366" spans="1:24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8271</v>
      </c>
      <c r="O2366">
        <f t="shared" si="360"/>
        <v>0</v>
      </c>
      <c r="P2366" s="7" t="str">
        <f t="shared" si="361"/>
        <v>N/A</v>
      </c>
      <c r="Q2366" t="str">
        <f t="shared" si="362"/>
        <v>technology</v>
      </c>
      <c r="R2366" t="str">
        <f t="shared" si="363"/>
        <v>web</v>
      </c>
      <c r="S2366" s="11">
        <f t="shared" si="364"/>
        <v>42248.934675925921</v>
      </c>
      <c r="T2366" s="11">
        <f t="shared" si="365"/>
        <v>42303.934675925921</v>
      </c>
      <c r="U2366" t="b">
        <f t="shared" si="366"/>
        <v>0</v>
      </c>
      <c r="V2366">
        <f t="shared" si="367"/>
        <v>0</v>
      </c>
      <c r="W2366" t="b">
        <f t="shared" si="368"/>
        <v>0</v>
      </c>
      <c r="X2366">
        <f t="shared" si="369"/>
        <v>0</v>
      </c>
    </row>
    <row r="2367" spans="1:24" ht="47.25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8271</v>
      </c>
      <c r="O2367">
        <f t="shared" si="360"/>
        <v>0</v>
      </c>
      <c r="P2367" s="7" t="str">
        <f t="shared" si="361"/>
        <v>N/A</v>
      </c>
      <c r="Q2367" t="str">
        <f t="shared" si="362"/>
        <v>technology</v>
      </c>
      <c r="R2367" t="str">
        <f t="shared" si="363"/>
        <v>web</v>
      </c>
      <c r="S2367" s="11">
        <f t="shared" si="364"/>
        <v>42346.736400462964</v>
      </c>
      <c r="T2367" s="11">
        <f t="shared" si="365"/>
        <v>42386.958333333328</v>
      </c>
      <c r="U2367" t="b">
        <f t="shared" si="366"/>
        <v>0</v>
      </c>
      <c r="V2367">
        <f t="shared" si="367"/>
        <v>0</v>
      </c>
      <c r="W2367" t="b">
        <f t="shared" si="368"/>
        <v>0</v>
      </c>
      <c r="X2367">
        <f t="shared" si="369"/>
        <v>0</v>
      </c>
    </row>
    <row r="2368" spans="1:24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8271</v>
      </c>
      <c r="O2368">
        <f t="shared" si="360"/>
        <v>11</v>
      </c>
      <c r="P2368" s="7">
        <f t="shared" si="361"/>
        <v>97.407407407407405</v>
      </c>
      <c r="Q2368" t="str">
        <f t="shared" si="362"/>
        <v>technology</v>
      </c>
      <c r="R2368" t="str">
        <f t="shared" si="363"/>
        <v>web</v>
      </c>
      <c r="S2368" s="11">
        <f t="shared" si="364"/>
        <v>42268.531631944439</v>
      </c>
      <c r="T2368" s="11">
        <f t="shared" si="365"/>
        <v>42298.531631944439</v>
      </c>
      <c r="U2368" t="b">
        <f t="shared" si="366"/>
        <v>0</v>
      </c>
      <c r="V2368">
        <f t="shared" si="367"/>
        <v>27</v>
      </c>
      <c r="W2368" t="b">
        <f t="shared" si="368"/>
        <v>0</v>
      </c>
      <c r="X2368">
        <f t="shared" si="369"/>
        <v>27</v>
      </c>
    </row>
    <row r="2369" spans="1:24" ht="47.25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8271</v>
      </c>
      <c r="O2369">
        <f t="shared" si="360"/>
        <v>1</v>
      </c>
      <c r="P2369" s="7">
        <f t="shared" si="361"/>
        <v>47.857142857142854</v>
      </c>
      <c r="Q2369" t="str">
        <f t="shared" si="362"/>
        <v>technology</v>
      </c>
      <c r="R2369" t="str">
        <f t="shared" si="363"/>
        <v>web</v>
      </c>
      <c r="S2369" s="11">
        <f t="shared" si="364"/>
        <v>42425.970092592594</v>
      </c>
      <c r="T2369" s="11">
        <f t="shared" si="365"/>
        <v>42485.928425925929</v>
      </c>
      <c r="U2369" t="b">
        <f t="shared" si="366"/>
        <v>0</v>
      </c>
      <c r="V2369">
        <f t="shared" si="367"/>
        <v>14</v>
      </c>
      <c r="W2369" t="b">
        <f t="shared" si="368"/>
        <v>0</v>
      </c>
      <c r="X2369">
        <f t="shared" si="369"/>
        <v>14</v>
      </c>
    </row>
    <row r="2370" spans="1:24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8271</v>
      </c>
      <c r="O2370">
        <f t="shared" si="360"/>
        <v>0</v>
      </c>
      <c r="P2370" s="7">
        <f t="shared" si="361"/>
        <v>50</v>
      </c>
      <c r="Q2370" t="str">
        <f t="shared" si="362"/>
        <v>technology</v>
      </c>
      <c r="R2370" t="str">
        <f t="shared" si="363"/>
        <v>web</v>
      </c>
      <c r="S2370" s="11">
        <f t="shared" si="364"/>
        <v>42063.721817129626</v>
      </c>
      <c r="T2370" s="11">
        <f t="shared" si="365"/>
        <v>42108.680150462969</v>
      </c>
      <c r="U2370" t="b">
        <f t="shared" si="366"/>
        <v>0</v>
      </c>
      <c r="V2370">
        <f t="shared" si="367"/>
        <v>2</v>
      </c>
      <c r="W2370" t="b">
        <f t="shared" si="368"/>
        <v>0</v>
      </c>
      <c r="X2370">
        <f t="shared" si="369"/>
        <v>2</v>
      </c>
    </row>
    <row r="2371" spans="1:24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8271</v>
      </c>
      <c r="O2371">
        <f t="shared" ref="O2371:O2434" si="370">ROUND(((E2371/D2371)*100), 0)</f>
        <v>0</v>
      </c>
      <c r="P2371" s="7" t="str">
        <f t="shared" ref="P2371:P2434" si="371">IFERROR((E2371/L2371), "N/A")</f>
        <v>N/A</v>
      </c>
      <c r="Q2371" t="str">
        <f t="shared" ref="Q2371:Q2434" si="372">(LEFT(N2371,SEARCH("/",N2371,1)-1))</f>
        <v>technology</v>
      </c>
      <c r="R2371" t="str">
        <f t="shared" ref="R2371:R2434" si="373">RIGHT(N2371, LEN(N2371)-SEARCH("/",N2371))</f>
        <v>web</v>
      </c>
      <c r="S2371" s="11">
        <f t="shared" ref="S2371:S2434" si="374">(((J2371/60)/60)/24)+DATE(1970,1,1)</f>
        <v>42380.812627314815</v>
      </c>
      <c r="T2371" s="11">
        <f t="shared" ref="T2371:T2434" si="375">(((I2371/60)/60)/24)+DATE(1970,1,1)</f>
        <v>42410.812627314815</v>
      </c>
      <c r="U2371" t="b">
        <f t="shared" ref="U2371:U2434" si="376">IF(OR(F2371="successful", F2371="live"), L2371)</f>
        <v>0</v>
      </c>
      <c r="V2371">
        <f t="shared" ref="V2371:V2434" si="377">IF(OR(F2371="unsuccessful", F2371="canceled"), L2371)</f>
        <v>0</v>
      </c>
      <c r="W2371" t="b">
        <f t="shared" ref="W2371:W2434" si="378">IF((O2371&gt;=30), L2371)</f>
        <v>0</v>
      </c>
      <c r="X2371">
        <f t="shared" ref="X2371:X2434" si="379">IF((O2371&lt;30), L2371)</f>
        <v>0</v>
      </c>
    </row>
    <row r="2372" spans="1:24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8271</v>
      </c>
      <c r="O2372">
        <f t="shared" si="370"/>
        <v>0</v>
      </c>
      <c r="P2372" s="7">
        <f t="shared" si="371"/>
        <v>20.5</v>
      </c>
      <c r="Q2372" t="str">
        <f t="shared" si="372"/>
        <v>technology</v>
      </c>
      <c r="R2372" t="str">
        <f t="shared" si="373"/>
        <v>web</v>
      </c>
      <c r="S2372" s="11">
        <f t="shared" si="374"/>
        <v>41961.18913194444</v>
      </c>
      <c r="T2372" s="11">
        <f t="shared" si="375"/>
        <v>41991.18913194444</v>
      </c>
      <c r="U2372" t="b">
        <f t="shared" si="376"/>
        <v>0</v>
      </c>
      <c r="V2372">
        <f t="shared" si="377"/>
        <v>4</v>
      </c>
      <c r="W2372" t="b">
        <f t="shared" si="378"/>
        <v>0</v>
      </c>
      <c r="X2372">
        <f t="shared" si="379"/>
        <v>4</v>
      </c>
    </row>
    <row r="2373" spans="1:24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8271</v>
      </c>
      <c r="O2373">
        <f t="shared" si="370"/>
        <v>0</v>
      </c>
      <c r="P2373" s="7" t="str">
        <f t="shared" si="371"/>
        <v>N/A</v>
      </c>
      <c r="Q2373" t="str">
        <f t="shared" si="372"/>
        <v>technology</v>
      </c>
      <c r="R2373" t="str">
        <f t="shared" si="373"/>
        <v>web</v>
      </c>
      <c r="S2373" s="11">
        <f t="shared" si="374"/>
        <v>42150.777731481481</v>
      </c>
      <c r="T2373" s="11">
        <f t="shared" si="375"/>
        <v>42180.777731481481</v>
      </c>
      <c r="U2373" t="b">
        <f t="shared" si="376"/>
        <v>0</v>
      </c>
      <c r="V2373">
        <f t="shared" si="377"/>
        <v>0</v>
      </c>
      <c r="W2373" t="b">
        <f t="shared" si="378"/>
        <v>0</v>
      </c>
      <c r="X2373">
        <f t="shared" si="379"/>
        <v>0</v>
      </c>
    </row>
    <row r="2374" spans="1:24" ht="47.25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8271</v>
      </c>
      <c r="O2374">
        <f t="shared" si="370"/>
        <v>3</v>
      </c>
      <c r="P2374" s="7">
        <f t="shared" si="371"/>
        <v>30</v>
      </c>
      <c r="Q2374" t="str">
        <f t="shared" si="372"/>
        <v>technology</v>
      </c>
      <c r="R2374" t="str">
        <f t="shared" si="373"/>
        <v>web</v>
      </c>
      <c r="S2374" s="11">
        <f t="shared" si="374"/>
        <v>42088.069108796291</v>
      </c>
      <c r="T2374" s="11">
        <f t="shared" si="375"/>
        <v>42118.069108796291</v>
      </c>
      <c r="U2374" t="b">
        <f t="shared" si="376"/>
        <v>0</v>
      </c>
      <c r="V2374">
        <f t="shared" si="377"/>
        <v>6</v>
      </c>
      <c r="W2374" t="b">
        <f t="shared" si="378"/>
        <v>0</v>
      </c>
      <c r="X2374">
        <f t="shared" si="379"/>
        <v>6</v>
      </c>
    </row>
    <row r="2375" spans="1:24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8271</v>
      </c>
      <c r="O2375">
        <f t="shared" si="370"/>
        <v>0</v>
      </c>
      <c r="P2375" s="7">
        <f t="shared" si="371"/>
        <v>50</v>
      </c>
      <c r="Q2375" t="str">
        <f t="shared" si="372"/>
        <v>technology</v>
      </c>
      <c r="R2375" t="str">
        <f t="shared" si="373"/>
        <v>web</v>
      </c>
      <c r="S2375" s="11">
        <f t="shared" si="374"/>
        <v>42215.662314814821</v>
      </c>
      <c r="T2375" s="11">
        <f t="shared" si="375"/>
        <v>42245.662314814821</v>
      </c>
      <c r="U2375" t="b">
        <f t="shared" si="376"/>
        <v>0</v>
      </c>
      <c r="V2375">
        <f t="shared" si="377"/>
        <v>1</v>
      </c>
      <c r="W2375" t="b">
        <f t="shared" si="378"/>
        <v>0</v>
      </c>
      <c r="X2375">
        <f t="shared" si="379"/>
        <v>1</v>
      </c>
    </row>
    <row r="2376" spans="1:24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8271</v>
      </c>
      <c r="O2376">
        <f t="shared" si="370"/>
        <v>0</v>
      </c>
      <c r="P2376" s="7">
        <f t="shared" si="371"/>
        <v>10</v>
      </c>
      <c r="Q2376" t="str">
        <f t="shared" si="372"/>
        <v>technology</v>
      </c>
      <c r="R2376" t="str">
        <f t="shared" si="373"/>
        <v>web</v>
      </c>
      <c r="S2376" s="11">
        <f t="shared" si="374"/>
        <v>42017.843287037031</v>
      </c>
      <c r="T2376" s="11">
        <f t="shared" si="375"/>
        <v>42047.843287037031</v>
      </c>
      <c r="U2376" t="b">
        <f t="shared" si="376"/>
        <v>0</v>
      </c>
      <c r="V2376">
        <f t="shared" si="377"/>
        <v>1</v>
      </c>
      <c r="W2376" t="b">
        <f t="shared" si="378"/>
        <v>0</v>
      </c>
      <c r="X2376">
        <f t="shared" si="379"/>
        <v>1</v>
      </c>
    </row>
    <row r="2377" spans="1:24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8271</v>
      </c>
      <c r="O2377">
        <f t="shared" si="370"/>
        <v>0</v>
      </c>
      <c r="P2377" s="7" t="str">
        <f t="shared" si="371"/>
        <v>N/A</v>
      </c>
      <c r="Q2377" t="str">
        <f t="shared" si="372"/>
        <v>technology</v>
      </c>
      <c r="R2377" t="str">
        <f t="shared" si="373"/>
        <v>web</v>
      </c>
      <c r="S2377" s="11">
        <f t="shared" si="374"/>
        <v>42592.836076388892</v>
      </c>
      <c r="T2377" s="11">
        <f t="shared" si="375"/>
        <v>42622.836076388892</v>
      </c>
      <c r="U2377" t="b">
        <f t="shared" si="376"/>
        <v>0</v>
      </c>
      <c r="V2377">
        <f t="shared" si="377"/>
        <v>0</v>
      </c>
      <c r="W2377" t="b">
        <f t="shared" si="378"/>
        <v>0</v>
      </c>
      <c r="X2377">
        <f t="shared" si="379"/>
        <v>0</v>
      </c>
    </row>
    <row r="2378" spans="1:24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8271</v>
      </c>
      <c r="O2378">
        <f t="shared" si="370"/>
        <v>11</v>
      </c>
      <c r="P2378" s="7">
        <f t="shared" si="371"/>
        <v>81.582499999999996</v>
      </c>
      <c r="Q2378" t="str">
        <f t="shared" si="372"/>
        <v>technology</v>
      </c>
      <c r="R2378" t="str">
        <f t="shared" si="373"/>
        <v>web</v>
      </c>
      <c r="S2378" s="11">
        <f t="shared" si="374"/>
        <v>42318.925532407404</v>
      </c>
      <c r="T2378" s="11">
        <f t="shared" si="375"/>
        <v>42348.925532407404</v>
      </c>
      <c r="U2378" t="b">
        <f t="shared" si="376"/>
        <v>0</v>
      </c>
      <c r="V2378">
        <f t="shared" si="377"/>
        <v>4</v>
      </c>
      <c r="W2378" t="b">
        <f t="shared" si="378"/>
        <v>0</v>
      </c>
      <c r="X2378">
        <f t="shared" si="379"/>
        <v>4</v>
      </c>
    </row>
    <row r="2379" spans="1:24" ht="47.2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8271</v>
      </c>
      <c r="O2379">
        <f t="shared" si="370"/>
        <v>0</v>
      </c>
      <c r="P2379" s="7" t="str">
        <f t="shared" si="371"/>
        <v>N/A</v>
      </c>
      <c r="Q2379" t="str">
        <f t="shared" si="372"/>
        <v>technology</v>
      </c>
      <c r="R2379" t="str">
        <f t="shared" si="373"/>
        <v>web</v>
      </c>
      <c r="S2379" s="11">
        <f t="shared" si="374"/>
        <v>42669.870173611111</v>
      </c>
      <c r="T2379" s="11">
        <f t="shared" si="375"/>
        <v>42699.911840277782</v>
      </c>
      <c r="U2379" t="b">
        <f t="shared" si="376"/>
        <v>0</v>
      </c>
      <c r="V2379">
        <f t="shared" si="377"/>
        <v>0</v>
      </c>
      <c r="W2379" t="b">
        <f t="shared" si="378"/>
        <v>0</v>
      </c>
      <c r="X2379">
        <f t="shared" si="379"/>
        <v>0</v>
      </c>
    </row>
    <row r="2380" spans="1:24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8271</v>
      </c>
      <c r="O2380">
        <f t="shared" si="370"/>
        <v>0</v>
      </c>
      <c r="P2380" s="7" t="str">
        <f t="shared" si="371"/>
        <v>N/A</v>
      </c>
      <c r="Q2380" t="str">
        <f t="shared" si="372"/>
        <v>technology</v>
      </c>
      <c r="R2380" t="str">
        <f t="shared" si="373"/>
        <v>web</v>
      </c>
      <c r="S2380" s="11">
        <f t="shared" si="374"/>
        <v>42213.013078703705</v>
      </c>
      <c r="T2380" s="11">
        <f t="shared" si="375"/>
        <v>42242.013078703705</v>
      </c>
      <c r="U2380" t="b">
        <f t="shared" si="376"/>
        <v>0</v>
      </c>
      <c r="V2380">
        <f t="shared" si="377"/>
        <v>0</v>
      </c>
      <c r="W2380" t="b">
        <f t="shared" si="378"/>
        <v>0</v>
      </c>
      <c r="X2380">
        <f t="shared" si="379"/>
        <v>0</v>
      </c>
    </row>
    <row r="2381" spans="1:24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8271</v>
      </c>
      <c r="O2381">
        <f t="shared" si="370"/>
        <v>0</v>
      </c>
      <c r="P2381" s="7" t="str">
        <f t="shared" si="371"/>
        <v>N/A</v>
      </c>
      <c r="Q2381" t="str">
        <f t="shared" si="372"/>
        <v>technology</v>
      </c>
      <c r="R2381" t="str">
        <f t="shared" si="373"/>
        <v>web</v>
      </c>
      <c r="S2381" s="11">
        <f t="shared" si="374"/>
        <v>42237.016388888893</v>
      </c>
      <c r="T2381" s="11">
        <f t="shared" si="375"/>
        <v>42282.016388888893</v>
      </c>
      <c r="U2381" t="b">
        <f t="shared" si="376"/>
        <v>0</v>
      </c>
      <c r="V2381">
        <f t="shared" si="377"/>
        <v>0</v>
      </c>
      <c r="W2381" t="b">
        <f t="shared" si="378"/>
        <v>0</v>
      </c>
      <c r="X2381">
        <f t="shared" si="379"/>
        <v>0</v>
      </c>
    </row>
    <row r="2382" spans="1:24" ht="47.2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8271</v>
      </c>
      <c r="O2382">
        <f t="shared" si="370"/>
        <v>0</v>
      </c>
      <c r="P2382" s="7">
        <f t="shared" si="371"/>
        <v>18.333333333333332</v>
      </c>
      <c r="Q2382" t="str">
        <f t="shared" si="372"/>
        <v>technology</v>
      </c>
      <c r="R2382" t="str">
        <f t="shared" si="373"/>
        <v>web</v>
      </c>
      <c r="S2382" s="11">
        <f t="shared" si="374"/>
        <v>42248.793310185181</v>
      </c>
      <c r="T2382" s="11">
        <f t="shared" si="375"/>
        <v>42278.793310185181</v>
      </c>
      <c r="U2382" t="b">
        <f t="shared" si="376"/>
        <v>0</v>
      </c>
      <c r="V2382">
        <f t="shared" si="377"/>
        <v>3</v>
      </c>
      <c r="W2382" t="b">
        <f t="shared" si="378"/>
        <v>0</v>
      </c>
      <c r="X2382">
        <f t="shared" si="379"/>
        <v>3</v>
      </c>
    </row>
    <row r="2383" spans="1:24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8271</v>
      </c>
      <c r="O2383">
        <f t="shared" si="370"/>
        <v>2</v>
      </c>
      <c r="P2383" s="7">
        <f t="shared" si="371"/>
        <v>224.42857142857142</v>
      </c>
      <c r="Q2383" t="str">
        <f t="shared" si="372"/>
        <v>technology</v>
      </c>
      <c r="R2383" t="str">
        <f t="shared" si="373"/>
        <v>web</v>
      </c>
      <c r="S2383" s="11">
        <f t="shared" si="374"/>
        <v>42074.935740740737</v>
      </c>
      <c r="T2383" s="11">
        <f t="shared" si="375"/>
        <v>42104.935740740737</v>
      </c>
      <c r="U2383" t="b">
        <f t="shared" si="376"/>
        <v>0</v>
      </c>
      <c r="V2383">
        <f t="shared" si="377"/>
        <v>7</v>
      </c>
      <c r="W2383" t="b">
        <f t="shared" si="378"/>
        <v>0</v>
      </c>
      <c r="X2383">
        <f t="shared" si="379"/>
        <v>7</v>
      </c>
    </row>
    <row r="2384" spans="1:24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8271</v>
      </c>
      <c r="O2384">
        <f t="shared" si="370"/>
        <v>3</v>
      </c>
      <c r="P2384" s="7">
        <f t="shared" si="371"/>
        <v>37.5</v>
      </c>
      <c r="Q2384" t="str">
        <f t="shared" si="372"/>
        <v>technology</v>
      </c>
      <c r="R2384" t="str">
        <f t="shared" si="373"/>
        <v>web</v>
      </c>
      <c r="S2384" s="11">
        <f t="shared" si="374"/>
        <v>42195.187534722223</v>
      </c>
      <c r="T2384" s="11">
        <f t="shared" si="375"/>
        <v>42220.187534722223</v>
      </c>
      <c r="U2384" t="b">
        <f t="shared" si="376"/>
        <v>0</v>
      </c>
      <c r="V2384">
        <f t="shared" si="377"/>
        <v>2</v>
      </c>
      <c r="W2384" t="b">
        <f t="shared" si="378"/>
        <v>0</v>
      </c>
      <c r="X2384">
        <f t="shared" si="379"/>
        <v>2</v>
      </c>
    </row>
    <row r="2385" spans="1:24" ht="47.25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8271</v>
      </c>
      <c r="O2385">
        <f t="shared" si="370"/>
        <v>4</v>
      </c>
      <c r="P2385" s="7">
        <f t="shared" si="371"/>
        <v>145</v>
      </c>
      <c r="Q2385" t="str">
        <f t="shared" si="372"/>
        <v>technology</v>
      </c>
      <c r="R2385" t="str">
        <f t="shared" si="373"/>
        <v>web</v>
      </c>
      <c r="S2385" s="11">
        <f t="shared" si="374"/>
        <v>42027.056793981479</v>
      </c>
      <c r="T2385" s="11">
        <f t="shared" si="375"/>
        <v>42057.056793981479</v>
      </c>
      <c r="U2385" t="b">
        <f t="shared" si="376"/>
        <v>0</v>
      </c>
      <c r="V2385">
        <f t="shared" si="377"/>
        <v>3</v>
      </c>
      <c r="W2385" t="b">
        <f t="shared" si="378"/>
        <v>0</v>
      </c>
      <c r="X2385">
        <f t="shared" si="379"/>
        <v>3</v>
      </c>
    </row>
    <row r="2386" spans="1:24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8271</v>
      </c>
      <c r="O2386">
        <f t="shared" si="370"/>
        <v>1</v>
      </c>
      <c r="P2386" s="7">
        <f t="shared" si="371"/>
        <v>1</v>
      </c>
      <c r="Q2386" t="str">
        <f t="shared" si="372"/>
        <v>technology</v>
      </c>
      <c r="R2386" t="str">
        <f t="shared" si="373"/>
        <v>web</v>
      </c>
      <c r="S2386" s="11">
        <f t="shared" si="374"/>
        <v>41927.067627314813</v>
      </c>
      <c r="T2386" s="11">
        <f t="shared" si="375"/>
        <v>41957.109293981484</v>
      </c>
      <c r="U2386" t="b">
        <f t="shared" si="376"/>
        <v>0</v>
      </c>
      <c r="V2386">
        <f t="shared" si="377"/>
        <v>8</v>
      </c>
      <c r="W2386" t="b">
        <f t="shared" si="378"/>
        <v>0</v>
      </c>
      <c r="X2386">
        <f t="shared" si="379"/>
        <v>8</v>
      </c>
    </row>
    <row r="2387" spans="1:24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8271</v>
      </c>
      <c r="O2387">
        <f t="shared" si="370"/>
        <v>1</v>
      </c>
      <c r="P2387" s="7">
        <f t="shared" si="371"/>
        <v>112.57142857142857</v>
      </c>
      <c r="Q2387" t="str">
        <f t="shared" si="372"/>
        <v>technology</v>
      </c>
      <c r="R2387" t="str">
        <f t="shared" si="373"/>
        <v>web</v>
      </c>
      <c r="S2387" s="11">
        <f t="shared" si="374"/>
        <v>42191.70175925926</v>
      </c>
      <c r="T2387" s="11">
        <f t="shared" si="375"/>
        <v>42221.70175925926</v>
      </c>
      <c r="U2387" t="b">
        <f t="shared" si="376"/>
        <v>0</v>
      </c>
      <c r="V2387">
        <f t="shared" si="377"/>
        <v>7</v>
      </c>
      <c r="W2387" t="b">
        <f t="shared" si="378"/>
        <v>0</v>
      </c>
      <c r="X2387">
        <f t="shared" si="379"/>
        <v>7</v>
      </c>
    </row>
    <row r="2388" spans="1:24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8271</v>
      </c>
      <c r="O2388">
        <f t="shared" si="370"/>
        <v>0</v>
      </c>
      <c r="P2388" s="7" t="str">
        <f t="shared" si="371"/>
        <v>N/A</v>
      </c>
      <c r="Q2388" t="str">
        <f t="shared" si="372"/>
        <v>technology</v>
      </c>
      <c r="R2388" t="str">
        <f t="shared" si="373"/>
        <v>web</v>
      </c>
      <c r="S2388" s="11">
        <f t="shared" si="374"/>
        <v>41954.838240740741</v>
      </c>
      <c r="T2388" s="11">
        <f t="shared" si="375"/>
        <v>42014.838240740741</v>
      </c>
      <c r="U2388" t="b">
        <f t="shared" si="376"/>
        <v>0</v>
      </c>
      <c r="V2388">
        <f t="shared" si="377"/>
        <v>0</v>
      </c>
      <c r="W2388" t="b">
        <f t="shared" si="378"/>
        <v>0</v>
      </c>
      <c r="X2388">
        <f t="shared" si="379"/>
        <v>0</v>
      </c>
    </row>
    <row r="2389" spans="1:24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8271</v>
      </c>
      <c r="O2389">
        <f t="shared" si="370"/>
        <v>1</v>
      </c>
      <c r="P2389" s="7">
        <f t="shared" si="371"/>
        <v>342</v>
      </c>
      <c r="Q2389" t="str">
        <f t="shared" si="372"/>
        <v>technology</v>
      </c>
      <c r="R2389" t="str">
        <f t="shared" si="373"/>
        <v>web</v>
      </c>
      <c r="S2389" s="11">
        <f t="shared" si="374"/>
        <v>42528.626620370371</v>
      </c>
      <c r="T2389" s="11">
        <f t="shared" si="375"/>
        <v>42573.626620370371</v>
      </c>
      <c r="U2389" t="b">
        <f t="shared" si="376"/>
        <v>0</v>
      </c>
      <c r="V2389">
        <f t="shared" si="377"/>
        <v>3</v>
      </c>
      <c r="W2389" t="b">
        <f t="shared" si="378"/>
        <v>0</v>
      </c>
      <c r="X2389">
        <f t="shared" si="379"/>
        <v>3</v>
      </c>
    </row>
    <row r="2390" spans="1:24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8271</v>
      </c>
      <c r="O2390">
        <f t="shared" si="370"/>
        <v>1</v>
      </c>
      <c r="P2390" s="7">
        <f t="shared" si="371"/>
        <v>57.875</v>
      </c>
      <c r="Q2390" t="str">
        <f t="shared" si="372"/>
        <v>technology</v>
      </c>
      <c r="R2390" t="str">
        <f t="shared" si="373"/>
        <v>web</v>
      </c>
      <c r="S2390" s="11">
        <f t="shared" si="374"/>
        <v>41989.853692129633</v>
      </c>
      <c r="T2390" s="11">
        <f t="shared" si="375"/>
        <v>42019.811805555553</v>
      </c>
      <c r="U2390" t="b">
        <f t="shared" si="376"/>
        <v>0</v>
      </c>
      <c r="V2390">
        <f t="shared" si="377"/>
        <v>8</v>
      </c>
      <c r="W2390" t="b">
        <f t="shared" si="378"/>
        <v>0</v>
      </c>
      <c r="X2390">
        <f t="shared" si="379"/>
        <v>8</v>
      </c>
    </row>
    <row r="2391" spans="1:24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8271</v>
      </c>
      <c r="O2391">
        <f t="shared" si="370"/>
        <v>0</v>
      </c>
      <c r="P2391" s="7">
        <f t="shared" si="371"/>
        <v>30</v>
      </c>
      <c r="Q2391" t="str">
        <f t="shared" si="372"/>
        <v>technology</v>
      </c>
      <c r="R2391" t="str">
        <f t="shared" si="373"/>
        <v>web</v>
      </c>
      <c r="S2391" s="11">
        <f t="shared" si="374"/>
        <v>42179.653379629628</v>
      </c>
      <c r="T2391" s="11">
        <f t="shared" si="375"/>
        <v>42210.915972222225</v>
      </c>
      <c r="U2391" t="b">
        <f t="shared" si="376"/>
        <v>0</v>
      </c>
      <c r="V2391">
        <f t="shared" si="377"/>
        <v>1</v>
      </c>
      <c r="W2391" t="b">
        <f t="shared" si="378"/>
        <v>0</v>
      </c>
      <c r="X2391">
        <f t="shared" si="379"/>
        <v>1</v>
      </c>
    </row>
    <row r="2392" spans="1:24" ht="47.25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8271</v>
      </c>
      <c r="O2392">
        <f t="shared" si="370"/>
        <v>0</v>
      </c>
      <c r="P2392" s="7" t="str">
        <f t="shared" si="371"/>
        <v>N/A</v>
      </c>
      <c r="Q2392" t="str">
        <f t="shared" si="372"/>
        <v>technology</v>
      </c>
      <c r="R2392" t="str">
        <f t="shared" si="373"/>
        <v>web</v>
      </c>
      <c r="S2392" s="11">
        <f t="shared" si="374"/>
        <v>41968.262314814812</v>
      </c>
      <c r="T2392" s="11">
        <f t="shared" si="375"/>
        <v>42008.262314814812</v>
      </c>
      <c r="U2392" t="b">
        <f t="shared" si="376"/>
        <v>0</v>
      </c>
      <c r="V2392">
        <f t="shared" si="377"/>
        <v>0</v>
      </c>
      <c r="W2392" t="b">
        <f t="shared" si="378"/>
        <v>0</v>
      </c>
      <c r="X2392">
        <f t="shared" si="379"/>
        <v>0</v>
      </c>
    </row>
    <row r="2393" spans="1:24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8271</v>
      </c>
      <c r="O2393">
        <f t="shared" si="370"/>
        <v>0</v>
      </c>
      <c r="P2393" s="7">
        <f t="shared" si="371"/>
        <v>25</v>
      </c>
      <c r="Q2393" t="str">
        <f t="shared" si="372"/>
        <v>technology</v>
      </c>
      <c r="R2393" t="str">
        <f t="shared" si="373"/>
        <v>web</v>
      </c>
      <c r="S2393" s="11">
        <f t="shared" si="374"/>
        <v>42064.794490740736</v>
      </c>
      <c r="T2393" s="11">
        <f t="shared" si="375"/>
        <v>42094.752824074079</v>
      </c>
      <c r="U2393" t="b">
        <f t="shared" si="376"/>
        <v>0</v>
      </c>
      <c r="V2393">
        <f t="shared" si="377"/>
        <v>1</v>
      </c>
      <c r="W2393" t="b">
        <f t="shared" si="378"/>
        <v>0</v>
      </c>
      <c r="X2393">
        <f t="shared" si="379"/>
        <v>1</v>
      </c>
    </row>
    <row r="2394" spans="1:24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8271</v>
      </c>
      <c r="O2394">
        <f t="shared" si="370"/>
        <v>0</v>
      </c>
      <c r="P2394" s="7" t="str">
        <f t="shared" si="371"/>
        <v>N/A</v>
      </c>
      <c r="Q2394" t="str">
        <f t="shared" si="372"/>
        <v>technology</v>
      </c>
      <c r="R2394" t="str">
        <f t="shared" si="373"/>
        <v>web</v>
      </c>
      <c r="S2394" s="11">
        <f t="shared" si="374"/>
        <v>42276.120636574073</v>
      </c>
      <c r="T2394" s="11">
        <f t="shared" si="375"/>
        <v>42306.120636574073</v>
      </c>
      <c r="U2394" t="b">
        <f t="shared" si="376"/>
        <v>0</v>
      </c>
      <c r="V2394">
        <f t="shared" si="377"/>
        <v>0</v>
      </c>
      <c r="W2394" t="b">
        <f t="shared" si="378"/>
        <v>0</v>
      </c>
      <c r="X2394">
        <f t="shared" si="379"/>
        <v>0</v>
      </c>
    </row>
    <row r="2395" spans="1:24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8271</v>
      </c>
      <c r="O2395">
        <f t="shared" si="370"/>
        <v>0</v>
      </c>
      <c r="P2395" s="7">
        <f t="shared" si="371"/>
        <v>50</v>
      </c>
      <c r="Q2395" t="str">
        <f t="shared" si="372"/>
        <v>technology</v>
      </c>
      <c r="R2395" t="str">
        <f t="shared" si="373"/>
        <v>web</v>
      </c>
      <c r="S2395" s="11">
        <f t="shared" si="374"/>
        <v>42194.648344907408</v>
      </c>
      <c r="T2395" s="11">
        <f t="shared" si="375"/>
        <v>42224.648344907408</v>
      </c>
      <c r="U2395" t="b">
        <f t="shared" si="376"/>
        <v>0</v>
      </c>
      <c r="V2395">
        <f t="shared" si="377"/>
        <v>1</v>
      </c>
      <c r="W2395" t="b">
        <f t="shared" si="378"/>
        <v>0</v>
      </c>
      <c r="X2395">
        <f t="shared" si="379"/>
        <v>1</v>
      </c>
    </row>
    <row r="2396" spans="1:24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8271</v>
      </c>
      <c r="O2396">
        <f t="shared" si="370"/>
        <v>0</v>
      </c>
      <c r="P2396" s="7">
        <f t="shared" si="371"/>
        <v>1.5</v>
      </c>
      <c r="Q2396" t="str">
        <f t="shared" si="372"/>
        <v>technology</v>
      </c>
      <c r="R2396" t="str">
        <f t="shared" si="373"/>
        <v>web</v>
      </c>
      <c r="S2396" s="11">
        <f t="shared" si="374"/>
        <v>42031.362187499995</v>
      </c>
      <c r="T2396" s="11">
        <f t="shared" si="375"/>
        <v>42061.362187499995</v>
      </c>
      <c r="U2396" t="b">
        <f t="shared" si="376"/>
        <v>0</v>
      </c>
      <c r="V2396">
        <f t="shared" si="377"/>
        <v>2</v>
      </c>
      <c r="W2396" t="b">
        <f t="shared" si="378"/>
        <v>0</v>
      </c>
      <c r="X2396">
        <f t="shared" si="379"/>
        <v>2</v>
      </c>
    </row>
    <row r="2397" spans="1:24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8271</v>
      </c>
      <c r="O2397">
        <f t="shared" si="370"/>
        <v>0</v>
      </c>
      <c r="P2397" s="7" t="str">
        <f t="shared" si="371"/>
        <v>N/A</v>
      </c>
      <c r="Q2397" t="str">
        <f t="shared" si="372"/>
        <v>technology</v>
      </c>
      <c r="R2397" t="str">
        <f t="shared" si="373"/>
        <v>web</v>
      </c>
      <c r="S2397" s="11">
        <f t="shared" si="374"/>
        <v>42717.121377314819</v>
      </c>
      <c r="T2397" s="11">
        <f t="shared" si="375"/>
        <v>42745.372916666667</v>
      </c>
      <c r="U2397" t="b">
        <f t="shared" si="376"/>
        <v>0</v>
      </c>
      <c r="V2397">
        <f t="shared" si="377"/>
        <v>0</v>
      </c>
      <c r="W2397" t="b">
        <f t="shared" si="378"/>
        <v>0</v>
      </c>
      <c r="X2397">
        <f t="shared" si="379"/>
        <v>0</v>
      </c>
    </row>
    <row r="2398" spans="1:24" ht="47.2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8271</v>
      </c>
      <c r="O2398">
        <f t="shared" si="370"/>
        <v>0</v>
      </c>
      <c r="P2398" s="7">
        <f t="shared" si="371"/>
        <v>10</v>
      </c>
      <c r="Q2398" t="str">
        <f t="shared" si="372"/>
        <v>technology</v>
      </c>
      <c r="R2398" t="str">
        <f t="shared" si="373"/>
        <v>web</v>
      </c>
      <c r="S2398" s="11">
        <f t="shared" si="374"/>
        <v>42262.849050925928</v>
      </c>
      <c r="T2398" s="11">
        <f t="shared" si="375"/>
        <v>42292.849050925928</v>
      </c>
      <c r="U2398" t="b">
        <f t="shared" si="376"/>
        <v>0</v>
      </c>
      <c r="V2398">
        <f t="shared" si="377"/>
        <v>1</v>
      </c>
      <c r="W2398" t="b">
        <f t="shared" si="378"/>
        <v>0</v>
      </c>
      <c r="X2398">
        <f t="shared" si="379"/>
        <v>1</v>
      </c>
    </row>
    <row r="2399" spans="1:24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8271</v>
      </c>
      <c r="O2399">
        <f t="shared" si="370"/>
        <v>0</v>
      </c>
      <c r="P2399" s="7" t="str">
        <f t="shared" si="371"/>
        <v>N/A</v>
      </c>
      <c r="Q2399" t="str">
        <f t="shared" si="372"/>
        <v>technology</v>
      </c>
      <c r="R2399" t="str">
        <f t="shared" si="373"/>
        <v>web</v>
      </c>
      <c r="S2399" s="11">
        <f t="shared" si="374"/>
        <v>41976.88490740741</v>
      </c>
      <c r="T2399" s="11">
        <f t="shared" si="375"/>
        <v>42006.88490740741</v>
      </c>
      <c r="U2399" t="b">
        <f t="shared" si="376"/>
        <v>0</v>
      </c>
      <c r="V2399">
        <f t="shared" si="377"/>
        <v>0</v>
      </c>
      <c r="W2399" t="b">
        <f t="shared" si="378"/>
        <v>0</v>
      </c>
      <c r="X2399">
        <f t="shared" si="379"/>
        <v>0</v>
      </c>
    </row>
    <row r="2400" spans="1:24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8271</v>
      </c>
      <c r="O2400">
        <f t="shared" si="370"/>
        <v>0</v>
      </c>
      <c r="P2400" s="7" t="str">
        <f t="shared" si="371"/>
        <v>N/A</v>
      </c>
      <c r="Q2400" t="str">
        <f t="shared" si="372"/>
        <v>technology</v>
      </c>
      <c r="R2400" t="str">
        <f t="shared" si="373"/>
        <v>web</v>
      </c>
      <c r="S2400" s="11">
        <f t="shared" si="374"/>
        <v>42157.916481481487</v>
      </c>
      <c r="T2400" s="11">
        <f t="shared" si="375"/>
        <v>42187.916481481487</v>
      </c>
      <c r="U2400" t="b">
        <f t="shared" si="376"/>
        <v>0</v>
      </c>
      <c r="V2400">
        <f t="shared" si="377"/>
        <v>0</v>
      </c>
      <c r="W2400" t="b">
        <f t="shared" si="378"/>
        <v>0</v>
      </c>
      <c r="X2400">
        <f t="shared" si="379"/>
        <v>0</v>
      </c>
    </row>
    <row r="2401" spans="1:24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8271</v>
      </c>
      <c r="O2401">
        <f t="shared" si="370"/>
        <v>0</v>
      </c>
      <c r="P2401" s="7" t="str">
        <f t="shared" si="371"/>
        <v>N/A</v>
      </c>
      <c r="Q2401" t="str">
        <f t="shared" si="372"/>
        <v>technology</v>
      </c>
      <c r="R2401" t="str">
        <f t="shared" si="373"/>
        <v>web</v>
      </c>
      <c r="S2401" s="11">
        <f t="shared" si="374"/>
        <v>41956.853078703702</v>
      </c>
      <c r="T2401" s="11">
        <f t="shared" si="375"/>
        <v>41991.853078703702</v>
      </c>
      <c r="U2401" t="b">
        <f t="shared" si="376"/>
        <v>0</v>
      </c>
      <c r="V2401">
        <f t="shared" si="377"/>
        <v>0</v>
      </c>
      <c r="W2401" t="b">
        <f t="shared" si="378"/>
        <v>0</v>
      </c>
      <c r="X2401">
        <f t="shared" si="379"/>
        <v>0</v>
      </c>
    </row>
    <row r="2402" spans="1:24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8271</v>
      </c>
      <c r="O2402">
        <f t="shared" si="370"/>
        <v>0</v>
      </c>
      <c r="P2402" s="7" t="str">
        <f t="shared" si="371"/>
        <v>N/A</v>
      </c>
      <c r="Q2402" t="str">
        <f t="shared" si="372"/>
        <v>technology</v>
      </c>
      <c r="R2402" t="str">
        <f t="shared" si="373"/>
        <v>web</v>
      </c>
      <c r="S2402" s="11">
        <f t="shared" si="374"/>
        <v>42444.268101851849</v>
      </c>
      <c r="T2402" s="11">
        <f t="shared" si="375"/>
        <v>42474.268101851849</v>
      </c>
      <c r="U2402" t="b">
        <f t="shared" si="376"/>
        <v>0</v>
      </c>
      <c r="V2402">
        <f t="shared" si="377"/>
        <v>0</v>
      </c>
      <c r="W2402" t="b">
        <f t="shared" si="378"/>
        <v>0</v>
      </c>
      <c r="X2402">
        <f t="shared" si="379"/>
        <v>0</v>
      </c>
    </row>
    <row r="2403" spans="1:24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8283</v>
      </c>
      <c r="O2403">
        <f t="shared" si="370"/>
        <v>1</v>
      </c>
      <c r="P2403" s="7">
        <f t="shared" si="371"/>
        <v>22.333333333333332</v>
      </c>
      <c r="Q2403" t="str">
        <f t="shared" si="372"/>
        <v>food</v>
      </c>
      <c r="R2403" t="str">
        <f t="shared" si="373"/>
        <v>food trucks</v>
      </c>
      <c r="S2403" s="11">
        <f t="shared" si="374"/>
        <v>42374.822870370372</v>
      </c>
      <c r="T2403" s="11">
        <f t="shared" si="375"/>
        <v>42434.822870370372</v>
      </c>
      <c r="U2403" t="b">
        <f t="shared" si="376"/>
        <v>0</v>
      </c>
      <c r="V2403" t="b">
        <f t="shared" si="377"/>
        <v>0</v>
      </c>
      <c r="W2403" t="b">
        <f t="shared" si="378"/>
        <v>0</v>
      </c>
      <c r="X2403">
        <f t="shared" si="379"/>
        <v>9</v>
      </c>
    </row>
    <row r="2404" spans="1:24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8283</v>
      </c>
      <c r="O2404">
        <f t="shared" si="370"/>
        <v>0</v>
      </c>
      <c r="P2404" s="7">
        <f t="shared" si="371"/>
        <v>52</v>
      </c>
      <c r="Q2404" t="str">
        <f t="shared" si="372"/>
        <v>food</v>
      </c>
      <c r="R2404" t="str">
        <f t="shared" si="373"/>
        <v>food trucks</v>
      </c>
      <c r="S2404" s="11">
        <f t="shared" si="374"/>
        <v>42107.679756944446</v>
      </c>
      <c r="T2404" s="11">
        <f t="shared" si="375"/>
        <v>42137.679756944446</v>
      </c>
      <c r="U2404" t="b">
        <f t="shared" si="376"/>
        <v>0</v>
      </c>
      <c r="V2404" t="b">
        <f t="shared" si="377"/>
        <v>0</v>
      </c>
      <c r="W2404" t="b">
        <f t="shared" si="378"/>
        <v>0</v>
      </c>
      <c r="X2404">
        <f t="shared" si="379"/>
        <v>1</v>
      </c>
    </row>
    <row r="2405" spans="1:24" ht="47.2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8283</v>
      </c>
      <c r="O2405">
        <f t="shared" si="370"/>
        <v>17</v>
      </c>
      <c r="P2405" s="7">
        <f t="shared" si="371"/>
        <v>16.833333333333332</v>
      </c>
      <c r="Q2405" t="str">
        <f t="shared" si="372"/>
        <v>food</v>
      </c>
      <c r="R2405" t="str">
        <f t="shared" si="373"/>
        <v>food trucks</v>
      </c>
      <c r="S2405" s="11">
        <f t="shared" si="374"/>
        <v>42399.882615740738</v>
      </c>
      <c r="T2405" s="11">
        <f t="shared" si="375"/>
        <v>42459.840949074074</v>
      </c>
      <c r="U2405" t="b">
        <f t="shared" si="376"/>
        <v>0</v>
      </c>
      <c r="V2405" t="b">
        <f t="shared" si="377"/>
        <v>0</v>
      </c>
      <c r="W2405" t="b">
        <f t="shared" si="378"/>
        <v>0</v>
      </c>
      <c r="X2405">
        <f t="shared" si="379"/>
        <v>12</v>
      </c>
    </row>
    <row r="2406" spans="1:24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8283</v>
      </c>
      <c r="O2406">
        <f t="shared" si="370"/>
        <v>0</v>
      </c>
      <c r="P2406" s="7" t="str">
        <f t="shared" si="371"/>
        <v>N/A</v>
      </c>
      <c r="Q2406" t="str">
        <f t="shared" si="372"/>
        <v>food</v>
      </c>
      <c r="R2406" t="str">
        <f t="shared" si="373"/>
        <v>food trucks</v>
      </c>
      <c r="S2406" s="11">
        <f t="shared" si="374"/>
        <v>42342.03943287037</v>
      </c>
      <c r="T2406" s="11">
        <f t="shared" si="375"/>
        <v>42372.03943287037</v>
      </c>
      <c r="U2406" t="b">
        <f t="shared" si="376"/>
        <v>0</v>
      </c>
      <c r="V2406" t="b">
        <f t="shared" si="377"/>
        <v>0</v>
      </c>
      <c r="W2406" t="b">
        <f t="shared" si="378"/>
        <v>0</v>
      </c>
      <c r="X2406">
        <f t="shared" si="379"/>
        <v>0</v>
      </c>
    </row>
    <row r="2407" spans="1:24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8283</v>
      </c>
      <c r="O2407">
        <f t="shared" si="370"/>
        <v>23</v>
      </c>
      <c r="P2407" s="7">
        <f t="shared" si="371"/>
        <v>56.3</v>
      </c>
      <c r="Q2407" t="str">
        <f t="shared" si="372"/>
        <v>food</v>
      </c>
      <c r="R2407" t="str">
        <f t="shared" si="373"/>
        <v>food trucks</v>
      </c>
      <c r="S2407" s="11">
        <f t="shared" si="374"/>
        <v>42595.585358796292</v>
      </c>
      <c r="T2407" s="11">
        <f t="shared" si="375"/>
        <v>42616.585358796292</v>
      </c>
      <c r="U2407" t="b">
        <f t="shared" si="376"/>
        <v>0</v>
      </c>
      <c r="V2407" t="b">
        <f t="shared" si="377"/>
        <v>0</v>
      </c>
      <c r="W2407" t="b">
        <f t="shared" si="378"/>
        <v>0</v>
      </c>
      <c r="X2407">
        <f t="shared" si="379"/>
        <v>20</v>
      </c>
    </row>
    <row r="2408" spans="1:24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8283</v>
      </c>
      <c r="O2408">
        <f t="shared" si="370"/>
        <v>41</v>
      </c>
      <c r="P2408" s="7">
        <f t="shared" si="371"/>
        <v>84.0625</v>
      </c>
      <c r="Q2408" t="str">
        <f t="shared" si="372"/>
        <v>food</v>
      </c>
      <c r="R2408" t="str">
        <f t="shared" si="373"/>
        <v>food trucks</v>
      </c>
      <c r="S2408" s="11">
        <f t="shared" si="374"/>
        <v>41983.110995370371</v>
      </c>
      <c r="T2408" s="11">
        <f t="shared" si="375"/>
        <v>42023.110995370371</v>
      </c>
      <c r="U2408" t="b">
        <f t="shared" si="376"/>
        <v>0</v>
      </c>
      <c r="V2408" t="b">
        <f t="shared" si="377"/>
        <v>0</v>
      </c>
      <c r="W2408">
        <f t="shared" si="378"/>
        <v>16</v>
      </c>
      <c r="X2408" t="b">
        <f t="shared" si="379"/>
        <v>0</v>
      </c>
    </row>
    <row r="2409" spans="1:24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8283</v>
      </c>
      <c r="O2409">
        <f t="shared" si="370"/>
        <v>25</v>
      </c>
      <c r="P2409" s="7">
        <f t="shared" si="371"/>
        <v>168.39393939393941</v>
      </c>
      <c r="Q2409" t="str">
        <f t="shared" si="372"/>
        <v>food</v>
      </c>
      <c r="R2409" t="str">
        <f t="shared" si="373"/>
        <v>food trucks</v>
      </c>
      <c r="S2409" s="11">
        <f t="shared" si="374"/>
        <v>42082.575555555552</v>
      </c>
      <c r="T2409" s="11">
        <f t="shared" si="375"/>
        <v>42105.25</v>
      </c>
      <c r="U2409" t="b">
        <f t="shared" si="376"/>
        <v>0</v>
      </c>
      <c r="V2409" t="b">
        <f t="shared" si="377"/>
        <v>0</v>
      </c>
      <c r="W2409" t="b">
        <f t="shared" si="378"/>
        <v>0</v>
      </c>
      <c r="X2409">
        <f t="shared" si="379"/>
        <v>33</v>
      </c>
    </row>
    <row r="2410" spans="1:24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8283</v>
      </c>
      <c r="O2410">
        <f t="shared" si="370"/>
        <v>0</v>
      </c>
      <c r="P2410" s="7">
        <f t="shared" si="371"/>
        <v>15</v>
      </c>
      <c r="Q2410" t="str">
        <f t="shared" si="372"/>
        <v>food</v>
      </c>
      <c r="R2410" t="str">
        <f t="shared" si="373"/>
        <v>food trucks</v>
      </c>
      <c r="S2410" s="11">
        <f t="shared" si="374"/>
        <v>41919.140706018516</v>
      </c>
      <c r="T2410" s="11">
        <f t="shared" si="375"/>
        <v>41949.182372685187</v>
      </c>
      <c r="U2410" t="b">
        <f t="shared" si="376"/>
        <v>0</v>
      </c>
      <c r="V2410" t="b">
        <f t="shared" si="377"/>
        <v>0</v>
      </c>
      <c r="W2410" t="b">
        <f t="shared" si="378"/>
        <v>0</v>
      </c>
      <c r="X2410">
        <f t="shared" si="379"/>
        <v>2</v>
      </c>
    </row>
    <row r="2411" spans="1:24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8283</v>
      </c>
      <c r="O2411">
        <f t="shared" si="370"/>
        <v>2</v>
      </c>
      <c r="P2411" s="7">
        <f t="shared" si="371"/>
        <v>76.666666666666671</v>
      </c>
      <c r="Q2411" t="str">
        <f t="shared" si="372"/>
        <v>food</v>
      </c>
      <c r="R2411" t="str">
        <f t="shared" si="373"/>
        <v>food trucks</v>
      </c>
      <c r="S2411" s="11">
        <f t="shared" si="374"/>
        <v>42204.875868055555</v>
      </c>
      <c r="T2411" s="11">
        <f t="shared" si="375"/>
        <v>42234.875868055555</v>
      </c>
      <c r="U2411" t="b">
        <f t="shared" si="376"/>
        <v>0</v>
      </c>
      <c r="V2411" t="b">
        <f t="shared" si="377"/>
        <v>0</v>
      </c>
      <c r="W2411" t="b">
        <f t="shared" si="378"/>
        <v>0</v>
      </c>
      <c r="X2411">
        <f t="shared" si="379"/>
        <v>6</v>
      </c>
    </row>
    <row r="2412" spans="1:24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8283</v>
      </c>
      <c r="O2412">
        <f t="shared" si="370"/>
        <v>0</v>
      </c>
      <c r="P2412" s="7" t="str">
        <f t="shared" si="371"/>
        <v>N/A</v>
      </c>
      <c r="Q2412" t="str">
        <f t="shared" si="372"/>
        <v>food</v>
      </c>
      <c r="R2412" t="str">
        <f t="shared" si="373"/>
        <v>food trucks</v>
      </c>
      <c r="S2412" s="11">
        <f t="shared" si="374"/>
        <v>42224.408275462964</v>
      </c>
      <c r="T2412" s="11">
        <f t="shared" si="375"/>
        <v>42254.408275462964</v>
      </c>
      <c r="U2412" t="b">
        <f t="shared" si="376"/>
        <v>0</v>
      </c>
      <c r="V2412" t="b">
        <f t="shared" si="377"/>
        <v>0</v>
      </c>
      <c r="W2412" t="b">
        <f t="shared" si="378"/>
        <v>0</v>
      </c>
      <c r="X2412">
        <f t="shared" si="379"/>
        <v>0</v>
      </c>
    </row>
    <row r="2413" spans="1:24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8283</v>
      </c>
      <c r="O2413">
        <f t="shared" si="370"/>
        <v>1</v>
      </c>
      <c r="P2413" s="7">
        <f t="shared" si="371"/>
        <v>50.333333333333336</v>
      </c>
      <c r="Q2413" t="str">
        <f t="shared" si="372"/>
        <v>food</v>
      </c>
      <c r="R2413" t="str">
        <f t="shared" si="373"/>
        <v>food trucks</v>
      </c>
      <c r="S2413" s="11">
        <f t="shared" si="374"/>
        <v>42211.732430555552</v>
      </c>
      <c r="T2413" s="11">
        <f t="shared" si="375"/>
        <v>42241.732430555552</v>
      </c>
      <c r="U2413" t="b">
        <f t="shared" si="376"/>
        <v>0</v>
      </c>
      <c r="V2413" t="b">
        <f t="shared" si="377"/>
        <v>0</v>
      </c>
      <c r="W2413" t="b">
        <f t="shared" si="378"/>
        <v>0</v>
      </c>
      <c r="X2413">
        <f t="shared" si="379"/>
        <v>3</v>
      </c>
    </row>
    <row r="2414" spans="1:24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8283</v>
      </c>
      <c r="O2414">
        <f t="shared" si="370"/>
        <v>0</v>
      </c>
      <c r="P2414" s="7" t="str">
        <f t="shared" si="371"/>
        <v>N/A</v>
      </c>
      <c r="Q2414" t="str">
        <f t="shared" si="372"/>
        <v>food</v>
      </c>
      <c r="R2414" t="str">
        <f t="shared" si="373"/>
        <v>food trucks</v>
      </c>
      <c r="S2414" s="11">
        <f t="shared" si="374"/>
        <v>42655.736956018518</v>
      </c>
      <c r="T2414" s="11">
        <f t="shared" si="375"/>
        <v>42700.778622685189</v>
      </c>
      <c r="U2414" t="b">
        <f t="shared" si="376"/>
        <v>0</v>
      </c>
      <c r="V2414" t="b">
        <f t="shared" si="377"/>
        <v>0</v>
      </c>
      <c r="W2414" t="b">
        <f t="shared" si="378"/>
        <v>0</v>
      </c>
      <c r="X2414">
        <f t="shared" si="379"/>
        <v>0</v>
      </c>
    </row>
    <row r="2415" spans="1:24" ht="47.2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8283</v>
      </c>
      <c r="O2415">
        <f t="shared" si="370"/>
        <v>1</v>
      </c>
      <c r="P2415" s="7">
        <f t="shared" si="371"/>
        <v>8.3333333333333339</v>
      </c>
      <c r="Q2415" t="str">
        <f t="shared" si="372"/>
        <v>food</v>
      </c>
      <c r="R2415" t="str">
        <f t="shared" si="373"/>
        <v>food trucks</v>
      </c>
      <c r="S2415" s="11">
        <f t="shared" si="374"/>
        <v>41760.10974537037</v>
      </c>
      <c r="T2415" s="11">
        <f t="shared" si="375"/>
        <v>41790.979166666664</v>
      </c>
      <c r="U2415" t="b">
        <f t="shared" si="376"/>
        <v>0</v>
      </c>
      <c r="V2415" t="b">
        <f t="shared" si="377"/>
        <v>0</v>
      </c>
      <c r="W2415" t="b">
        <f t="shared" si="378"/>
        <v>0</v>
      </c>
      <c r="X2415">
        <f t="shared" si="379"/>
        <v>3</v>
      </c>
    </row>
    <row r="2416" spans="1:24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8283</v>
      </c>
      <c r="O2416">
        <f t="shared" si="370"/>
        <v>3</v>
      </c>
      <c r="P2416" s="7">
        <f t="shared" si="371"/>
        <v>35.384615384615387</v>
      </c>
      <c r="Q2416" t="str">
        <f t="shared" si="372"/>
        <v>food</v>
      </c>
      <c r="R2416" t="str">
        <f t="shared" si="373"/>
        <v>food trucks</v>
      </c>
      <c r="S2416" s="11">
        <f t="shared" si="374"/>
        <v>42198.695138888885</v>
      </c>
      <c r="T2416" s="11">
        <f t="shared" si="375"/>
        <v>42238.165972222225</v>
      </c>
      <c r="U2416" t="b">
        <f t="shared" si="376"/>
        <v>0</v>
      </c>
      <c r="V2416" t="b">
        <f t="shared" si="377"/>
        <v>0</v>
      </c>
      <c r="W2416" t="b">
        <f t="shared" si="378"/>
        <v>0</v>
      </c>
      <c r="X2416">
        <f t="shared" si="379"/>
        <v>13</v>
      </c>
    </row>
    <row r="2417" spans="1:24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8283</v>
      </c>
      <c r="O2417">
        <f t="shared" si="370"/>
        <v>1</v>
      </c>
      <c r="P2417" s="7">
        <f t="shared" si="371"/>
        <v>55.833333333333336</v>
      </c>
      <c r="Q2417" t="str">
        <f t="shared" si="372"/>
        <v>food</v>
      </c>
      <c r="R2417" t="str">
        <f t="shared" si="373"/>
        <v>food trucks</v>
      </c>
      <c r="S2417" s="11">
        <f t="shared" si="374"/>
        <v>42536.862800925926</v>
      </c>
      <c r="T2417" s="11">
        <f t="shared" si="375"/>
        <v>42566.862800925926</v>
      </c>
      <c r="U2417" t="b">
        <f t="shared" si="376"/>
        <v>0</v>
      </c>
      <c r="V2417" t="b">
        <f t="shared" si="377"/>
        <v>0</v>
      </c>
      <c r="W2417" t="b">
        <f t="shared" si="378"/>
        <v>0</v>
      </c>
      <c r="X2417">
        <f t="shared" si="379"/>
        <v>6</v>
      </c>
    </row>
    <row r="2418" spans="1:24" ht="47.25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8283</v>
      </c>
      <c r="O2418">
        <f t="shared" si="370"/>
        <v>0</v>
      </c>
      <c r="P2418" s="7">
        <f t="shared" si="371"/>
        <v>5</v>
      </c>
      <c r="Q2418" t="str">
        <f t="shared" si="372"/>
        <v>food</v>
      </c>
      <c r="R2418" t="str">
        <f t="shared" si="373"/>
        <v>food trucks</v>
      </c>
      <c r="S2418" s="11">
        <f t="shared" si="374"/>
        <v>42019.737766203703</v>
      </c>
      <c r="T2418" s="11">
        <f t="shared" si="375"/>
        <v>42077.625</v>
      </c>
      <c r="U2418" t="b">
        <f t="shared" si="376"/>
        <v>0</v>
      </c>
      <c r="V2418" t="b">
        <f t="shared" si="377"/>
        <v>0</v>
      </c>
      <c r="W2418" t="b">
        <f t="shared" si="378"/>
        <v>0</v>
      </c>
      <c r="X2418">
        <f t="shared" si="379"/>
        <v>1</v>
      </c>
    </row>
    <row r="2419" spans="1:24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8283</v>
      </c>
      <c r="O2419">
        <f t="shared" si="370"/>
        <v>0</v>
      </c>
      <c r="P2419" s="7" t="str">
        <f t="shared" si="371"/>
        <v>N/A</v>
      </c>
      <c r="Q2419" t="str">
        <f t="shared" si="372"/>
        <v>food</v>
      </c>
      <c r="R2419" t="str">
        <f t="shared" si="373"/>
        <v>food trucks</v>
      </c>
      <c r="S2419" s="11">
        <f t="shared" si="374"/>
        <v>41831.884108796294</v>
      </c>
      <c r="T2419" s="11">
        <f t="shared" si="375"/>
        <v>41861.884108796294</v>
      </c>
      <c r="U2419" t="b">
        <f t="shared" si="376"/>
        <v>0</v>
      </c>
      <c r="V2419" t="b">
        <f t="shared" si="377"/>
        <v>0</v>
      </c>
      <c r="W2419" t="b">
        <f t="shared" si="378"/>
        <v>0</v>
      </c>
      <c r="X2419">
        <f t="shared" si="379"/>
        <v>0</v>
      </c>
    </row>
    <row r="2420" spans="1:24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8283</v>
      </c>
      <c r="O2420">
        <f t="shared" si="370"/>
        <v>0</v>
      </c>
      <c r="P2420" s="7">
        <f t="shared" si="371"/>
        <v>1</v>
      </c>
      <c r="Q2420" t="str">
        <f t="shared" si="372"/>
        <v>food</v>
      </c>
      <c r="R2420" t="str">
        <f t="shared" si="373"/>
        <v>food trucks</v>
      </c>
      <c r="S2420" s="11">
        <f t="shared" si="374"/>
        <v>42027.856990740736</v>
      </c>
      <c r="T2420" s="11">
        <f t="shared" si="375"/>
        <v>42087.815324074079</v>
      </c>
      <c r="U2420" t="b">
        <f t="shared" si="376"/>
        <v>0</v>
      </c>
      <c r="V2420" t="b">
        <f t="shared" si="377"/>
        <v>0</v>
      </c>
      <c r="W2420" t="b">
        <f t="shared" si="378"/>
        <v>0</v>
      </c>
      <c r="X2420">
        <f t="shared" si="379"/>
        <v>5</v>
      </c>
    </row>
    <row r="2421" spans="1:24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8283</v>
      </c>
      <c r="O2421">
        <f t="shared" si="370"/>
        <v>0</v>
      </c>
      <c r="P2421" s="7" t="str">
        <f t="shared" si="371"/>
        <v>N/A</v>
      </c>
      <c r="Q2421" t="str">
        <f t="shared" si="372"/>
        <v>food</v>
      </c>
      <c r="R2421" t="str">
        <f t="shared" si="373"/>
        <v>food trucks</v>
      </c>
      <c r="S2421" s="11">
        <f t="shared" si="374"/>
        <v>41993.738298611104</v>
      </c>
      <c r="T2421" s="11">
        <f t="shared" si="375"/>
        <v>42053.738298611104</v>
      </c>
      <c r="U2421" t="b">
        <f t="shared" si="376"/>
        <v>0</v>
      </c>
      <c r="V2421" t="b">
        <f t="shared" si="377"/>
        <v>0</v>
      </c>
      <c r="W2421" t="b">
        <f t="shared" si="378"/>
        <v>0</v>
      </c>
      <c r="X2421">
        <f t="shared" si="379"/>
        <v>0</v>
      </c>
    </row>
    <row r="2422" spans="1:24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8283</v>
      </c>
      <c r="O2422">
        <f t="shared" si="370"/>
        <v>15</v>
      </c>
      <c r="P2422" s="7">
        <f t="shared" si="371"/>
        <v>69.472222222222229</v>
      </c>
      <c r="Q2422" t="str">
        <f t="shared" si="372"/>
        <v>food</v>
      </c>
      <c r="R2422" t="str">
        <f t="shared" si="373"/>
        <v>food trucks</v>
      </c>
      <c r="S2422" s="11">
        <f t="shared" si="374"/>
        <v>41893.028877314813</v>
      </c>
      <c r="T2422" s="11">
        <f t="shared" si="375"/>
        <v>41953.070543981477</v>
      </c>
      <c r="U2422" t="b">
        <f t="shared" si="376"/>
        <v>0</v>
      </c>
      <c r="V2422" t="b">
        <f t="shared" si="377"/>
        <v>0</v>
      </c>
      <c r="W2422" t="b">
        <f t="shared" si="378"/>
        <v>0</v>
      </c>
      <c r="X2422">
        <f t="shared" si="379"/>
        <v>36</v>
      </c>
    </row>
    <row r="2423" spans="1:24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8283</v>
      </c>
      <c r="O2423">
        <f t="shared" si="370"/>
        <v>0</v>
      </c>
      <c r="P2423" s="7">
        <f t="shared" si="371"/>
        <v>1</v>
      </c>
      <c r="Q2423" t="str">
        <f t="shared" si="372"/>
        <v>food</v>
      </c>
      <c r="R2423" t="str">
        <f t="shared" si="373"/>
        <v>food trucks</v>
      </c>
      <c r="S2423" s="11">
        <f t="shared" si="374"/>
        <v>42026.687453703707</v>
      </c>
      <c r="T2423" s="11">
        <f t="shared" si="375"/>
        <v>42056.687453703707</v>
      </c>
      <c r="U2423" t="b">
        <f t="shared" si="376"/>
        <v>0</v>
      </c>
      <c r="V2423" t="b">
        <f t="shared" si="377"/>
        <v>0</v>
      </c>
      <c r="W2423" t="b">
        <f t="shared" si="378"/>
        <v>0</v>
      </c>
      <c r="X2423">
        <f t="shared" si="379"/>
        <v>1</v>
      </c>
    </row>
    <row r="2424" spans="1:24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8283</v>
      </c>
      <c r="O2424">
        <f t="shared" si="370"/>
        <v>0</v>
      </c>
      <c r="P2424" s="7">
        <f t="shared" si="371"/>
        <v>1</v>
      </c>
      <c r="Q2424" t="str">
        <f t="shared" si="372"/>
        <v>food</v>
      </c>
      <c r="R2424" t="str">
        <f t="shared" si="373"/>
        <v>food trucks</v>
      </c>
      <c r="S2424" s="11">
        <f t="shared" si="374"/>
        <v>42044.724953703699</v>
      </c>
      <c r="T2424" s="11">
        <f t="shared" si="375"/>
        <v>42074.683287037042</v>
      </c>
      <c r="U2424" t="b">
        <f t="shared" si="376"/>
        <v>0</v>
      </c>
      <c r="V2424" t="b">
        <f t="shared" si="377"/>
        <v>0</v>
      </c>
      <c r="W2424" t="b">
        <f t="shared" si="378"/>
        <v>0</v>
      </c>
      <c r="X2424">
        <f t="shared" si="379"/>
        <v>1</v>
      </c>
    </row>
    <row r="2425" spans="1:24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8283</v>
      </c>
      <c r="O2425">
        <f t="shared" si="370"/>
        <v>0</v>
      </c>
      <c r="P2425" s="7">
        <f t="shared" si="371"/>
        <v>8</v>
      </c>
      <c r="Q2425" t="str">
        <f t="shared" si="372"/>
        <v>food</v>
      </c>
      <c r="R2425" t="str">
        <f t="shared" si="373"/>
        <v>food trucks</v>
      </c>
      <c r="S2425" s="11">
        <f t="shared" si="374"/>
        <v>41974.704745370371</v>
      </c>
      <c r="T2425" s="11">
        <f t="shared" si="375"/>
        <v>42004.704745370371</v>
      </c>
      <c r="U2425" t="b">
        <f t="shared" si="376"/>
        <v>0</v>
      </c>
      <c r="V2425" t="b">
        <f t="shared" si="377"/>
        <v>0</v>
      </c>
      <c r="W2425" t="b">
        <f t="shared" si="378"/>
        <v>0</v>
      </c>
      <c r="X2425">
        <f t="shared" si="379"/>
        <v>1</v>
      </c>
    </row>
    <row r="2426" spans="1:24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8283</v>
      </c>
      <c r="O2426">
        <f t="shared" si="370"/>
        <v>1</v>
      </c>
      <c r="P2426" s="7">
        <f t="shared" si="371"/>
        <v>34.444444444444443</v>
      </c>
      <c r="Q2426" t="str">
        <f t="shared" si="372"/>
        <v>food</v>
      </c>
      <c r="R2426" t="str">
        <f t="shared" si="373"/>
        <v>food trucks</v>
      </c>
      <c r="S2426" s="11">
        <f t="shared" si="374"/>
        <v>41909.892453703702</v>
      </c>
      <c r="T2426" s="11">
        <f t="shared" si="375"/>
        <v>41939.892453703702</v>
      </c>
      <c r="U2426" t="b">
        <f t="shared" si="376"/>
        <v>0</v>
      </c>
      <c r="V2426" t="b">
        <f t="shared" si="377"/>
        <v>0</v>
      </c>
      <c r="W2426" t="b">
        <f t="shared" si="378"/>
        <v>0</v>
      </c>
      <c r="X2426">
        <f t="shared" si="379"/>
        <v>9</v>
      </c>
    </row>
    <row r="2427" spans="1:24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8283</v>
      </c>
      <c r="O2427">
        <f t="shared" si="370"/>
        <v>0</v>
      </c>
      <c r="P2427" s="7">
        <f t="shared" si="371"/>
        <v>1</v>
      </c>
      <c r="Q2427" t="str">
        <f t="shared" si="372"/>
        <v>food</v>
      </c>
      <c r="R2427" t="str">
        <f t="shared" si="373"/>
        <v>food trucks</v>
      </c>
      <c r="S2427" s="11">
        <f t="shared" si="374"/>
        <v>42502.913761574076</v>
      </c>
      <c r="T2427" s="11">
        <f t="shared" si="375"/>
        <v>42517.919444444444</v>
      </c>
      <c r="U2427" t="b">
        <f t="shared" si="376"/>
        <v>0</v>
      </c>
      <c r="V2427" t="b">
        <f t="shared" si="377"/>
        <v>0</v>
      </c>
      <c r="W2427" t="b">
        <f t="shared" si="378"/>
        <v>0</v>
      </c>
      <c r="X2427">
        <f t="shared" si="379"/>
        <v>1</v>
      </c>
    </row>
    <row r="2428" spans="1:24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8283</v>
      </c>
      <c r="O2428">
        <f t="shared" si="370"/>
        <v>0</v>
      </c>
      <c r="P2428" s="7" t="str">
        <f t="shared" si="371"/>
        <v>N/A</v>
      </c>
      <c r="Q2428" t="str">
        <f t="shared" si="372"/>
        <v>food</v>
      </c>
      <c r="R2428" t="str">
        <f t="shared" si="373"/>
        <v>food trucks</v>
      </c>
      <c r="S2428" s="11">
        <f t="shared" si="374"/>
        <v>42164.170046296291</v>
      </c>
      <c r="T2428" s="11">
        <f t="shared" si="375"/>
        <v>42224.170046296291</v>
      </c>
      <c r="U2428" t="b">
        <f t="shared" si="376"/>
        <v>0</v>
      </c>
      <c r="V2428" t="b">
        <f t="shared" si="377"/>
        <v>0</v>
      </c>
      <c r="W2428" t="b">
        <f t="shared" si="378"/>
        <v>0</v>
      </c>
      <c r="X2428">
        <f t="shared" si="379"/>
        <v>0</v>
      </c>
    </row>
    <row r="2429" spans="1:24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8283</v>
      </c>
      <c r="O2429">
        <f t="shared" si="370"/>
        <v>0</v>
      </c>
      <c r="P2429" s="7">
        <f t="shared" si="371"/>
        <v>1</v>
      </c>
      <c r="Q2429" t="str">
        <f t="shared" si="372"/>
        <v>food</v>
      </c>
      <c r="R2429" t="str">
        <f t="shared" si="373"/>
        <v>food trucks</v>
      </c>
      <c r="S2429" s="11">
        <f t="shared" si="374"/>
        <v>42412.318668981476</v>
      </c>
      <c r="T2429" s="11">
        <f t="shared" si="375"/>
        <v>42452.277002314819</v>
      </c>
      <c r="U2429" t="b">
        <f t="shared" si="376"/>
        <v>0</v>
      </c>
      <c r="V2429" t="b">
        <f t="shared" si="377"/>
        <v>0</v>
      </c>
      <c r="W2429" t="b">
        <f t="shared" si="378"/>
        <v>0</v>
      </c>
      <c r="X2429">
        <f t="shared" si="379"/>
        <v>1</v>
      </c>
    </row>
    <row r="2430" spans="1:24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8283</v>
      </c>
      <c r="O2430">
        <f t="shared" si="370"/>
        <v>0</v>
      </c>
      <c r="P2430" s="7">
        <f t="shared" si="371"/>
        <v>1</v>
      </c>
      <c r="Q2430" t="str">
        <f t="shared" si="372"/>
        <v>food</v>
      </c>
      <c r="R2430" t="str">
        <f t="shared" si="373"/>
        <v>food trucks</v>
      </c>
      <c r="S2430" s="11">
        <f t="shared" si="374"/>
        <v>42045.784155092595</v>
      </c>
      <c r="T2430" s="11">
        <f t="shared" si="375"/>
        <v>42075.742488425924</v>
      </c>
      <c r="U2430" t="b">
        <f t="shared" si="376"/>
        <v>0</v>
      </c>
      <c r="V2430" t="b">
        <f t="shared" si="377"/>
        <v>0</v>
      </c>
      <c r="W2430" t="b">
        <f t="shared" si="378"/>
        <v>0</v>
      </c>
      <c r="X2430">
        <f t="shared" si="379"/>
        <v>1</v>
      </c>
    </row>
    <row r="2431" spans="1:24" ht="47.2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8283</v>
      </c>
      <c r="O2431">
        <f t="shared" si="370"/>
        <v>1</v>
      </c>
      <c r="P2431" s="7">
        <f t="shared" si="371"/>
        <v>501.25</v>
      </c>
      <c r="Q2431" t="str">
        <f t="shared" si="372"/>
        <v>food</v>
      </c>
      <c r="R2431" t="str">
        <f t="shared" si="373"/>
        <v>food trucks</v>
      </c>
      <c r="S2431" s="11">
        <f t="shared" si="374"/>
        <v>42734.879236111112</v>
      </c>
      <c r="T2431" s="11">
        <f t="shared" si="375"/>
        <v>42771.697222222225</v>
      </c>
      <c r="U2431" t="b">
        <f t="shared" si="376"/>
        <v>0</v>
      </c>
      <c r="V2431" t="b">
        <f t="shared" si="377"/>
        <v>0</v>
      </c>
      <c r="W2431" t="b">
        <f t="shared" si="378"/>
        <v>0</v>
      </c>
      <c r="X2431">
        <f t="shared" si="379"/>
        <v>4</v>
      </c>
    </row>
    <row r="2432" spans="1:24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8283</v>
      </c>
      <c r="O2432">
        <f t="shared" si="370"/>
        <v>1</v>
      </c>
      <c r="P2432" s="7">
        <f t="shared" si="371"/>
        <v>10.5</v>
      </c>
      <c r="Q2432" t="str">
        <f t="shared" si="372"/>
        <v>food</v>
      </c>
      <c r="R2432" t="str">
        <f t="shared" si="373"/>
        <v>food trucks</v>
      </c>
      <c r="S2432" s="11">
        <f t="shared" si="374"/>
        <v>42382.130833333329</v>
      </c>
      <c r="T2432" s="11">
        <f t="shared" si="375"/>
        <v>42412.130833333329</v>
      </c>
      <c r="U2432" t="b">
        <f t="shared" si="376"/>
        <v>0</v>
      </c>
      <c r="V2432" t="b">
        <f t="shared" si="377"/>
        <v>0</v>
      </c>
      <c r="W2432" t="b">
        <f t="shared" si="378"/>
        <v>0</v>
      </c>
      <c r="X2432">
        <f t="shared" si="379"/>
        <v>2</v>
      </c>
    </row>
    <row r="2433" spans="1:24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8283</v>
      </c>
      <c r="O2433">
        <f t="shared" si="370"/>
        <v>0</v>
      </c>
      <c r="P2433" s="7">
        <f t="shared" si="371"/>
        <v>1</v>
      </c>
      <c r="Q2433" t="str">
        <f t="shared" si="372"/>
        <v>food</v>
      </c>
      <c r="R2433" t="str">
        <f t="shared" si="373"/>
        <v>food trucks</v>
      </c>
      <c r="S2433" s="11">
        <f t="shared" si="374"/>
        <v>42489.099687499998</v>
      </c>
      <c r="T2433" s="11">
        <f t="shared" si="375"/>
        <v>42549.099687499998</v>
      </c>
      <c r="U2433" t="b">
        <f t="shared" si="376"/>
        <v>0</v>
      </c>
      <c r="V2433" t="b">
        <f t="shared" si="377"/>
        <v>0</v>
      </c>
      <c r="W2433" t="b">
        <f t="shared" si="378"/>
        <v>0</v>
      </c>
      <c r="X2433">
        <f t="shared" si="379"/>
        <v>2</v>
      </c>
    </row>
    <row r="2434" spans="1:24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8283</v>
      </c>
      <c r="O2434">
        <f t="shared" si="370"/>
        <v>0</v>
      </c>
      <c r="P2434" s="7">
        <f t="shared" si="371"/>
        <v>1</v>
      </c>
      <c r="Q2434" t="str">
        <f t="shared" si="372"/>
        <v>food</v>
      </c>
      <c r="R2434" t="str">
        <f t="shared" si="373"/>
        <v>food trucks</v>
      </c>
      <c r="S2434" s="11">
        <f t="shared" si="374"/>
        <v>42041.218715277777</v>
      </c>
      <c r="T2434" s="11">
        <f t="shared" si="375"/>
        <v>42071.218715277777</v>
      </c>
      <c r="U2434" t="b">
        <f t="shared" si="376"/>
        <v>0</v>
      </c>
      <c r="V2434" t="b">
        <f t="shared" si="377"/>
        <v>0</v>
      </c>
      <c r="W2434" t="b">
        <f t="shared" si="378"/>
        <v>0</v>
      </c>
      <c r="X2434">
        <f t="shared" si="379"/>
        <v>2</v>
      </c>
    </row>
    <row r="2435" spans="1:24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8283</v>
      </c>
      <c r="O2435">
        <f t="shared" ref="O2435:O2498" si="380">ROUND(((E2435/D2435)*100), 0)</f>
        <v>0</v>
      </c>
      <c r="P2435" s="7" t="str">
        <f t="shared" ref="P2435:P2498" si="381">IFERROR((E2435/L2435), "N/A")</f>
        <v>N/A</v>
      </c>
      <c r="Q2435" t="str">
        <f t="shared" ref="Q2435:Q2498" si="382">(LEFT(N2435,SEARCH("/",N2435,1)-1))</f>
        <v>food</v>
      </c>
      <c r="R2435" t="str">
        <f t="shared" ref="R2435:R2498" si="383">RIGHT(N2435, LEN(N2435)-SEARCH("/",N2435))</f>
        <v>food trucks</v>
      </c>
      <c r="S2435" s="11">
        <f t="shared" ref="S2435:S2498" si="384">(((J2435/60)/60)/24)+DATE(1970,1,1)</f>
        <v>42397.89980324074</v>
      </c>
      <c r="T2435" s="11">
        <f t="shared" ref="T2435:T2498" si="385">(((I2435/60)/60)/24)+DATE(1970,1,1)</f>
        <v>42427.89980324074</v>
      </c>
      <c r="U2435" t="b">
        <f t="shared" ref="U2435:U2498" si="386">IF(OR(F2435="successful", F2435="live"), L2435)</f>
        <v>0</v>
      </c>
      <c r="V2435" t="b">
        <f t="shared" ref="V2435:V2498" si="387">IF(OR(F2435="unsuccessful", F2435="canceled"), L2435)</f>
        <v>0</v>
      </c>
      <c r="W2435" t="b">
        <f t="shared" ref="W2435:W2498" si="388">IF((O2435&gt;=30), L2435)</f>
        <v>0</v>
      </c>
      <c r="X2435">
        <f t="shared" ref="X2435:X2498" si="389">IF((O2435&lt;30), L2435)</f>
        <v>0</v>
      </c>
    </row>
    <row r="2436" spans="1:24" ht="47.25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8283</v>
      </c>
      <c r="O2436">
        <f t="shared" si="380"/>
        <v>0</v>
      </c>
      <c r="P2436" s="7">
        <f t="shared" si="381"/>
        <v>13</v>
      </c>
      <c r="Q2436" t="str">
        <f t="shared" si="382"/>
        <v>food</v>
      </c>
      <c r="R2436" t="str">
        <f t="shared" si="383"/>
        <v>food trucks</v>
      </c>
      <c r="S2436" s="11">
        <f t="shared" si="384"/>
        <v>42180.18604166666</v>
      </c>
      <c r="T2436" s="11">
        <f t="shared" si="385"/>
        <v>42220.18604166666</v>
      </c>
      <c r="U2436" t="b">
        <f t="shared" si="386"/>
        <v>0</v>
      </c>
      <c r="V2436" t="b">
        <f t="shared" si="387"/>
        <v>0</v>
      </c>
      <c r="W2436" t="b">
        <f t="shared" si="388"/>
        <v>0</v>
      </c>
      <c r="X2436">
        <f t="shared" si="389"/>
        <v>2</v>
      </c>
    </row>
    <row r="2437" spans="1:24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8283</v>
      </c>
      <c r="O2437">
        <f t="shared" si="380"/>
        <v>0</v>
      </c>
      <c r="P2437" s="7">
        <f t="shared" si="381"/>
        <v>306</v>
      </c>
      <c r="Q2437" t="str">
        <f t="shared" si="382"/>
        <v>food</v>
      </c>
      <c r="R2437" t="str">
        <f t="shared" si="383"/>
        <v>food trucks</v>
      </c>
      <c r="S2437" s="11">
        <f t="shared" si="384"/>
        <v>42252.277615740735</v>
      </c>
      <c r="T2437" s="11">
        <f t="shared" si="385"/>
        <v>42282.277615740735</v>
      </c>
      <c r="U2437" t="b">
        <f t="shared" si="386"/>
        <v>0</v>
      </c>
      <c r="V2437" t="b">
        <f t="shared" si="387"/>
        <v>0</v>
      </c>
      <c r="W2437" t="b">
        <f t="shared" si="388"/>
        <v>0</v>
      </c>
      <c r="X2437">
        <f t="shared" si="389"/>
        <v>4</v>
      </c>
    </row>
    <row r="2438" spans="1:24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8283</v>
      </c>
      <c r="O2438">
        <f t="shared" si="380"/>
        <v>0</v>
      </c>
      <c r="P2438" s="7">
        <f t="shared" si="381"/>
        <v>22.5</v>
      </c>
      <c r="Q2438" t="str">
        <f t="shared" si="382"/>
        <v>food</v>
      </c>
      <c r="R2438" t="str">
        <f t="shared" si="383"/>
        <v>food trucks</v>
      </c>
      <c r="S2438" s="11">
        <f t="shared" si="384"/>
        <v>42338.615393518514</v>
      </c>
      <c r="T2438" s="11">
        <f t="shared" si="385"/>
        <v>42398.615393518514</v>
      </c>
      <c r="U2438" t="b">
        <f t="shared" si="386"/>
        <v>0</v>
      </c>
      <c r="V2438" t="b">
        <f t="shared" si="387"/>
        <v>0</v>
      </c>
      <c r="W2438" t="b">
        <f t="shared" si="388"/>
        <v>0</v>
      </c>
      <c r="X2438">
        <f t="shared" si="389"/>
        <v>2</v>
      </c>
    </row>
    <row r="2439" spans="1:24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8283</v>
      </c>
      <c r="O2439">
        <f t="shared" si="380"/>
        <v>0</v>
      </c>
      <c r="P2439" s="7" t="str">
        <f t="shared" si="381"/>
        <v>N/A</v>
      </c>
      <c r="Q2439" t="str">
        <f t="shared" si="382"/>
        <v>food</v>
      </c>
      <c r="R2439" t="str">
        <f t="shared" si="383"/>
        <v>food trucks</v>
      </c>
      <c r="S2439" s="11">
        <f t="shared" si="384"/>
        <v>42031.965138888889</v>
      </c>
      <c r="T2439" s="11">
        <f t="shared" si="385"/>
        <v>42080.75</v>
      </c>
      <c r="U2439" t="b">
        <f t="shared" si="386"/>
        <v>0</v>
      </c>
      <c r="V2439" t="b">
        <f t="shared" si="387"/>
        <v>0</v>
      </c>
      <c r="W2439" t="b">
        <f t="shared" si="388"/>
        <v>0</v>
      </c>
      <c r="X2439">
        <f t="shared" si="389"/>
        <v>0</v>
      </c>
    </row>
    <row r="2440" spans="1:24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8283</v>
      </c>
      <c r="O2440">
        <f t="shared" si="380"/>
        <v>0</v>
      </c>
      <c r="P2440" s="7">
        <f t="shared" si="381"/>
        <v>50</v>
      </c>
      <c r="Q2440" t="str">
        <f t="shared" si="382"/>
        <v>food</v>
      </c>
      <c r="R2440" t="str">
        <f t="shared" si="383"/>
        <v>food trucks</v>
      </c>
      <c r="S2440" s="11">
        <f t="shared" si="384"/>
        <v>42285.91506944444</v>
      </c>
      <c r="T2440" s="11">
        <f t="shared" si="385"/>
        <v>42345.956736111111</v>
      </c>
      <c r="U2440" t="b">
        <f t="shared" si="386"/>
        <v>0</v>
      </c>
      <c r="V2440" t="b">
        <f t="shared" si="387"/>
        <v>0</v>
      </c>
      <c r="W2440" t="b">
        <f t="shared" si="388"/>
        <v>0</v>
      </c>
      <c r="X2440">
        <f t="shared" si="389"/>
        <v>1</v>
      </c>
    </row>
    <row r="2441" spans="1:24" ht="63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8283</v>
      </c>
      <c r="O2441">
        <f t="shared" si="380"/>
        <v>0</v>
      </c>
      <c r="P2441" s="7" t="str">
        <f t="shared" si="381"/>
        <v>N/A</v>
      </c>
      <c r="Q2441" t="str">
        <f t="shared" si="382"/>
        <v>food</v>
      </c>
      <c r="R2441" t="str">
        <f t="shared" si="383"/>
        <v>food trucks</v>
      </c>
      <c r="S2441" s="11">
        <f t="shared" si="384"/>
        <v>42265.818622685183</v>
      </c>
      <c r="T2441" s="11">
        <f t="shared" si="385"/>
        <v>42295.818622685183</v>
      </c>
      <c r="U2441" t="b">
        <f t="shared" si="386"/>
        <v>0</v>
      </c>
      <c r="V2441" t="b">
        <f t="shared" si="387"/>
        <v>0</v>
      </c>
      <c r="W2441" t="b">
        <f t="shared" si="388"/>
        <v>0</v>
      </c>
      <c r="X2441">
        <f t="shared" si="389"/>
        <v>0</v>
      </c>
    </row>
    <row r="2442" spans="1:24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8283</v>
      </c>
      <c r="O2442">
        <f t="shared" si="380"/>
        <v>0</v>
      </c>
      <c r="P2442" s="7">
        <f t="shared" si="381"/>
        <v>5</v>
      </c>
      <c r="Q2442" t="str">
        <f t="shared" si="382"/>
        <v>food</v>
      </c>
      <c r="R2442" t="str">
        <f t="shared" si="383"/>
        <v>food trucks</v>
      </c>
      <c r="S2442" s="11">
        <f t="shared" si="384"/>
        <v>42383.899456018517</v>
      </c>
      <c r="T2442" s="11">
        <f t="shared" si="385"/>
        <v>42413.899456018517</v>
      </c>
      <c r="U2442" t="b">
        <f t="shared" si="386"/>
        <v>0</v>
      </c>
      <c r="V2442" t="b">
        <f t="shared" si="387"/>
        <v>0</v>
      </c>
      <c r="W2442" t="b">
        <f t="shared" si="388"/>
        <v>0</v>
      </c>
      <c r="X2442">
        <f t="shared" si="389"/>
        <v>2</v>
      </c>
    </row>
    <row r="2443" spans="1:24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8297</v>
      </c>
      <c r="O2443">
        <f t="shared" si="380"/>
        <v>108</v>
      </c>
      <c r="P2443" s="7">
        <f t="shared" si="381"/>
        <v>74.22935779816514</v>
      </c>
      <c r="Q2443" t="str">
        <f t="shared" si="382"/>
        <v>food</v>
      </c>
      <c r="R2443" t="str">
        <f t="shared" si="383"/>
        <v>small batch</v>
      </c>
      <c r="S2443" s="11">
        <f t="shared" si="384"/>
        <v>42187.125625000001</v>
      </c>
      <c r="T2443" s="11">
        <f t="shared" si="385"/>
        <v>42208.207638888889</v>
      </c>
      <c r="U2443">
        <f t="shared" si="386"/>
        <v>109</v>
      </c>
      <c r="V2443" t="b">
        <f t="shared" si="387"/>
        <v>0</v>
      </c>
      <c r="W2443">
        <f t="shared" si="388"/>
        <v>109</v>
      </c>
      <c r="X2443" t="b">
        <f t="shared" si="389"/>
        <v>0</v>
      </c>
    </row>
    <row r="2444" spans="1:24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8297</v>
      </c>
      <c r="O2444">
        <f t="shared" si="380"/>
        <v>126</v>
      </c>
      <c r="P2444" s="7">
        <f t="shared" si="381"/>
        <v>81.252688172043008</v>
      </c>
      <c r="Q2444" t="str">
        <f t="shared" si="382"/>
        <v>food</v>
      </c>
      <c r="R2444" t="str">
        <f t="shared" si="383"/>
        <v>small batch</v>
      </c>
      <c r="S2444" s="11">
        <f t="shared" si="384"/>
        <v>42052.666990740734</v>
      </c>
      <c r="T2444" s="11">
        <f t="shared" si="385"/>
        <v>42082.625324074077</v>
      </c>
      <c r="U2444">
        <f t="shared" si="386"/>
        <v>372</v>
      </c>
      <c r="V2444" t="b">
        <f t="shared" si="387"/>
        <v>0</v>
      </c>
      <c r="W2444">
        <f t="shared" si="388"/>
        <v>372</v>
      </c>
      <c r="X2444" t="b">
        <f t="shared" si="389"/>
        <v>0</v>
      </c>
    </row>
    <row r="2445" spans="1:24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8297</v>
      </c>
      <c r="O2445">
        <f t="shared" si="380"/>
        <v>203</v>
      </c>
      <c r="P2445" s="7">
        <f t="shared" si="381"/>
        <v>130.23469453376205</v>
      </c>
      <c r="Q2445" t="str">
        <f t="shared" si="382"/>
        <v>food</v>
      </c>
      <c r="R2445" t="str">
        <f t="shared" si="383"/>
        <v>small batch</v>
      </c>
      <c r="S2445" s="11">
        <f t="shared" si="384"/>
        <v>41836.625254629631</v>
      </c>
      <c r="T2445" s="11">
        <f t="shared" si="385"/>
        <v>41866.625254629631</v>
      </c>
      <c r="U2445">
        <f t="shared" si="386"/>
        <v>311</v>
      </c>
      <c r="V2445" t="b">
        <f t="shared" si="387"/>
        <v>0</v>
      </c>
      <c r="W2445">
        <f t="shared" si="388"/>
        <v>311</v>
      </c>
      <c r="X2445" t="b">
        <f t="shared" si="389"/>
        <v>0</v>
      </c>
    </row>
    <row r="2446" spans="1:24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8297</v>
      </c>
      <c r="O2446">
        <f t="shared" si="380"/>
        <v>109</v>
      </c>
      <c r="P2446" s="7">
        <f t="shared" si="381"/>
        <v>53.409836065573771</v>
      </c>
      <c r="Q2446" t="str">
        <f t="shared" si="382"/>
        <v>food</v>
      </c>
      <c r="R2446" t="str">
        <f t="shared" si="383"/>
        <v>small batch</v>
      </c>
      <c r="S2446" s="11">
        <f t="shared" si="384"/>
        <v>42485.754525462966</v>
      </c>
      <c r="T2446" s="11">
        <f t="shared" si="385"/>
        <v>42515.754525462966</v>
      </c>
      <c r="U2446">
        <f t="shared" si="386"/>
        <v>61</v>
      </c>
      <c r="V2446" t="b">
        <f t="shared" si="387"/>
        <v>0</v>
      </c>
      <c r="W2446">
        <f t="shared" si="388"/>
        <v>61</v>
      </c>
      <c r="X2446" t="b">
        <f t="shared" si="389"/>
        <v>0</v>
      </c>
    </row>
    <row r="2447" spans="1:24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8297</v>
      </c>
      <c r="O2447">
        <f t="shared" si="380"/>
        <v>173</v>
      </c>
      <c r="P2447" s="7">
        <f t="shared" si="381"/>
        <v>75.130434782608702</v>
      </c>
      <c r="Q2447" t="str">
        <f t="shared" si="382"/>
        <v>food</v>
      </c>
      <c r="R2447" t="str">
        <f t="shared" si="383"/>
        <v>small batch</v>
      </c>
      <c r="S2447" s="11">
        <f t="shared" si="384"/>
        <v>42243.190057870372</v>
      </c>
      <c r="T2447" s="11">
        <f t="shared" si="385"/>
        <v>42273.190057870372</v>
      </c>
      <c r="U2447">
        <f t="shared" si="386"/>
        <v>115</v>
      </c>
      <c r="V2447" t="b">
        <f t="shared" si="387"/>
        <v>0</v>
      </c>
      <c r="W2447">
        <f t="shared" si="388"/>
        <v>115</v>
      </c>
      <c r="X2447" t="b">
        <f t="shared" si="389"/>
        <v>0</v>
      </c>
    </row>
    <row r="2448" spans="1:24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8297</v>
      </c>
      <c r="O2448">
        <f t="shared" si="380"/>
        <v>168</v>
      </c>
      <c r="P2448" s="7">
        <f t="shared" si="381"/>
        <v>75.666666666666671</v>
      </c>
      <c r="Q2448" t="str">
        <f t="shared" si="382"/>
        <v>food</v>
      </c>
      <c r="R2448" t="str">
        <f t="shared" si="383"/>
        <v>small batch</v>
      </c>
      <c r="S2448" s="11">
        <f t="shared" si="384"/>
        <v>42670.602673611109</v>
      </c>
      <c r="T2448" s="11">
        <f t="shared" si="385"/>
        <v>42700.64434027778</v>
      </c>
      <c r="U2448">
        <f t="shared" si="386"/>
        <v>111</v>
      </c>
      <c r="V2448" t="b">
        <f t="shared" si="387"/>
        <v>0</v>
      </c>
      <c r="W2448">
        <f t="shared" si="388"/>
        <v>111</v>
      </c>
      <c r="X2448" t="b">
        <f t="shared" si="389"/>
        <v>0</v>
      </c>
    </row>
    <row r="2449" spans="1:24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8297</v>
      </c>
      <c r="O2449">
        <f t="shared" si="380"/>
        <v>427</v>
      </c>
      <c r="P2449" s="7">
        <f t="shared" si="381"/>
        <v>31.691394658753708</v>
      </c>
      <c r="Q2449" t="str">
        <f t="shared" si="382"/>
        <v>food</v>
      </c>
      <c r="R2449" t="str">
        <f t="shared" si="383"/>
        <v>small batch</v>
      </c>
      <c r="S2449" s="11">
        <f t="shared" si="384"/>
        <v>42654.469826388886</v>
      </c>
      <c r="T2449" s="11">
        <f t="shared" si="385"/>
        <v>42686.166666666672</v>
      </c>
      <c r="U2449">
        <f t="shared" si="386"/>
        <v>337</v>
      </c>
      <c r="V2449" t="b">
        <f t="shared" si="387"/>
        <v>0</v>
      </c>
      <c r="W2449">
        <f t="shared" si="388"/>
        <v>337</v>
      </c>
      <c r="X2449" t="b">
        <f t="shared" si="389"/>
        <v>0</v>
      </c>
    </row>
    <row r="2450" spans="1:24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8297</v>
      </c>
      <c r="O2450">
        <f t="shared" si="380"/>
        <v>108</v>
      </c>
      <c r="P2450" s="7">
        <f t="shared" si="381"/>
        <v>47.777777777777779</v>
      </c>
      <c r="Q2450" t="str">
        <f t="shared" si="382"/>
        <v>food</v>
      </c>
      <c r="R2450" t="str">
        <f t="shared" si="383"/>
        <v>small batch</v>
      </c>
      <c r="S2450" s="11">
        <f t="shared" si="384"/>
        <v>42607.316122685181</v>
      </c>
      <c r="T2450" s="11">
        <f t="shared" si="385"/>
        <v>42613.233333333337</v>
      </c>
      <c r="U2450">
        <f t="shared" si="386"/>
        <v>9</v>
      </c>
      <c r="V2450" t="b">
        <f t="shared" si="387"/>
        <v>0</v>
      </c>
      <c r="W2450">
        <f t="shared" si="388"/>
        <v>9</v>
      </c>
      <c r="X2450" t="b">
        <f t="shared" si="389"/>
        <v>0</v>
      </c>
    </row>
    <row r="2451" spans="1:24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8297</v>
      </c>
      <c r="O2451">
        <f t="shared" si="380"/>
        <v>108</v>
      </c>
      <c r="P2451" s="7">
        <f t="shared" si="381"/>
        <v>90</v>
      </c>
      <c r="Q2451" t="str">
        <f t="shared" si="382"/>
        <v>food</v>
      </c>
      <c r="R2451" t="str">
        <f t="shared" si="383"/>
        <v>small batch</v>
      </c>
      <c r="S2451" s="11">
        <f t="shared" si="384"/>
        <v>41943.142534722225</v>
      </c>
      <c r="T2451" s="11">
        <f t="shared" si="385"/>
        <v>41973.184201388889</v>
      </c>
      <c r="U2451">
        <f t="shared" si="386"/>
        <v>120</v>
      </c>
      <c r="V2451" t="b">
        <f t="shared" si="387"/>
        <v>0</v>
      </c>
      <c r="W2451">
        <f t="shared" si="388"/>
        <v>120</v>
      </c>
      <c r="X2451" t="b">
        <f t="shared" si="389"/>
        <v>0</v>
      </c>
    </row>
    <row r="2452" spans="1:24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8297</v>
      </c>
      <c r="O2452">
        <f t="shared" si="380"/>
        <v>102</v>
      </c>
      <c r="P2452" s="7">
        <f t="shared" si="381"/>
        <v>149.31401960784314</v>
      </c>
      <c r="Q2452" t="str">
        <f t="shared" si="382"/>
        <v>food</v>
      </c>
      <c r="R2452" t="str">
        <f t="shared" si="383"/>
        <v>small batch</v>
      </c>
      <c r="S2452" s="11">
        <f t="shared" si="384"/>
        <v>41902.07240740741</v>
      </c>
      <c r="T2452" s="11">
        <f t="shared" si="385"/>
        <v>41940.132638888892</v>
      </c>
      <c r="U2452">
        <f t="shared" si="386"/>
        <v>102</v>
      </c>
      <c r="V2452" t="b">
        <f t="shared" si="387"/>
        <v>0</v>
      </c>
      <c r="W2452">
        <f t="shared" si="388"/>
        <v>102</v>
      </c>
      <c r="X2452" t="b">
        <f t="shared" si="389"/>
        <v>0</v>
      </c>
    </row>
    <row r="2453" spans="1:24" ht="47.25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8297</v>
      </c>
      <c r="O2453">
        <f t="shared" si="380"/>
        <v>115</v>
      </c>
      <c r="P2453" s="7">
        <f t="shared" si="381"/>
        <v>62.06989247311828</v>
      </c>
      <c r="Q2453" t="str">
        <f t="shared" si="382"/>
        <v>food</v>
      </c>
      <c r="R2453" t="str">
        <f t="shared" si="383"/>
        <v>small batch</v>
      </c>
      <c r="S2453" s="11">
        <f t="shared" si="384"/>
        <v>42779.908449074079</v>
      </c>
      <c r="T2453" s="11">
        <f t="shared" si="385"/>
        <v>42799.908449074079</v>
      </c>
      <c r="U2453">
        <f t="shared" si="386"/>
        <v>186</v>
      </c>
      <c r="V2453" t="b">
        <f t="shared" si="387"/>
        <v>0</v>
      </c>
      <c r="W2453">
        <f t="shared" si="388"/>
        <v>186</v>
      </c>
      <c r="X2453" t="b">
        <f t="shared" si="389"/>
        <v>0</v>
      </c>
    </row>
    <row r="2454" spans="1:24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8297</v>
      </c>
      <c r="O2454">
        <f t="shared" si="380"/>
        <v>134</v>
      </c>
      <c r="P2454" s="7">
        <f t="shared" si="381"/>
        <v>53.4</v>
      </c>
      <c r="Q2454" t="str">
        <f t="shared" si="382"/>
        <v>food</v>
      </c>
      <c r="R2454" t="str">
        <f t="shared" si="383"/>
        <v>small batch</v>
      </c>
      <c r="S2454" s="11">
        <f t="shared" si="384"/>
        <v>42338.84375</v>
      </c>
      <c r="T2454" s="11">
        <f t="shared" si="385"/>
        <v>42367.958333333328</v>
      </c>
      <c r="U2454">
        <f t="shared" si="386"/>
        <v>15</v>
      </c>
      <c r="V2454" t="b">
        <f t="shared" si="387"/>
        <v>0</v>
      </c>
      <c r="W2454">
        <f t="shared" si="388"/>
        <v>15</v>
      </c>
      <c r="X2454" t="b">
        <f t="shared" si="389"/>
        <v>0</v>
      </c>
    </row>
    <row r="2455" spans="1:24" ht="47.25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8297</v>
      </c>
      <c r="O2455">
        <f t="shared" si="380"/>
        <v>155</v>
      </c>
      <c r="P2455" s="7">
        <f t="shared" si="381"/>
        <v>69.268656716417908</v>
      </c>
      <c r="Q2455" t="str">
        <f t="shared" si="382"/>
        <v>food</v>
      </c>
      <c r="R2455" t="str">
        <f t="shared" si="383"/>
        <v>small batch</v>
      </c>
      <c r="S2455" s="11">
        <f t="shared" si="384"/>
        <v>42738.692233796297</v>
      </c>
      <c r="T2455" s="11">
        <f t="shared" si="385"/>
        <v>42768.692233796297</v>
      </c>
      <c r="U2455">
        <f t="shared" si="386"/>
        <v>67</v>
      </c>
      <c r="V2455" t="b">
        <f t="shared" si="387"/>
        <v>0</v>
      </c>
      <c r="W2455">
        <f t="shared" si="388"/>
        <v>67</v>
      </c>
      <c r="X2455" t="b">
        <f t="shared" si="389"/>
        <v>0</v>
      </c>
    </row>
    <row r="2456" spans="1:24" ht="47.2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8297</v>
      </c>
      <c r="O2456">
        <f t="shared" si="380"/>
        <v>101</v>
      </c>
      <c r="P2456" s="7">
        <f t="shared" si="381"/>
        <v>271.50769230769231</v>
      </c>
      <c r="Q2456" t="str">
        <f t="shared" si="382"/>
        <v>food</v>
      </c>
      <c r="R2456" t="str">
        <f t="shared" si="383"/>
        <v>small batch</v>
      </c>
      <c r="S2456" s="11">
        <f t="shared" si="384"/>
        <v>42770.201481481476</v>
      </c>
      <c r="T2456" s="11">
        <f t="shared" si="385"/>
        <v>42805.201481481476</v>
      </c>
      <c r="U2456">
        <f t="shared" si="386"/>
        <v>130</v>
      </c>
      <c r="V2456" t="b">
        <f t="shared" si="387"/>
        <v>0</v>
      </c>
      <c r="W2456">
        <f t="shared" si="388"/>
        <v>130</v>
      </c>
      <c r="X2456" t="b">
        <f t="shared" si="389"/>
        <v>0</v>
      </c>
    </row>
    <row r="2457" spans="1:24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8297</v>
      </c>
      <c r="O2457">
        <f t="shared" si="380"/>
        <v>182</v>
      </c>
      <c r="P2457" s="7">
        <f t="shared" si="381"/>
        <v>34.125</v>
      </c>
      <c r="Q2457" t="str">
        <f t="shared" si="382"/>
        <v>food</v>
      </c>
      <c r="R2457" t="str">
        <f t="shared" si="383"/>
        <v>small batch</v>
      </c>
      <c r="S2457" s="11">
        <f t="shared" si="384"/>
        <v>42452.781828703708</v>
      </c>
      <c r="T2457" s="11">
        <f t="shared" si="385"/>
        <v>42480.781828703708</v>
      </c>
      <c r="U2457">
        <f t="shared" si="386"/>
        <v>16</v>
      </c>
      <c r="V2457" t="b">
        <f t="shared" si="387"/>
        <v>0</v>
      </c>
      <c r="W2457">
        <f t="shared" si="388"/>
        <v>16</v>
      </c>
      <c r="X2457" t="b">
        <f t="shared" si="389"/>
        <v>0</v>
      </c>
    </row>
    <row r="2458" spans="1:24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8297</v>
      </c>
      <c r="O2458">
        <f t="shared" si="380"/>
        <v>181</v>
      </c>
      <c r="P2458" s="7">
        <f t="shared" si="381"/>
        <v>40.492537313432834</v>
      </c>
      <c r="Q2458" t="str">
        <f t="shared" si="382"/>
        <v>food</v>
      </c>
      <c r="R2458" t="str">
        <f t="shared" si="383"/>
        <v>small batch</v>
      </c>
      <c r="S2458" s="11">
        <f t="shared" si="384"/>
        <v>42761.961099537039</v>
      </c>
      <c r="T2458" s="11">
        <f t="shared" si="385"/>
        <v>42791.961099537039</v>
      </c>
      <c r="U2458">
        <f t="shared" si="386"/>
        <v>67</v>
      </c>
      <c r="V2458" t="b">
        <f t="shared" si="387"/>
        <v>0</v>
      </c>
      <c r="W2458">
        <f t="shared" si="388"/>
        <v>67</v>
      </c>
      <c r="X2458" t="b">
        <f t="shared" si="389"/>
        <v>0</v>
      </c>
    </row>
    <row r="2459" spans="1:24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8297</v>
      </c>
      <c r="O2459">
        <f t="shared" si="380"/>
        <v>102</v>
      </c>
      <c r="P2459" s="7">
        <f t="shared" si="381"/>
        <v>189.75806451612902</v>
      </c>
      <c r="Q2459" t="str">
        <f t="shared" si="382"/>
        <v>food</v>
      </c>
      <c r="R2459" t="str">
        <f t="shared" si="383"/>
        <v>small batch</v>
      </c>
      <c r="S2459" s="11">
        <f t="shared" si="384"/>
        <v>42423.602500000001</v>
      </c>
      <c r="T2459" s="11">
        <f t="shared" si="385"/>
        <v>42453.560833333337</v>
      </c>
      <c r="U2459">
        <f t="shared" si="386"/>
        <v>124</v>
      </c>
      <c r="V2459" t="b">
        <f t="shared" si="387"/>
        <v>0</v>
      </c>
      <c r="W2459">
        <f t="shared" si="388"/>
        <v>124</v>
      </c>
      <c r="X2459" t="b">
        <f t="shared" si="389"/>
        <v>0</v>
      </c>
    </row>
    <row r="2460" spans="1:24" ht="63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8297</v>
      </c>
      <c r="O2460">
        <f t="shared" si="380"/>
        <v>110</v>
      </c>
      <c r="P2460" s="7">
        <f t="shared" si="381"/>
        <v>68.862499999999997</v>
      </c>
      <c r="Q2460" t="str">
        <f t="shared" si="382"/>
        <v>food</v>
      </c>
      <c r="R2460" t="str">
        <f t="shared" si="383"/>
        <v>small batch</v>
      </c>
      <c r="S2460" s="11">
        <f t="shared" si="384"/>
        <v>42495.871736111112</v>
      </c>
      <c r="T2460" s="11">
        <f t="shared" si="385"/>
        <v>42530.791666666672</v>
      </c>
      <c r="U2460">
        <f t="shared" si="386"/>
        <v>80</v>
      </c>
      <c r="V2460" t="b">
        <f t="shared" si="387"/>
        <v>0</v>
      </c>
      <c r="W2460">
        <f t="shared" si="388"/>
        <v>80</v>
      </c>
      <c r="X2460" t="b">
        <f t="shared" si="389"/>
        <v>0</v>
      </c>
    </row>
    <row r="2461" spans="1:24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8297</v>
      </c>
      <c r="O2461">
        <f t="shared" si="380"/>
        <v>102</v>
      </c>
      <c r="P2461" s="7">
        <f t="shared" si="381"/>
        <v>108.77659574468085</v>
      </c>
      <c r="Q2461" t="str">
        <f t="shared" si="382"/>
        <v>food</v>
      </c>
      <c r="R2461" t="str">
        <f t="shared" si="383"/>
        <v>small batch</v>
      </c>
      <c r="S2461" s="11">
        <f t="shared" si="384"/>
        <v>42407.637557870374</v>
      </c>
      <c r="T2461" s="11">
        <f t="shared" si="385"/>
        <v>42452.595891203702</v>
      </c>
      <c r="U2461">
        <f t="shared" si="386"/>
        <v>282</v>
      </c>
      <c r="V2461" t="b">
        <f t="shared" si="387"/>
        <v>0</v>
      </c>
      <c r="W2461">
        <f t="shared" si="388"/>
        <v>282</v>
      </c>
      <c r="X2461" t="b">
        <f t="shared" si="389"/>
        <v>0</v>
      </c>
    </row>
    <row r="2462" spans="1:24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8297</v>
      </c>
      <c r="O2462">
        <f t="shared" si="380"/>
        <v>101</v>
      </c>
      <c r="P2462" s="7">
        <f t="shared" si="381"/>
        <v>125.98529411764706</v>
      </c>
      <c r="Q2462" t="str">
        <f t="shared" si="382"/>
        <v>food</v>
      </c>
      <c r="R2462" t="str">
        <f t="shared" si="383"/>
        <v>small batch</v>
      </c>
      <c r="S2462" s="11">
        <f t="shared" si="384"/>
        <v>42704.187118055561</v>
      </c>
      <c r="T2462" s="11">
        <f t="shared" si="385"/>
        <v>42738.178472222222</v>
      </c>
      <c r="U2462">
        <f t="shared" si="386"/>
        <v>68</v>
      </c>
      <c r="V2462" t="b">
        <f t="shared" si="387"/>
        <v>0</v>
      </c>
      <c r="W2462">
        <f t="shared" si="388"/>
        <v>68</v>
      </c>
      <c r="X2462" t="b">
        <f t="shared" si="389"/>
        <v>0</v>
      </c>
    </row>
    <row r="2463" spans="1:24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8278</v>
      </c>
      <c r="O2463">
        <f t="shared" si="380"/>
        <v>104</v>
      </c>
      <c r="P2463" s="7">
        <f t="shared" si="381"/>
        <v>90.523255813953483</v>
      </c>
      <c r="Q2463" t="str">
        <f t="shared" si="382"/>
        <v>music</v>
      </c>
      <c r="R2463" t="str">
        <f t="shared" si="383"/>
        <v>indie rock</v>
      </c>
      <c r="S2463" s="11">
        <f t="shared" si="384"/>
        <v>40784.012696759259</v>
      </c>
      <c r="T2463" s="11">
        <f t="shared" si="385"/>
        <v>40817.125</v>
      </c>
      <c r="U2463">
        <f t="shared" si="386"/>
        <v>86</v>
      </c>
      <c r="V2463" t="b">
        <f t="shared" si="387"/>
        <v>0</v>
      </c>
      <c r="W2463">
        <f t="shared" si="388"/>
        <v>86</v>
      </c>
      <c r="X2463" t="b">
        <f t="shared" si="389"/>
        <v>0</v>
      </c>
    </row>
    <row r="2464" spans="1:24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8278</v>
      </c>
      <c r="O2464">
        <f t="shared" si="380"/>
        <v>111</v>
      </c>
      <c r="P2464" s="7">
        <f t="shared" si="381"/>
        <v>28.880434782608695</v>
      </c>
      <c r="Q2464" t="str">
        <f t="shared" si="382"/>
        <v>music</v>
      </c>
      <c r="R2464" t="str">
        <f t="shared" si="383"/>
        <v>indie rock</v>
      </c>
      <c r="S2464" s="11">
        <f t="shared" si="384"/>
        <v>41089.186296296299</v>
      </c>
      <c r="T2464" s="11">
        <f t="shared" si="385"/>
        <v>41109.186296296299</v>
      </c>
      <c r="U2464">
        <f t="shared" si="386"/>
        <v>115</v>
      </c>
      <c r="V2464" t="b">
        <f t="shared" si="387"/>
        <v>0</v>
      </c>
      <c r="W2464">
        <f t="shared" si="388"/>
        <v>115</v>
      </c>
      <c r="X2464" t="b">
        <f t="shared" si="389"/>
        <v>0</v>
      </c>
    </row>
    <row r="2465" spans="1:24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8278</v>
      </c>
      <c r="O2465">
        <f t="shared" si="380"/>
        <v>116</v>
      </c>
      <c r="P2465" s="7">
        <f t="shared" si="381"/>
        <v>31</v>
      </c>
      <c r="Q2465" t="str">
        <f t="shared" si="382"/>
        <v>music</v>
      </c>
      <c r="R2465" t="str">
        <f t="shared" si="383"/>
        <v>indie rock</v>
      </c>
      <c r="S2465" s="11">
        <f t="shared" si="384"/>
        <v>41341.111400462964</v>
      </c>
      <c r="T2465" s="11">
        <f t="shared" si="385"/>
        <v>41380.791666666664</v>
      </c>
      <c r="U2465">
        <f t="shared" si="386"/>
        <v>75</v>
      </c>
      <c r="V2465" t="b">
        <f t="shared" si="387"/>
        <v>0</v>
      </c>
      <c r="W2465">
        <f t="shared" si="388"/>
        <v>75</v>
      </c>
      <c r="X2465" t="b">
        <f t="shared" si="389"/>
        <v>0</v>
      </c>
    </row>
    <row r="2466" spans="1:24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8278</v>
      </c>
      <c r="O2466">
        <f t="shared" si="380"/>
        <v>111</v>
      </c>
      <c r="P2466" s="7">
        <f t="shared" si="381"/>
        <v>51.674418604651166</v>
      </c>
      <c r="Q2466" t="str">
        <f t="shared" si="382"/>
        <v>music</v>
      </c>
      <c r="R2466" t="str">
        <f t="shared" si="383"/>
        <v>indie rock</v>
      </c>
      <c r="S2466" s="11">
        <f t="shared" si="384"/>
        <v>42248.90042824074</v>
      </c>
      <c r="T2466" s="11">
        <f t="shared" si="385"/>
        <v>42277.811805555553</v>
      </c>
      <c r="U2466">
        <f t="shared" si="386"/>
        <v>43</v>
      </c>
      <c r="V2466" t="b">
        <f t="shared" si="387"/>
        <v>0</v>
      </c>
      <c r="W2466">
        <f t="shared" si="388"/>
        <v>43</v>
      </c>
      <c r="X2466" t="b">
        <f t="shared" si="389"/>
        <v>0</v>
      </c>
    </row>
    <row r="2467" spans="1:24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8278</v>
      </c>
      <c r="O2467">
        <f t="shared" si="380"/>
        <v>180</v>
      </c>
      <c r="P2467" s="7">
        <f t="shared" si="381"/>
        <v>26.270833333333332</v>
      </c>
      <c r="Q2467" t="str">
        <f t="shared" si="382"/>
        <v>music</v>
      </c>
      <c r="R2467" t="str">
        <f t="shared" si="383"/>
        <v>indie rock</v>
      </c>
      <c r="S2467" s="11">
        <f t="shared" si="384"/>
        <v>41145.719305555554</v>
      </c>
      <c r="T2467" s="11">
        <f t="shared" si="385"/>
        <v>41175.719305555554</v>
      </c>
      <c r="U2467">
        <f t="shared" si="386"/>
        <v>48</v>
      </c>
      <c r="V2467" t="b">
        <f t="shared" si="387"/>
        <v>0</v>
      </c>
      <c r="W2467">
        <f t="shared" si="388"/>
        <v>48</v>
      </c>
      <c r="X2467" t="b">
        <f t="shared" si="389"/>
        <v>0</v>
      </c>
    </row>
    <row r="2468" spans="1:24" ht="47.2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8278</v>
      </c>
      <c r="O2468">
        <f t="shared" si="380"/>
        <v>100</v>
      </c>
      <c r="P2468" s="7">
        <f t="shared" si="381"/>
        <v>48.07692307692308</v>
      </c>
      <c r="Q2468" t="str">
        <f t="shared" si="382"/>
        <v>music</v>
      </c>
      <c r="R2468" t="str">
        <f t="shared" si="383"/>
        <v>indie rock</v>
      </c>
      <c r="S2468" s="11">
        <f t="shared" si="384"/>
        <v>41373.102465277778</v>
      </c>
      <c r="T2468" s="11">
        <f t="shared" si="385"/>
        <v>41403.102465277778</v>
      </c>
      <c r="U2468">
        <f t="shared" si="386"/>
        <v>52</v>
      </c>
      <c r="V2468" t="b">
        <f t="shared" si="387"/>
        <v>0</v>
      </c>
      <c r="W2468">
        <f t="shared" si="388"/>
        <v>52</v>
      </c>
      <c r="X2468" t="b">
        <f t="shared" si="389"/>
        <v>0</v>
      </c>
    </row>
    <row r="2469" spans="1:24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8278</v>
      </c>
      <c r="O2469">
        <f t="shared" si="380"/>
        <v>119</v>
      </c>
      <c r="P2469" s="7">
        <f t="shared" si="381"/>
        <v>27.558139534883722</v>
      </c>
      <c r="Q2469" t="str">
        <f t="shared" si="382"/>
        <v>music</v>
      </c>
      <c r="R2469" t="str">
        <f t="shared" si="383"/>
        <v>indie rock</v>
      </c>
      <c r="S2469" s="11">
        <f t="shared" si="384"/>
        <v>41025.874201388891</v>
      </c>
      <c r="T2469" s="11">
        <f t="shared" si="385"/>
        <v>41039.708333333336</v>
      </c>
      <c r="U2469">
        <f t="shared" si="386"/>
        <v>43</v>
      </c>
      <c r="V2469" t="b">
        <f t="shared" si="387"/>
        <v>0</v>
      </c>
      <c r="W2469">
        <f t="shared" si="388"/>
        <v>43</v>
      </c>
      <c r="X2469" t="b">
        <f t="shared" si="389"/>
        <v>0</v>
      </c>
    </row>
    <row r="2470" spans="1:24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8278</v>
      </c>
      <c r="O2470">
        <f t="shared" si="380"/>
        <v>107</v>
      </c>
      <c r="P2470" s="7">
        <f t="shared" si="381"/>
        <v>36.97137931034483</v>
      </c>
      <c r="Q2470" t="str">
        <f t="shared" si="382"/>
        <v>music</v>
      </c>
      <c r="R2470" t="str">
        <f t="shared" si="383"/>
        <v>indie rock</v>
      </c>
      <c r="S2470" s="11">
        <f t="shared" si="384"/>
        <v>41174.154178240737</v>
      </c>
      <c r="T2470" s="11">
        <f t="shared" si="385"/>
        <v>41210.208333333336</v>
      </c>
      <c r="U2470">
        <f t="shared" si="386"/>
        <v>58</v>
      </c>
      <c r="V2470" t="b">
        <f t="shared" si="387"/>
        <v>0</v>
      </c>
      <c r="W2470">
        <f t="shared" si="388"/>
        <v>58</v>
      </c>
      <c r="X2470" t="b">
        <f t="shared" si="389"/>
        <v>0</v>
      </c>
    </row>
    <row r="2471" spans="1:24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8278</v>
      </c>
      <c r="O2471">
        <f t="shared" si="380"/>
        <v>114</v>
      </c>
      <c r="P2471" s="7">
        <f t="shared" si="381"/>
        <v>29.021276595744681</v>
      </c>
      <c r="Q2471" t="str">
        <f t="shared" si="382"/>
        <v>music</v>
      </c>
      <c r="R2471" t="str">
        <f t="shared" si="383"/>
        <v>indie rock</v>
      </c>
      <c r="S2471" s="11">
        <f t="shared" si="384"/>
        <v>40557.429733796293</v>
      </c>
      <c r="T2471" s="11">
        <f t="shared" si="385"/>
        <v>40582.429733796293</v>
      </c>
      <c r="U2471">
        <f t="shared" si="386"/>
        <v>47</v>
      </c>
      <c r="V2471" t="b">
        <f t="shared" si="387"/>
        <v>0</v>
      </c>
      <c r="W2471">
        <f t="shared" si="388"/>
        <v>47</v>
      </c>
      <c r="X2471" t="b">
        <f t="shared" si="389"/>
        <v>0</v>
      </c>
    </row>
    <row r="2472" spans="1:24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8278</v>
      </c>
      <c r="O2472">
        <f t="shared" si="380"/>
        <v>103</v>
      </c>
      <c r="P2472" s="7">
        <f t="shared" si="381"/>
        <v>28.65666666666667</v>
      </c>
      <c r="Q2472" t="str">
        <f t="shared" si="382"/>
        <v>music</v>
      </c>
      <c r="R2472" t="str">
        <f t="shared" si="383"/>
        <v>indie rock</v>
      </c>
      <c r="S2472" s="11">
        <f t="shared" si="384"/>
        <v>41023.07471064815</v>
      </c>
      <c r="T2472" s="11">
        <f t="shared" si="385"/>
        <v>41053.07471064815</v>
      </c>
      <c r="U2472">
        <f t="shared" si="386"/>
        <v>36</v>
      </c>
      <c r="V2472" t="b">
        <f t="shared" si="387"/>
        <v>0</v>
      </c>
      <c r="W2472">
        <f t="shared" si="388"/>
        <v>36</v>
      </c>
      <c r="X2472" t="b">
        <f t="shared" si="389"/>
        <v>0</v>
      </c>
    </row>
    <row r="2473" spans="1:24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8278</v>
      </c>
      <c r="O2473">
        <f t="shared" si="380"/>
        <v>128</v>
      </c>
      <c r="P2473" s="7">
        <f t="shared" si="381"/>
        <v>37.647058823529413</v>
      </c>
      <c r="Q2473" t="str">
        <f t="shared" si="382"/>
        <v>music</v>
      </c>
      <c r="R2473" t="str">
        <f t="shared" si="383"/>
        <v>indie rock</v>
      </c>
      <c r="S2473" s="11">
        <f t="shared" si="384"/>
        <v>40893.992962962962</v>
      </c>
      <c r="T2473" s="11">
        <f t="shared" si="385"/>
        <v>40933.992962962962</v>
      </c>
      <c r="U2473">
        <f t="shared" si="386"/>
        <v>17</v>
      </c>
      <c r="V2473" t="b">
        <f t="shared" si="387"/>
        <v>0</v>
      </c>
      <c r="W2473">
        <f t="shared" si="388"/>
        <v>17</v>
      </c>
      <c r="X2473" t="b">
        <f t="shared" si="389"/>
        <v>0</v>
      </c>
    </row>
    <row r="2474" spans="1:24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8278</v>
      </c>
      <c r="O2474">
        <f t="shared" si="380"/>
        <v>136</v>
      </c>
      <c r="P2474" s="7">
        <f t="shared" si="381"/>
        <v>97.904038461538462</v>
      </c>
      <c r="Q2474" t="str">
        <f t="shared" si="382"/>
        <v>music</v>
      </c>
      <c r="R2474" t="str">
        <f t="shared" si="383"/>
        <v>indie rock</v>
      </c>
      <c r="S2474" s="11">
        <f t="shared" si="384"/>
        <v>40354.11550925926</v>
      </c>
      <c r="T2474" s="11">
        <f t="shared" si="385"/>
        <v>40425.043749999997</v>
      </c>
      <c r="U2474">
        <f t="shared" si="386"/>
        <v>104</v>
      </c>
      <c r="V2474" t="b">
        <f t="shared" si="387"/>
        <v>0</v>
      </c>
      <c r="W2474">
        <f t="shared" si="388"/>
        <v>104</v>
      </c>
      <c r="X2474" t="b">
        <f t="shared" si="389"/>
        <v>0</v>
      </c>
    </row>
    <row r="2475" spans="1:24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8278</v>
      </c>
      <c r="O2475">
        <f t="shared" si="380"/>
        <v>100</v>
      </c>
      <c r="P2475" s="7">
        <f t="shared" si="381"/>
        <v>42.553191489361701</v>
      </c>
      <c r="Q2475" t="str">
        <f t="shared" si="382"/>
        <v>music</v>
      </c>
      <c r="R2475" t="str">
        <f t="shared" si="383"/>
        <v>indie rock</v>
      </c>
      <c r="S2475" s="11">
        <f t="shared" si="384"/>
        <v>41193.748483796298</v>
      </c>
      <c r="T2475" s="11">
        <f t="shared" si="385"/>
        <v>41223.790150462963</v>
      </c>
      <c r="U2475">
        <f t="shared" si="386"/>
        <v>47</v>
      </c>
      <c r="V2475" t="b">
        <f t="shared" si="387"/>
        <v>0</v>
      </c>
      <c r="W2475">
        <f t="shared" si="388"/>
        <v>47</v>
      </c>
      <c r="X2475" t="b">
        <f t="shared" si="389"/>
        <v>0</v>
      </c>
    </row>
    <row r="2476" spans="1:24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8278</v>
      </c>
      <c r="O2476">
        <f t="shared" si="380"/>
        <v>100</v>
      </c>
      <c r="P2476" s="7">
        <f t="shared" si="381"/>
        <v>131.58368421052631</v>
      </c>
      <c r="Q2476" t="str">
        <f t="shared" si="382"/>
        <v>music</v>
      </c>
      <c r="R2476" t="str">
        <f t="shared" si="383"/>
        <v>indie rock</v>
      </c>
      <c r="S2476" s="11">
        <f t="shared" si="384"/>
        <v>40417.011296296296</v>
      </c>
      <c r="T2476" s="11">
        <f t="shared" si="385"/>
        <v>40462.011296296296</v>
      </c>
      <c r="U2476">
        <f t="shared" si="386"/>
        <v>38</v>
      </c>
      <c r="V2476" t="b">
        <f t="shared" si="387"/>
        <v>0</v>
      </c>
      <c r="W2476">
        <f t="shared" si="388"/>
        <v>38</v>
      </c>
      <c r="X2476" t="b">
        <f t="shared" si="389"/>
        <v>0</v>
      </c>
    </row>
    <row r="2477" spans="1:24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8278</v>
      </c>
      <c r="O2477">
        <f t="shared" si="380"/>
        <v>105</v>
      </c>
      <c r="P2477" s="7">
        <f t="shared" si="381"/>
        <v>32.320987654320987</v>
      </c>
      <c r="Q2477" t="str">
        <f t="shared" si="382"/>
        <v>music</v>
      </c>
      <c r="R2477" t="str">
        <f t="shared" si="383"/>
        <v>indie rock</v>
      </c>
      <c r="S2477" s="11">
        <f t="shared" si="384"/>
        <v>40310.287673611114</v>
      </c>
      <c r="T2477" s="11">
        <f t="shared" si="385"/>
        <v>40369.916666666664</v>
      </c>
      <c r="U2477">
        <f t="shared" si="386"/>
        <v>81</v>
      </c>
      <c r="V2477" t="b">
        <f t="shared" si="387"/>
        <v>0</v>
      </c>
      <c r="W2477">
        <f t="shared" si="388"/>
        <v>81</v>
      </c>
      <c r="X2477" t="b">
        <f t="shared" si="389"/>
        <v>0</v>
      </c>
    </row>
    <row r="2478" spans="1:24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8278</v>
      </c>
      <c r="O2478">
        <f t="shared" si="380"/>
        <v>105</v>
      </c>
      <c r="P2478" s="7">
        <f t="shared" si="381"/>
        <v>61.103999999999999</v>
      </c>
      <c r="Q2478" t="str">
        <f t="shared" si="382"/>
        <v>music</v>
      </c>
      <c r="R2478" t="str">
        <f t="shared" si="383"/>
        <v>indie rock</v>
      </c>
      <c r="S2478" s="11">
        <f t="shared" si="384"/>
        <v>41913.328356481477</v>
      </c>
      <c r="T2478" s="11">
        <f t="shared" si="385"/>
        <v>41946.370023148149</v>
      </c>
      <c r="U2478">
        <f t="shared" si="386"/>
        <v>55</v>
      </c>
      <c r="V2478" t="b">
        <f t="shared" si="387"/>
        <v>0</v>
      </c>
      <c r="W2478">
        <f t="shared" si="388"/>
        <v>55</v>
      </c>
      <c r="X2478" t="b">
        <f t="shared" si="389"/>
        <v>0</v>
      </c>
    </row>
    <row r="2479" spans="1:24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8278</v>
      </c>
      <c r="O2479">
        <f t="shared" si="380"/>
        <v>171</v>
      </c>
      <c r="P2479" s="7">
        <f t="shared" si="381"/>
        <v>31.341463414634145</v>
      </c>
      <c r="Q2479" t="str">
        <f t="shared" si="382"/>
        <v>music</v>
      </c>
      <c r="R2479" t="str">
        <f t="shared" si="383"/>
        <v>indie rock</v>
      </c>
      <c r="S2479" s="11">
        <f t="shared" si="384"/>
        <v>41088.691493055558</v>
      </c>
      <c r="T2479" s="11">
        <f t="shared" si="385"/>
        <v>41133.691493055558</v>
      </c>
      <c r="U2479">
        <f t="shared" si="386"/>
        <v>41</v>
      </c>
      <c r="V2479" t="b">
        <f t="shared" si="387"/>
        <v>0</v>
      </c>
      <c r="W2479">
        <f t="shared" si="388"/>
        <v>41</v>
      </c>
      <c r="X2479" t="b">
        <f t="shared" si="389"/>
        <v>0</v>
      </c>
    </row>
    <row r="2480" spans="1:24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8278</v>
      </c>
      <c r="O2480">
        <f t="shared" si="380"/>
        <v>128</v>
      </c>
      <c r="P2480" s="7">
        <f t="shared" si="381"/>
        <v>129.1139240506329</v>
      </c>
      <c r="Q2480" t="str">
        <f t="shared" si="382"/>
        <v>music</v>
      </c>
      <c r="R2480" t="str">
        <f t="shared" si="383"/>
        <v>indie rock</v>
      </c>
      <c r="S2480" s="11">
        <f t="shared" si="384"/>
        <v>41257.950381944444</v>
      </c>
      <c r="T2480" s="11">
        <f t="shared" si="385"/>
        <v>41287.950381944444</v>
      </c>
      <c r="U2480">
        <f t="shared" si="386"/>
        <v>79</v>
      </c>
      <c r="V2480" t="b">
        <f t="shared" si="387"/>
        <v>0</v>
      </c>
      <c r="W2480">
        <f t="shared" si="388"/>
        <v>79</v>
      </c>
      <c r="X2480" t="b">
        <f t="shared" si="389"/>
        <v>0</v>
      </c>
    </row>
    <row r="2481" spans="1:24" ht="31.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8278</v>
      </c>
      <c r="O2481">
        <f t="shared" si="380"/>
        <v>133</v>
      </c>
      <c r="P2481" s="7">
        <f t="shared" si="381"/>
        <v>25.020624999999999</v>
      </c>
      <c r="Q2481" t="str">
        <f t="shared" si="382"/>
        <v>music</v>
      </c>
      <c r="R2481" t="str">
        <f t="shared" si="383"/>
        <v>indie rock</v>
      </c>
      <c r="S2481" s="11">
        <f t="shared" si="384"/>
        <v>41107.726782407408</v>
      </c>
      <c r="T2481" s="11">
        <f t="shared" si="385"/>
        <v>41118.083333333336</v>
      </c>
      <c r="U2481">
        <f t="shared" si="386"/>
        <v>16</v>
      </c>
      <c r="V2481" t="b">
        <f t="shared" si="387"/>
        <v>0</v>
      </c>
      <c r="W2481">
        <f t="shared" si="388"/>
        <v>16</v>
      </c>
      <c r="X2481" t="b">
        <f t="shared" si="389"/>
        <v>0</v>
      </c>
    </row>
    <row r="2482" spans="1:24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8278</v>
      </c>
      <c r="O2482">
        <f t="shared" si="380"/>
        <v>100</v>
      </c>
      <c r="P2482" s="7">
        <f t="shared" si="381"/>
        <v>250</v>
      </c>
      <c r="Q2482" t="str">
        <f t="shared" si="382"/>
        <v>music</v>
      </c>
      <c r="R2482" t="str">
        <f t="shared" si="383"/>
        <v>indie rock</v>
      </c>
      <c r="S2482" s="11">
        <f t="shared" si="384"/>
        <v>42227.936157407406</v>
      </c>
      <c r="T2482" s="11">
        <f t="shared" si="385"/>
        <v>42287.936157407406</v>
      </c>
      <c r="U2482">
        <f t="shared" si="386"/>
        <v>8</v>
      </c>
      <c r="V2482" t="b">
        <f t="shared" si="387"/>
        <v>0</v>
      </c>
      <c r="W2482">
        <f t="shared" si="388"/>
        <v>8</v>
      </c>
      <c r="X2482" t="b">
        <f t="shared" si="389"/>
        <v>0</v>
      </c>
    </row>
    <row r="2483" spans="1:24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8278</v>
      </c>
      <c r="O2483">
        <f t="shared" si="380"/>
        <v>113</v>
      </c>
      <c r="P2483" s="7">
        <f t="shared" si="381"/>
        <v>47.541473684210523</v>
      </c>
      <c r="Q2483" t="str">
        <f t="shared" si="382"/>
        <v>music</v>
      </c>
      <c r="R2483" t="str">
        <f t="shared" si="383"/>
        <v>indie rock</v>
      </c>
      <c r="S2483" s="11">
        <f t="shared" si="384"/>
        <v>40999.645925925928</v>
      </c>
      <c r="T2483" s="11">
        <f t="shared" si="385"/>
        <v>41029.645925925928</v>
      </c>
      <c r="U2483">
        <f t="shared" si="386"/>
        <v>95</v>
      </c>
      <c r="V2483" t="b">
        <f t="shared" si="387"/>
        <v>0</v>
      </c>
      <c r="W2483">
        <f t="shared" si="388"/>
        <v>95</v>
      </c>
      <c r="X2483" t="b">
        <f t="shared" si="389"/>
        <v>0</v>
      </c>
    </row>
    <row r="2484" spans="1:24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8278</v>
      </c>
      <c r="O2484">
        <f t="shared" si="380"/>
        <v>100</v>
      </c>
      <c r="P2484" s="7">
        <f t="shared" si="381"/>
        <v>40.04</v>
      </c>
      <c r="Q2484" t="str">
        <f t="shared" si="382"/>
        <v>music</v>
      </c>
      <c r="R2484" t="str">
        <f t="shared" si="383"/>
        <v>indie rock</v>
      </c>
      <c r="S2484" s="11">
        <f t="shared" si="384"/>
        <v>40711.782210648147</v>
      </c>
      <c r="T2484" s="11">
        <f t="shared" si="385"/>
        <v>40756.782210648147</v>
      </c>
      <c r="U2484">
        <f t="shared" si="386"/>
        <v>25</v>
      </c>
      <c r="V2484" t="b">
        <f t="shared" si="387"/>
        <v>0</v>
      </c>
      <c r="W2484">
        <f t="shared" si="388"/>
        <v>25</v>
      </c>
      <c r="X2484" t="b">
        <f t="shared" si="389"/>
        <v>0</v>
      </c>
    </row>
    <row r="2485" spans="1:24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8278</v>
      </c>
      <c r="O2485">
        <f t="shared" si="380"/>
        <v>114</v>
      </c>
      <c r="P2485" s="7">
        <f t="shared" si="381"/>
        <v>65.84210526315789</v>
      </c>
      <c r="Q2485" t="str">
        <f t="shared" si="382"/>
        <v>music</v>
      </c>
      <c r="R2485" t="str">
        <f t="shared" si="383"/>
        <v>indie rock</v>
      </c>
      <c r="S2485" s="11">
        <f t="shared" si="384"/>
        <v>40970.750034722223</v>
      </c>
      <c r="T2485" s="11">
        <f t="shared" si="385"/>
        <v>41030.708368055559</v>
      </c>
      <c r="U2485">
        <f t="shared" si="386"/>
        <v>19</v>
      </c>
      <c r="V2485" t="b">
        <f t="shared" si="387"/>
        <v>0</v>
      </c>
      <c r="W2485">
        <f t="shared" si="388"/>
        <v>19</v>
      </c>
      <c r="X2485" t="b">
        <f t="shared" si="389"/>
        <v>0</v>
      </c>
    </row>
    <row r="2486" spans="1:24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8278</v>
      </c>
      <c r="O2486">
        <f t="shared" si="380"/>
        <v>119</v>
      </c>
      <c r="P2486" s="7">
        <f t="shared" si="381"/>
        <v>46.401222222222216</v>
      </c>
      <c r="Q2486" t="str">
        <f t="shared" si="382"/>
        <v>music</v>
      </c>
      <c r="R2486" t="str">
        <f t="shared" si="383"/>
        <v>indie rock</v>
      </c>
      <c r="S2486" s="11">
        <f t="shared" si="384"/>
        <v>40771.916701388887</v>
      </c>
      <c r="T2486" s="11">
        <f t="shared" si="385"/>
        <v>40801.916701388887</v>
      </c>
      <c r="U2486">
        <f t="shared" si="386"/>
        <v>90</v>
      </c>
      <c r="V2486" t="b">
        <f t="shared" si="387"/>
        <v>0</v>
      </c>
      <c r="W2486">
        <f t="shared" si="388"/>
        <v>90</v>
      </c>
      <c r="X2486" t="b">
        <f t="shared" si="389"/>
        <v>0</v>
      </c>
    </row>
    <row r="2487" spans="1:24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8278</v>
      </c>
      <c r="O2487">
        <f t="shared" si="380"/>
        <v>103</v>
      </c>
      <c r="P2487" s="7">
        <f t="shared" si="381"/>
        <v>50.365853658536587</v>
      </c>
      <c r="Q2487" t="str">
        <f t="shared" si="382"/>
        <v>music</v>
      </c>
      <c r="R2487" t="str">
        <f t="shared" si="383"/>
        <v>indie rock</v>
      </c>
      <c r="S2487" s="11">
        <f t="shared" si="384"/>
        <v>40793.998599537037</v>
      </c>
      <c r="T2487" s="11">
        <f t="shared" si="385"/>
        <v>40828.998599537037</v>
      </c>
      <c r="U2487">
        <f t="shared" si="386"/>
        <v>41</v>
      </c>
      <c r="V2487" t="b">
        <f t="shared" si="387"/>
        <v>0</v>
      </c>
      <c r="W2487">
        <f t="shared" si="388"/>
        <v>41</v>
      </c>
      <c r="X2487" t="b">
        <f t="shared" si="389"/>
        <v>0</v>
      </c>
    </row>
    <row r="2488" spans="1:24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8278</v>
      </c>
      <c r="O2488">
        <f t="shared" si="380"/>
        <v>266</v>
      </c>
      <c r="P2488" s="7">
        <f t="shared" si="381"/>
        <v>26.566666666666666</v>
      </c>
      <c r="Q2488" t="str">
        <f t="shared" si="382"/>
        <v>music</v>
      </c>
      <c r="R2488" t="str">
        <f t="shared" si="383"/>
        <v>indie rock</v>
      </c>
      <c r="S2488" s="11">
        <f t="shared" si="384"/>
        <v>40991.708055555559</v>
      </c>
      <c r="T2488" s="11">
        <f t="shared" si="385"/>
        <v>41021.708055555559</v>
      </c>
      <c r="U2488">
        <f t="shared" si="386"/>
        <v>30</v>
      </c>
      <c r="V2488" t="b">
        <f t="shared" si="387"/>
        <v>0</v>
      </c>
      <c r="W2488">
        <f t="shared" si="388"/>
        <v>30</v>
      </c>
      <c r="X2488" t="b">
        <f t="shared" si="389"/>
        <v>0</v>
      </c>
    </row>
    <row r="2489" spans="1:24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8278</v>
      </c>
      <c r="O2489">
        <f t="shared" si="380"/>
        <v>100</v>
      </c>
      <c r="P2489" s="7">
        <f t="shared" si="381"/>
        <v>39.493684210526318</v>
      </c>
      <c r="Q2489" t="str">
        <f t="shared" si="382"/>
        <v>music</v>
      </c>
      <c r="R2489" t="str">
        <f t="shared" si="383"/>
        <v>indie rock</v>
      </c>
      <c r="S2489" s="11">
        <f t="shared" si="384"/>
        <v>41026.083298611113</v>
      </c>
      <c r="T2489" s="11">
        <f t="shared" si="385"/>
        <v>41056.083298611113</v>
      </c>
      <c r="U2489">
        <f t="shared" si="386"/>
        <v>38</v>
      </c>
      <c r="V2489" t="b">
        <f t="shared" si="387"/>
        <v>0</v>
      </c>
      <c r="W2489">
        <f t="shared" si="388"/>
        <v>38</v>
      </c>
      <c r="X2489" t="b">
        <f t="shared" si="389"/>
        <v>0</v>
      </c>
    </row>
    <row r="2490" spans="1:24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8278</v>
      </c>
      <c r="O2490">
        <f t="shared" si="380"/>
        <v>107</v>
      </c>
      <c r="P2490" s="7">
        <f t="shared" si="381"/>
        <v>49.246153846153845</v>
      </c>
      <c r="Q2490" t="str">
        <f t="shared" si="382"/>
        <v>music</v>
      </c>
      <c r="R2490" t="str">
        <f t="shared" si="383"/>
        <v>indie rock</v>
      </c>
      <c r="S2490" s="11">
        <f t="shared" si="384"/>
        <v>40833.633194444446</v>
      </c>
      <c r="T2490" s="11">
        <f t="shared" si="385"/>
        <v>40863.674861111111</v>
      </c>
      <c r="U2490">
        <f t="shared" si="386"/>
        <v>65</v>
      </c>
      <c r="V2490" t="b">
        <f t="shared" si="387"/>
        <v>0</v>
      </c>
      <c r="W2490">
        <f t="shared" si="388"/>
        <v>65</v>
      </c>
      <c r="X2490" t="b">
        <f t="shared" si="389"/>
        <v>0</v>
      </c>
    </row>
    <row r="2491" spans="1:24" ht="47.25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8278</v>
      </c>
      <c r="O2491">
        <f t="shared" si="380"/>
        <v>134</v>
      </c>
      <c r="P2491" s="7">
        <f t="shared" si="381"/>
        <v>62.38</v>
      </c>
      <c r="Q2491" t="str">
        <f t="shared" si="382"/>
        <v>music</v>
      </c>
      <c r="R2491" t="str">
        <f t="shared" si="383"/>
        <v>indie rock</v>
      </c>
      <c r="S2491" s="11">
        <f t="shared" si="384"/>
        <v>41373.690266203703</v>
      </c>
      <c r="T2491" s="11">
        <f t="shared" si="385"/>
        <v>41403.690266203703</v>
      </c>
      <c r="U2491">
        <f t="shared" si="386"/>
        <v>75</v>
      </c>
      <c r="V2491" t="b">
        <f t="shared" si="387"/>
        <v>0</v>
      </c>
      <c r="W2491">
        <f t="shared" si="388"/>
        <v>75</v>
      </c>
      <c r="X2491" t="b">
        <f t="shared" si="389"/>
        <v>0</v>
      </c>
    </row>
    <row r="2492" spans="1:24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8278</v>
      </c>
      <c r="O2492">
        <f t="shared" si="380"/>
        <v>121</v>
      </c>
      <c r="P2492" s="7">
        <f t="shared" si="381"/>
        <v>37.9375</v>
      </c>
      <c r="Q2492" t="str">
        <f t="shared" si="382"/>
        <v>music</v>
      </c>
      <c r="R2492" t="str">
        <f t="shared" si="383"/>
        <v>indie rock</v>
      </c>
      <c r="S2492" s="11">
        <f t="shared" si="384"/>
        <v>41023.227731481478</v>
      </c>
      <c r="T2492" s="11">
        <f t="shared" si="385"/>
        <v>41083.227731481478</v>
      </c>
      <c r="U2492">
        <f t="shared" si="386"/>
        <v>16</v>
      </c>
      <c r="V2492" t="b">
        <f t="shared" si="387"/>
        <v>0</v>
      </c>
      <c r="W2492">
        <f t="shared" si="388"/>
        <v>16</v>
      </c>
      <c r="X2492" t="b">
        <f t="shared" si="389"/>
        <v>0</v>
      </c>
    </row>
    <row r="2493" spans="1:24" ht="47.25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8278</v>
      </c>
      <c r="O2493">
        <f t="shared" si="380"/>
        <v>103</v>
      </c>
      <c r="P2493" s="7">
        <f t="shared" si="381"/>
        <v>51.6</v>
      </c>
      <c r="Q2493" t="str">
        <f t="shared" si="382"/>
        <v>music</v>
      </c>
      <c r="R2493" t="str">
        <f t="shared" si="383"/>
        <v>indie rock</v>
      </c>
      <c r="S2493" s="11">
        <f t="shared" si="384"/>
        <v>40542.839282407411</v>
      </c>
      <c r="T2493" s="11">
        <f t="shared" si="385"/>
        <v>40559.07708333333</v>
      </c>
      <c r="U2493">
        <f t="shared" si="386"/>
        <v>10</v>
      </c>
      <c r="V2493" t="b">
        <f t="shared" si="387"/>
        <v>0</v>
      </c>
      <c r="W2493">
        <f t="shared" si="388"/>
        <v>10</v>
      </c>
      <c r="X2493" t="b">
        <f t="shared" si="389"/>
        <v>0</v>
      </c>
    </row>
    <row r="2494" spans="1:24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8278</v>
      </c>
      <c r="O2494">
        <f t="shared" si="380"/>
        <v>125</v>
      </c>
      <c r="P2494" s="7">
        <f t="shared" si="381"/>
        <v>27.777777777777779</v>
      </c>
      <c r="Q2494" t="str">
        <f t="shared" si="382"/>
        <v>music</v>
      </c>
      <c r="R2494" t="str">
        <f t="shared" si="383"/>
        <v>indie rock</v>
      </c>
      <c r="S2494" s="11">
        <f t="shared" si="384"/>
        <v>41024.985972222225</v>
      </c>
      <c r="T2494" s="11">
        <f t="shared" si="385"/>
        <v>41076.415972222225</v>
      </c>
      <c r="U2494">
        <f t="shared" si="386"/>
        <v>27</v>
      </c>
      <c r="V2494" t="b">
        <f t="shared" si="387"/>
        <v>0</v>
      </c>
      <c r="W2494">
        <f t="shared" si="388"/>
        <v>27</v>
      </c>
      <c r="X2494" t="b">
        <f t="shared" si="389"/>
        <v>0</v>
      </c>
    </row>
    <row r="2495" spans="1:24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8278</v>
      </c>
      <c r="O2495">
        <f t="shared" si="380"/>
        <v>129</v>
      </c>
      <c r="P2495" s="7">
        <f t="shared" si="381"/>
        <v>99.382239382239376</v>
      </c>
      <c r="Q2495" t="str">
        <f t="shared" si="382"/>
        <v>music</v>
      </c>
      <c r="R2495" t="str">
        <f t="shared" si="383"/>
        <v>indie rock</v>
      </c>
      <c r="S2495" s="11">
        <f t="shared" si="384"/>
        <v>41348.168287037035</v>
      </c>
      <c r="T2495" s="11">
        <f t="shared" si="385"/>
        <v>41393.168287037035</v>
      </c>
      <c r="U2495">
        <f t="shared" si="386"/>
        <v>259</v>
      </c>
      <c r="V2495" t="b">
        <f t="shared" si="387"/>
        <v>0</v>
      </c>
      <c r="W2495">
        <f t="shared" si="388"/>
        <v>259</v>
      </c>
      <c r="X2495" t="b">
        <f t="shared" si="389"/>
        <v>0</v>
      </c>
    </row>
    <row r="2496" spans="1:24" ht="47.2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8278</v>
      </c>
      <c r="O2496">
        <f t="shared" si="380"/>
        <v>101</v>
      </c>
      <c r="P2496" s="7">
        <f t="shared" si="381"/>
        <v>38.848205128205123</v>
      </c>
      <c r="Q2496" t="str">
        <f t="shared" si="382"/>
        <v>music</v>
      </c>
      <c r="R2496" t="str">
        <f t="shared" si="383"/>
        <v>indie rock</v>
      </c>
      <c r="S2496" s="11">
        <f t="shared" si="384"/>
        <v>41022.645185185182</v>
      </c>
      <c r="T2496" s="11">
        <f t="shared" si="385"/>
        <v>41052.645185185182</v>
      </c>
      <c r="U2496">
        <f t="shared" si="386"/>
        <v>39</v>
      </c>
      <c r="V2496" t="b">
        <f t="shared" si="387"/>
        <v>0</v>
      </c>
      <c r="W2496">
        <f t="shared" si="388"/>
        <v>39</v>
      </c>
      <c r="X2496" t="b">
        <f t="shared" si="389"/>
        <v>0</v>
      </c>
    </row>
    <row r="2497" spans="1:24" ht="47.2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8278</v>
      </c>
      <c r="O2497">
        <f t="shared" si="380"/>
        <v>128</v>
      </c>
      <c r="P2497" s="7">
        <f t="shared" si="381"/>
        <v>45.548809523809524</v>
      </c>
      <c r="Q2497" t="str">
        <f t="shared" si="382"/>
        <v>music</v>
      </c>
      <c r="R2497" t="str">
        <f t="shared" si="383"/>
        <v>indie rock</v>
      </c>
      <c r="S2497" s="11">
        <f t="shared" si="384"/>
        <v>41036.946469907409</v>
      </c>
      <c r="T2497" s="11">
        <f t="shared" si="385"/>
        <v>41066.946469907409</v>
      </c>
      <c r="U2497">
        <f t="shared" si="386"/>
        <v>42</v>
      </c>
      <c r="V2497" t="b">
        <f t="shared" si="387"/>
        <v>0</v>
      </c>
      <c r="W2497">
        <f t="shared" si="388"/>
        <v>42</v>
      </c>
      <c r="X2497" t="b">
        <f t="shared" si="389"/>
        <v>0</v>
      </c>
    </row>
    <row r="2498" spans="1:24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8278</v>
      </c>
      <c r="O2498">
        <f t="shared" si="380"/>
        <v>100</v>
      </c>
      <c r="P2498" s="7">
        <f t="shared" si="381"/>
        <v>600</v>
      </c>
      <c r="Q2498" t="str">
        <f t="shared" si="382"/>
        <v>music</v>
      </c>
      <c r="R2498" t="str">
        <f t="shared" si="383"/>
        <v>indie rock</v>
      </c>
      <c r="S2498" s="11">
        <f t="shared" si="384"/>
        <v>41327.996435185189</v>
      </c>
      <c r="T2498" s="11">
        <f t="shared" si="385"/>
        <v>41362.954768518517</v>
      </c>
      <c r="U2498">
        <f t="shared" si="386"/>
        <v>10</v>
      </c>
      <c r="V2498" t="b">
        <f t="shared" si="387"/>
        <v>0</v>
      </c>
      <c r="W2498">
        <f t="shared" si="388"/>
        <v>10</v>
      </c>
      <c r="X2498" t="b">
        <f t="shared" si="389"/>
        <v>0</v>
      </c>
    </row>
    <row r="2499" spans="1:24" ht="47.2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8278</v>
      </c>
      <c r="O2499">
        <f t="shared" ref="O2499:O2562" si="390">ROUND(((E2499/D2499)*100), 0)</f>
        <v>113</v>
      </c>
      <c r="P2499" s="7">
        <f t="shared" ref="P2499:P2562" si="391">IFERROR((E2499/L2499), "N/A")</f>
        <v>80.551071428571419</v>
      </c>
      <c r="Q2499" t="str">
        <f t="shared" ref="Q2499:Q2562" si="392">(LEFT(N2499,SEARCH("/",N2499,1)-1))</f>
        <v>music</v>
      </c>
      <c r="R2499" t="str">
        <f t="shared" ref="R2499:R2562" si="393">RIGHT(N2499, LEN(N2499)-SEARCH("/",N2499))</f>
        <v>indie rock</v>
      </c>
      <c r="S2499" s="11">
        <f t="shared" ref="S2499:S2562" si="394">(((J2499/60)/60)/24)+DATE(1970,1,1)</f>
        <v>40730.878912037035</v>
      </c>
      <c r="T2499" s="11">
        <f t="shared" ref="T2499:T2562" si="395">(((I2499/60)/60)/24)+DATE(1970,1,1)</f>
        <v>40760.878912037035</v>
      </c>
      <c r="U2499">
        <f t="shared" ref="U2499:U2562" si="396">IF(OR(F2499="successful", F2499="live"), L2499)</f>
        <v>56</v>
      </c>
      <c r="V2499" t="b">
        <f t="shared" ref="V2499:V2562" si="397">IF(OR(F2499="unsuccessful", F2499="canceled"), L2499)</f>
        <v>0</v>
      </c>
      <c r="W2499">
        <f t="shared" ref="W2499:W2562" si="398">IF((O2499&gt;=30), L2499)</f>
        <v>56</v>
      </c>
      <c r="X2499" t="b">
        <f t="shared" ref="X2499:X2562" si="399">IF((O2499&lt;30), L2499)</f>
        <v>0</v>
      </c>
    </row>
    <row r="2500" spans="1:24" ht="47.2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8278</v>
      </c>
      <c r="O2500">
        <f t="shared" si="390"/>
        <v>106</v>
      </c>
      <c r="P2500" s="7">
        <f t="shared" si="391"/>
        <v>52.8</v>
      </c>
      <c r="Q2500" t="str">
        <f t="shared" si="392"/>
        <v>music</v>
      </c>
      <c r="R2500" t="str">
        <f t="shared" si="393"/>
        <v>indie rock</v>
      </c>
      <c r="S2500" s="11">
        <f t="shared" si="394"/>
        <v>42017.967442129629</v>
      </c>
      <c r="T2500" s="11">
        <f t="shared" si="395"/>
        <v>42031.967442129629</v>
      </c>
      <c r="U2500">
        <f t="shared" si="396"/>
        <v>20</v>
      </c>
      <c r="V2500" t="b">
        <f t="shared" si="397"/>
        <v>0</v>
      </c>
      <c r="W2500">
        <f t="shared" si="398"/>
        <v>20</v>
      </c>
      <c r="X2500" t="b">
        <f t="shared" si="399"/>
        <v>0</v>
      </c>
    </row>
    <row r="2501" spans="1:24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8278</v>
      </c>
      <c r="O2501">
        <f t="shared" si="390"/>
        <v>203</v>
      </c>
      <c r="P2501" s="7">
        <f t="shared" si="391"/>
        <v>47.676470588235297</v>
      </c>
      <c r="Q2501" t="str">
        <f t="shared" si="392"/>
        <v>music</v>
      </c>
      <c r="R2501" t="str">
        <f t="shared" si="393"/>
        <v>indie rock</v>
      </c>
      <c r="S2501" s="11">
        <f t="shared" si="394"/>
        <v>41226.648576388885</v>
      </c>
      <c r="T2501" s="11">
        <f t="shared" si="395"/>
        <v>41274.75</v>
      </c>
      <c r="U2501">
        <f t="shared" si="396"/>
        <v>170</v>
      </c>
      <c r="V2501" t="b">
        <f t="shared" si="397"/>
        <v>0</v>
      </c>
      <c r="W2501">
        <f t="shared" si="398"/>
        <v>170</v>
      </c>
      <c r="X2501" t="b">
        <f t="shared" si="399"/>
        <v>0</v>
      </c>
    </row>
    <row r="2502" spans="1:24" ht="47.2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8278</v>
      </c>
      <c r="O2502">
        <f t="shared" si="390"/>
        <v>113</v>
      </c>
      <c r="P2502" s="7">
        <f t="shared" si="391"/>
        <v>23.448275862068964</v>
      </c>
      <c r="Q2502" t="str">
        <f t="shared" si="392"/>
        <v>music</v>
      </c>
      <c r="R2502" t="str">
        <f t="shared" si="393"/>
        <v>indie rock</v>
      </c>
      <c r="S2502" s="11">
        <f t="shared" si="394"/>
        <v>41053.772858796299</v>
      </c>
      <c r="T2502" s="11">
        <f t="shared" si="395"/>
        <v>41083.772858796299</v>
      </c>
      <c r="U2502">
        <f t="shared" si="396"/>
        <v>29</v>
      </c>
      <c r="V2502" t="b">
        <f t="shared" si="397"/>
        <v>0</v>
      </c>
      <c r="W2502">
        <f t="shared" si="398"/>
        <v>29</v>
      </c>
      <c r="X2502" t="b">
        <f t="shared" si="399"/>
        <v>0</v>
      </c>
    </row>
    <row r="2503" spans="1:24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8298</v>
      </c>
      <c r="O2503">
        <f t="shared" si="390"/>
        <v>3</v>
      </c>
      <c r="P2503" s="7">
        <f t="shared" si="391"/>
        <v>40.142857142857146</v>
      </c>
      <c r="Q2503" t="str">
        <f t="shared" si="392"/>
        <v>food</v>
      </c>
      <c r="R2503" t="str">
        <f t="shared" si="393"/>
        <v>restaurants</v>
      </c>
      <c r="S2503" s="11">
        <f t="shared" si="394"/>
        <v>42244.776666666665</v>
      </c>
      <c r="T2503" s="11">
        <f t="shared" si="395"/>
        <v>42274.776666666665</v>
      </c>
      <c r="U2503" t="b">
        <f t="shared" si="396"/>
        <v>0</v>
      </c>
      <c r="V2503" t="b">
        <f t="shared" si="397"/>
        <v>0</v>
      </c>
      <c r="W2503" t="b">
        <f t="shared" si="398"/>
        <v>0</v>
      </c>
      <c r="X2503">
        <f t="shared" si="399"/>
        <v>7</v>
      </c>
    </row>
    <row r="2504" spans="1:24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8298</v>
      </c>
      <c r="O2504">
        <f t="shared" si="390"/>
        <v>0</v>
      </c>
      <c r="P2504" s="7">
        <f t="shared" si="391"/>
        <v>17.2</v>
      </c>
      <c r="Q2504" t="str">
        <f t="shared" si="392"/>
        <v>food</v>
      </c>
      <c r="R2504" t="str">
        <f t="shared" si="393"/>
        <v>restaurants</v>
      </c>
      <c r="S2504" s="11">
        <f t="shared" si="394"/>
        <v>41858.825439814813</v>
      </c>
      <c r="T2504" s="11">
        <f t="shared" si="395"/>
        <v>41903.825439814813</v>
      </c>
      <c r="U2504" t="b">
        <f t="shared" si="396"/>
        <v>0</v>
      </c>
      <c r="V2504" t="b">
        <f t="shared" si="397"/>
        <v>0</v>
      </c>
      <c r="W2504" t="b">
        <f t="shared" si="398"/>
        <v>0</v>
      </c>
      <c r="X2504">
        <f t="shared" si="399"/>
        <v>5</v>
      </c>
    </row>
    <row r="2505" spans="1:24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8298</v>
      </c>
      <c r="O2505">
        <f t="shared" si="390"/>
        <v>0</v>
      </c>
      <c r="P2505" s="7" t="str">
        <f t="shared" si="391"/>
        <v>N/A</v>
      </c>
      <c r="Q2505" t="str">
        <f t="shared" si="392"/>
        <v>food</v>
      </c>
      <c r="R2505" t="str">
        <f t="shared" si="393"/>
        <v>restaurants</v>
      </c>
      <c r="S2505" s="11">
        <f t="shared" si="394"/>
        <v>42498.899398148147</v>
      </c>
      <c r="T2505" s="11">
        <f t="shared" si="395"/>
        <v>42528.879166666666</v>
      </c>
      <c r="U2505" t="b">
        <f t="shared" si="396"/>
        <v>0</v>
      </c>
      <c r="V2505" t="b">
        <f t="shared" si="397"/>
        <v>0</v>
      </c>
      <c r="W2505" t="b">
        <f t="shared" si="398"/>
        <v>0</v>
      </c>
      <c r="X2505">
        <f t="shared" si="399"/>
        <v>0</v>
      </c>
    </row>
    <row r="2506" spans="1:24" ht="31.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8298</v>
      </c>
      <c r="O2506">
        <f t="shared" si="390"/>
        <v>0</v>
      </c>
      <c r="P2506" s="7" t="str">
        <f t="shared" si="391"/>
        <v>N/A</v>
      </c>
      <c r="Q2506" t="str">
        <f t="shared" si="392"/>
        <v>food</v>
      </c>
      <c r="R2506" t="str">
        <f t="shared" si="393"/>
        <v>restaurants</v>
      </c>
      <c r="S2506" s="11">
        <f t="shared" si="394"/>
        <v>41928.015439814815</v>
      </c>
      <c r="T2506" s="11">
        <f t="shared" si="395"/>
        <v>41958.057106481487</v>
      </c>
      <c r="U2506" t="b">
        <f t="shared" si="396"/>
        <v>0</v>
      </c>
      <c r="V2506" t="b">
        <f t="shared" si="397"/>
        <v>0</v>
      </c>
      <c r="W2506" t="b">
        <f t="shared" si="398"/>
        <v>0</v>
      </c>
      <c r="X2506">
        <f t="shared" si="399"/>
        <v>0</v>
      </c>
    </row>
    <row r="2507" spans="1:24" ht="63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8298</v>
      </c>
      <c r="O2507">
        <f t="shared" si="390"/>
        <v>0</v>
      </c>
      <c r="P2507" s="7" t="str">
        <f t="shared" si="391"/>
        <v>N/A</v>
      </c>
      <c r="Q2507" t="str">
        <f t="shared" si="392"/>
        <v>food</v>
      </c>
      <c r="R2507" t="str">
        <f t="shared" si="393"/>
        <v>restaurants</v>
      </c>
      <c r="S2507" s="11">
        <f t="shared" si="394"/>
        <v>42047.05574074074</v>
      </c>
      <c r="T2507" s="11">
        <f t="shared" si="395"/>
        <v>42077.014074074075</v>
      </c>
      <c r="U2507" t="b">
        <f t="shared" si="396"/>
        <v>0</v>
      </c>
      <c r="V2507" t="b">
        <f t="shared" si="397"/>
        <v>0</v>
      </c>
      <c r="W2507" t="b">
        <f t="shared" si="398"/>
        <v>0</v>
      </c>
      <c r="X2507">
        <f t="shared" si="399"/>
        <v>0</v>
      </c>
    </row>
    <row r="2508" spans="1:24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8298</v>
      </c>
      <c r="O2508">
        <f t="shared" si="390"/>
        <v>1</v>
      </c>
      <c r="P2508" s="7">
        <f t="shared" si="391"/>
        <v>15</v>
      </c>
      <c r="Q2508" t="str">
        <f t="shared" si="392"/>
        <v>food</v>
      </c>
      <c r="R2508" t="str">
        <f t="shared" si="393"/>
        <v>restaurants</v>
      </c>
      <c r="S2508" s="11">
        <f t="shared" si="394"/>
        <v>42258.297094907408</v>
      </c>
      <c r="T2508" s="11">
        <f t="shared" si="395"/>
        <v>42280.875</v>
      </c>
      <c r="U2508" t="b">
        <f t="shared" si="396"/>
        <v>0</v>
      </c>
      <c r="V2508" t="b">
        <f t="shared" si="397"/>
        <v>0</v>
      </c>
      <c r="W2508" t="b">
        <f t="shared" si="398"/>
        <v>0</v>
      </c>
      <c r="X2508">
        <f t="shared" si="399"/>
        <v>2</v>
      </c>
    </row>
    <row r="2509" spans="1:24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8298</v>
      </c>
      <c r="O2509">
        <f t="shared" si="390"/>
        <v>0</v>
      </c>
      <c r="P2509" s="7" t="str">
        <f t="shared" si="391"/>
        <v>N/A</v>
      </c>
      <c r="Q2509" t="str">
        <f t="shared" si="392"/>
        <v>food</v>
      </c>
      <c r="R2509" t="str">
        <f t="shared" si="393"/>
        <v>restaurants</v>
      </c>
      <c r="S2509" s="11">
        <f t="shared" si="394"/>
        <v>42105.072962962964</v>
      </c>
      <c r="T2509" s="11">
        <f t="shared" si="395"/>
        <v>42135.072962962964</v>
      </c>
      <c r="U2509" t="b">
        <f t="shared" si="396"/>
        <v>0</v>
      </c>
      <c r="V2509" t="b">
        <f t="shared" si="397"/>
        <v>0</v>
      </c>
      <c r="W2509" t="b">
        <f t="shared" si="398"/>
        <v>0</v>
      </c>
      <c r="X2509">
        <f t="shared" si="399"/>
        <v>0</v>
      </c>
    </row>
    <row r="2510" spans="1:24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8298</v>
      </c>
      <c r="O2510">
        <f t="shared" si="390"/>
        <v>0</v>
      </c>
      <c r="P2510" s="7" t="str">
        <f t="shared" si="391"/>
        <v>N/A</v>
      </c>
      <c r="Q2510" t="str">
        <f t="shared" si="392"/>
        <v>food</v>
      </c>
      <c r="R2510" t="str">
        <f t="shared" si="393"/>
        <v>restaurants</v>
      </c>
      <c r="S2510" s="11">
        <f t="shared" si="394"/>
        <v>41835.951782407406</v>
      </c>
      <c r="T2510" s="11">
        <f t="shared" si="395"/>
        <v>41865.951782407406</v>
      </c>
      <c r="U2510" t="b">
        <f t="shared" si="396"/>
        <v>0</v>
      </c>
      <c r="V2510" t="b">
        <f t="shared" si="397"/>
        <v>0</v>
      </c>
      <c r="W2510" t="b">
        <f t="shared" si="398"/>
        <v>0</v>
      </c>
      <c r="X2510">
        <f t="shared" si="399"/>
        <v>0</v>
      </c>
    </row>
    <row r="2511" spans="1:24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8298</v>
      </c>
      <c r="O2511">
        <f t="shared" si="390"/>
        <v>1</v>
      </c>
      <c r="P2511" s="7">
        <f t="shared" si="391"/>
        <v>35.714285714285715</v>
      </c>
      <c r="Q2511" t="str">
        <f t="shared" si="392"/>
        <v>food</v>
      </c>
      <c r="R2511" t="str">
        <f t="shared" si="393"/>
        <v>restaurants</v>
      </c>
      <c r="S2511" s="11">
        <f t="shared" si="394"/>
        <v>42058.809594907405</v>
      </c>
      <c r="T2511" s="11">
        <f t="shared" si="395"/>
        <v>42114.767928240741</v>
      </c>
      <c r="U2511" t="b">
        <f t="shared" si="396"/>
        <v>0</v>
      </c>
      <c r="V2511" t="b">
        <f t="shared" si="397"/>
        <v>0</v>
      </c>
      <c r="W2511" t="b">
        <f t="shared" si="398"/>
        <v>0</v>
      </c>
      <c r="X2511">
        <f t="shared" si="399"/>
        <v>28</v>
      </c>
    </row>
    <row r="2512" spans="1:24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8298</v>
      </c>
      <c r="O2512">
        <f t="shared" si="390"/>
        <v>0</v>
      </c>
      <c r="P2512" s="7">
        <f t="shared" si="391"/>
        <v>37.5</v>
      </c>
      <c r="Q2512" t="str">
        <f t="shared" si="392"/>
        <v>food</v>
      </c>
      <c r="R2512" t="str">
        <f t="shared" si="393"/>
        <v>restaurants</v>
      </c>
      <c r="S2512" s="11">
        <f t="shared" si="394"/>
        <v>42078.997361111105</v>
      </c>
      <c r="T2512" s="11">
        <f t="shared" si="395"/>
        <v>42138.997361111105</v>
      </c>
      <c r="U2512" t="b">
        <f t="shared" si="396"/>
        <v>0</v>
      </c>
      <c r="V2512" t="b">
        <f t="shared" si="397"/>
        <v>0</v>
      </c>
      <c r="W2512" t="b">
        <f t="shared" si="398"/>
        <v>0</v>
      </c>
      <c r="X2512">
        <f t="shared" si="399"/>
        <v>2</v>
      </c>
    </row>
    <row r="2513" spans="1:24" ht="47.2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8298</v>
      </c>
      <c r="O2513">
        <f t="shared" si="390"/>
        <v>0</v>
      </c>
      <c r="P2513" s="7" t="str">
        <f t="shared" si="391"/>
        <v>N/A</v>
      </c>
      <c r="Q2513" t="str">
        <f t="shared" si="392"/>
        <v>food</v>
      </c>
      <c r="R2513" t="str">
        <f t="shared" si="393"/>
        <v>restaurants</v>
      </c>
      <c r="S2513" s="11">
        <f t="shared" si="394"/>
        <v>42371.446909722217</v>
      </c>
      <c r="T2513" s="11">
        <f t="shared" si="395"/>
        <v>42401.446909722217</v>
      </c>
      <c r="U2513" t="b">
        <f t="shared" si="396"/>
        <v>0</v>
      </c>
      <c r="V2513" t="b">
        <f t="shared" si="397"/>
        <v>0</v>
      </c>
      <c r="W2513" t="b">
        <f t="shared" si="398"/>
        <v>0</v>
      </c>
      <c r="X2513">
        <f t="shared" si="399"/>
        <v>0</v>
      </c>
    </row>
    <row r="2514" spans="1:24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8298</v>
      </c>
      <c r="O2514">
        <f t="shared" si="390"/>
        <v>0</v>
      </c>
      <c r="P2514" s="7" t="str">
        <f t="shared" si="391"/>
        <v>N/A</v>
      </c>
      <c r="Q2514" t="str">
        <f t="shared" si="392"/>
        <v>food</v>
      </c>
      <c r="R2514" t="str">
        <f t="shared" si="393"/>
        <v>restaurants</v>
      </c>
      <c r="S2514" s="11">
        <f t="shared" si="394"/>
        <v>41971.876863425925</v>
      </c>
      <c r="T2514" s="11">
        <f t="shared" si="395"/>
        <v>41986.876863425925</v>
      </c>
      <c r="U2514" t="b">
        <f t="shared" si="396"/>
        <v>0</v>
      </c>
      <c r="V2514" t="b">
        <f t="shared" si="397"/>
        <v>0</v>
      </c>
      <c r="W2514" t="b">
        <f t="shared" si="398"/>
        <v>0</v>
      </c>
      <c r="X2514">
        <f t="shared" si="399"/>
        <v>0</v>
      </c>
    </row>
    <row r="2515" spans="1:24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8298</v>
      </c>
      <c r="O2515">
        <f t="shared" si="390"/>
        <v>0</v>
      </c>
      <c r="P2515" s="7" t="str">
        <f t="shared" si="391"/>
        <v>N/A</v>
      </c>
      <c r="Q2515" t="str">
        <f t="shared" si="392"/>
        <v>food</v>
      </c>
      <c r="R2515" t="str">
        <f t="shared" si="393"/>
        <v>restaurants</v>
      </c>
      <c r="S2515" s="11">
        <f t="shared" si="394"/>
        <v>42732.00681712963</v>
      </c>
      <c r="T2515" s="11">
        <f t="shared" si="395"/>
        <v>42792.00681712963</v>
      </c>
      <c r="U2515" t="b">
        <f t="shared" si="396"/>
        <v>0</v>
      </c>
      <c r="V2515" t="b">
        <f t="shared" si="397"/>
        <v>0</v>
      </c>
      <c r="W2515" t="b">
        <f t="shared" si="398"/>
        <v>0</v>
      </c>
      <c r="X2515">
        <f t="shared" si="399"/>
        <v>0</v>
      </c>
    </row>
    <row r="2516" spans="1:24" ht="47.25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8298</v>
      </c>
      <c r="O2516">
        <f t="shared" si="390"/>
        <v>2</v>
      </c>
      <c r="P2516" s="7">
        <f t="shared" si="391"/>
        <v>52.5</v>
      </c>
      <c r="Q2516" t="str">
        <f t="shared" si="392"/>
        <v>food</v>
      </c>
      <c r="R2516" t="str">
        <f t="shared" si="393"/>
        <v>restaurants</v>
      </c>
      <c r="S2516" s="11">
        <f t="shared" si="394"/>
        <v>41854.389780092592</v>
      </c>
      <c r="T2516" s="11">
        <f t="shared" si="395"/>
        <v>41871.389780092592</v>
      </c>
      <c r="U2516" t="b">
        <f t="shared" si="396"/>
        <v>0</v>
      </c>
      <c r="V2516" t="b">
        <f t="shared" si="397"/>
        <v>0</v>
      </c>
      <c r="W2516" t="b">
        <f t="shared" si="398"/>
        <v>0</v>
      </c>
      <c r="X2516">
        <f t="shared" si="399"/>
        <v>4</v>
      </c>
    </row>
    <row r="2517" spans="1:24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8298</v>
      </c>
      <c r="O2517">
        <f t="shared" si="390"/>
        <v>19</v>
      </c>
      <c r="P2517" s="7">
        <f t="shared" si="391"/>
        <v>77.5</v>
      </c>
      <c r="Q2517" t="str">
        <f t="shared" si="392"/>
        <v>food</v>
      </c>
      <c r="R2517" t="str">
        <f t="shared" si="393"/>
        <v>restaurants</v>
      </c>
      <c r="S2517" s="11">
        <f t="shared" si="394"/>
        <v>42027.839733796296</v>
      </c>
      <c r="T2517" s="11">
        <f t="shared" si="395"/>
        <v>42057.839733796296</v>
      </c>
      <c r="U2517" t="b">
        <f t="shared" si="396"/>
        <v>0</v>
      </c>
      <c r="V2517" t="b">
        <f t="shared" si="397"/>
        <v>0</v>
      </c>
      <c r="W2517" t="b">
        <f t="shared" si="398"/>
        <v>0</v>
      </c>
      <c r="X2517">
        <f t="shared" si="399"/>
        <v>12</v>
      </c>
    </row>
    <row r="2518" spans="1:24" ht="47.25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8298</v>
      </c>
      <c r="O2518">
        <f t="shared" si="390"/>
        <v>0</v>
      </c>
      <c r="P2518" s="7" t="str">
        <f t="shared" si="391"/>
        <v>N/A</v>
      </c>
      <c r="Q2518" t="str">
        <f t="shared" si="392"/>
        <v>food</v>
      </c>
      <c r="R2518" t="str">
        <f t="shared" si="393"/>
        <v>restaurants</v>
      </c>
      <c r="S2518" s="11">
        <f t="shared" si="394"/>
        <v>41942.653379629628</v>
      </c>
      <c r="T2518" s="11">
        <f t="shared" si="395"/>
        <v>41972.6950462963</v>
      </c>
      <c r="U2518" t="b">
        <f t="shared" si="396"/>
        <v>0</v>
      </c>
      <c r="V2518" t="b">
        <f t="shared" si="397"/>
        <v>0</v>
      </c>
      <c r="W2518" t="b">
        <f t="shared" si="398"/>
        <v>0</v>
      </c>
      <c r="X2518">
        <f t="shared" si="399"/>
        <v>0</v>
      </c>
    </row>
    <row r="2519" spans="1:24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8298</v>
      </c>
      <c r="O2519">
        <f t="shared" si="390"/>
        <v>10</v>
      </c>
      <c r="P2519" s="7">
        <f t="shared" si="391"/>
        <v>53.545454545454547</v>
      </c>
      <c r="Q2519" t="str">
        <f t="shared" si="392"/>
        <v>food</v>
      </c>
      <c r="R2519" t="str">
        <f t="shared" si="393"/>
        <v>restaurants</v>
      </c>
      <c r="S2519" s="11">
        <f t="shared" si="394"/>
        <v>42052.802430555559</v>
      </c>
      <c r="T2519" s="11">
        <f t="shared" si="395"/>
        <v>42082.760763888888</v>
      </c>
      <c r="U2519" t="b">
        <f t="shared" si="396"/>
        <v>0</v>
      </c>
      <c r="V2519" t="b">
        <f t="shared" si="397"/>
        <v>0</v>
      </c>
      <c r="W2519" t="b">
        <f t="shared" si="398"/>
        <v>0</v>
      </c>
      <c r="X2519">
        <f t="shared" si="399"/>
        <v>33</v>
      </c>
    </row>
    <row r="2520" spans="1:24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8298</v>
      </c>
      <c r="O2520">
        <f t="shared" si="390"/>
        <v>0</v>
      </c>
      <c r="P2520" s="7" t="str">
        <f t="shared" si="391"/>
        <v>N/A</v>
      </c>
      <c r="Q2520" t="str">
        <f t="shared" si="392"/>
        <v>food</v>
      </c>
      <c r="R2520" t="str">
        <f t="shared" si="393"/>
        <v>restaurants</v>
      </c>
      <c r="S2520" s="11">
        <f t="shared" si="394"/>
        <v>41926.680879629632</v>
      </c>
      <c r="T2520" s="11">
        <f t="shared" si="395"/>
        <v>41956.722546296296</v>
      </c>
      <c r="U2520" t="b">
        <f t="shared" si="396"/>
        <v>0</v>
      </c>
      <c r="V2520" t="b">
        <f t="shared" si="397"/>
        <v>0</v>
      </c>
      <c r="W2520" t="b">
        <f t="shared" si="398"/>
        <v>0</v>
      </c>
      <c r="X2520">
        <f t="shared" si="399"/>
        <v>0</v>
      </c>
    </row>
    <row r="2521" spans="1:24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8298</v>
      </c>
      <c r="O2521">
        <f t="shared" si="390"/>
        <v>0</v>
      </c>
      <c r="P2521" s="7">
        <f t="shared" si="391"/>
        <v>16.25</v>
      </c>
      <c r="Q2521" t="str">
        <f t="shared" si="392"/>
        <v>food</v>
      </c>
      <c r="R2521" t="str">
        <f t="shared" si="393"/>
        <v>restaurants</v>
      </c>
      <c r="S2521" s="11">
        <f t="shared" si="394"/>
        <v>41809.155138888891</v>
      </c>
      <c r="T2521" s="11">
        <f t="shared" si="395"/>
        <v>41839.155138888891</v>
      </c>
      <c r="U2521" t="b">
        <f t="shared" si="396"/>
        <v>0</v>
      </c>
      <c r="V2521" t="b">
        <f t="shared" si="397"/>
        <v>0</v>
      </c>
      <c r="W2521" t="b">
        <f t="shared" si="398"/>
        <v>0</v>
      </c>
      <c r="X2521">
        <f t="shared" si="399"/>
        <v>4</v>
      </c>
    </row>
    <row r="2522" spans="1:24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8298</v>
      </c>
      <c r="O2522">
        <f t="shared" si="390"/>
        <v>0</v>
      </c>
      <c r="P2522" s="7" t="str">
        <f t="shared" si="391"/>
        <v>N/A</v>
      </c>
      <c r="Q2522" t="str">
        <f t="shared" si="392"/>
        <v>food</v>
      </c>
      <c r="R2522" t="str">
        <f t="shared" si="393"/>
        <v>restaurants</v>
      </c>
      <c r="S2522" s="11">
        <f t="shared" si="394"/>
        <v>42612.600520833337</v>
      </c>
      <c r="T2522" s="11">
        <f t="shared" si="395"/>
        <v>42658.806249999994</v>
      </c>
      <c r="U2522" t="b">
        <f t="shared" si="396"/>
        <v>0</v>
      </c>
      <c r="V2522" t="b">
        <f t="shared" si="397"/>
        <v>0</v>
      </c>
      <c r="W2522" t="b">
        <f t="shared" si="398"/>
        <v>0</v>
      </c>
      <c r="X2522">
        <f t="shared" si="399"/>
        <v>0</v>
      </c>
    </row>
    <row r="2523" spans="1:24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8299</v>
      </c>
      <c r="O2523">
        <f t="shared" si="390"/>
        <v>109</v>
      </c>
      <c r="P2523" s="7">
        <f t="shared" si="391"/>
        <v>103.68174242424243</v>
      </c>
      <c r="Q2523" t="str">
        <f t="shared" si="392"/>
        <v>music</v>
      </c>
      <c r="R2523" t="str">
        <f t="shared" si="393"/>
        <v>classical music</v>
      </c>
      <c r="S2523" s="11">
        <f t="shared" si="394"/>
        <v>42269.967835648145</v>
      </c>
      <c r="T2523" s="11">
        <f t="shared" si="395"/>
        <v>42290.967835648145</v>
      </c>
      <c r="U2523">
        <f t="shared" si="396"/>
        <v>132</v>
      </c>
      <c r="V2523" t="b">
        <f t="shared" si="397"/>
        <v>0</v>
      </c>
      <c r="W2523">
        <f t="shared" si="398"/>
        <v>132</v>
      </c>
      <c r="X2523" t="b">
        <f t="shared" si="399"/>
        <v>0</v>
      </c>
    </row>
    <row r="2524" spans="1:24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8299</v>
      </c>
      <c r="O2524">
        <f t="shared" si="390"/>
        <v>100</v>
      </c>
      <c r="P2524" s="7">
        <f t="shared" si="391"/>
        <v>185.18518518518519</v>
      </c>
      <c r="Q2524" t="str">
        <f t="shared" si="392"/>
        <v>music</v>
      </c>
      <c r="R2524" t="str">
        <f t="shared" si="393"/>
        <v>classical music</v>
      </c>
      <c r="S2524" s="11">
        <f t="shared" si="394"/>
        <v>42460.573611111111</v>
      </c>
      <c r="T2524" s="11">
        <f t="shared" si="395"/>
        <v>42482.619444444441</v>
      </c>
      <c r="U2524">
        <f t="shared" si="396"/>
        <v>27</v>
      </c>
      <c r="V2524" t="b">
        <f t="shared" si="397"/>
        <v>0</v>
      </c>
      <c r="W2524">
        <f t="shared" si="398"/>
        <v>27</v>
      </c>
      <c r="X2524" t="b">
        <f t="shared" si="399"/>
        <v>0</v>
      </c>
    </row>
    <row r="2525" spans="1:24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8299</v>
      </c>
      <c r="O2525">
        <f t="shared" si="390"/>
        <v>156</v>
      </c>
      <c r="P2525" s="7">
        <f t="shared" si="391"/>
        <v>54.153846153846153</v>
      </c>
      <c r="Q2525" t="str">
        <f t="shared" si="392"/>
        <v>music</v>
      </c>
      <c r="R2525" t="str">
        <f t="shared" si="393"/>
        <v>classical music</v>
      </c>
      <c r="S2525" s="11">
        <f t="shared" si="394"/>
        <v>41930.975601851853</v>
      </c>
      <c r="T2525" s="11">
        <f t="shared" si="395"/>
        <v>41961.017268518524</v>
      </c>
      <c r="U2525">
        <f t="shared" si="396"/>
        <v>26</v>
      </c>
      <c r="V2525" t="b">
        <f t="shared" si="397"/>
        <v>0</v>
      </c>
      <c r="W2525">
        <f t="shared" si="398"/>
        <v>26</v>
      </c>
      <c r="X2525" t="b">
        <f t="shared" si="399"/>
        <v>0</v>
      </c>
    </row>
    <row r="2526" spans="1:24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8299</v>
      </c>
      <c r="O2526">
        <f t="shared" si="390"/>
        <v>102</v>
      </c>
      <c r="P2526" s="7">
        <f t="shared" si="391"/>
        <v>177.2093023255814</v>
      </c>
      <c r="Q2526" t="str">
        <f t="shared" si="392"/>
        <v>music</v>
      </c>
      <c r="R2526" t="str">
        <f t="shared" si="393"/>
        <v>classical music</v>
      </c>
      <c r="S2526" s="11">
        <f t="shared" si="394"/>
        <v>41961.807372685187</v>
      </c>
      <c r="T2526" s="11">
        <f t="shared" si="395"/>
        <v>41994.1875</v>
      </c>
      <c r="U2526">
        <f t="shared" si="396"/>
        <v>43</v>
      </c>
      <c r="V2526" t="b">
        <f t="shared" si="397"/>
        <v>0</v>
      </c>
      <c r="W2526">
        <f t="shared" si="398"/>
        <v>43</v>
      </c>
      <c r="X2526" t="b">
        <f t="shared" si="399"/>
        <v>0</v>
      </c>
    </row>
    <row r="2527" spans="1:24" ht="47.2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8299</v>
      </c>
      <c r="O2527">
        <f t="shared" si="390"/>
        <v>100</v>
      </c>
      <c r="P2527" s="7">
        <f t="shared" si="391"/>
        <v>100.325</v>
      </c>
      <c r="Q2527" t="str">
        <f t="shared" si="392"/>
        <v>music</v>
      </c>
      <c r="R2527" t="str">
        <f t="shared" si="393"/>
        <v>classical music</v>
      </c>
      <c r="S2527" s="11">
        <f t="shared" si="394"/>
        <v>41058.844571759262</v>
      </c>
      <c r="T2527" s="11">
        <f t="shared" si="395"/>
        <v>41088.844571759262</v>
      </c>
      <c r="U2527">
        <f t="shared" si="396"/>
        <v>80</v>
      </c>
      <c r="V2527" t="b">
        <f t="shared" si="397"/>
        <v>0</v>
      </c>
      <c r="W2527">
        <f t="shared" si="398"/>
        <v>80</v>
      </c>
      <c r="X2527" t="b">
        <f t="shared" si="399"/>
        <v>0</v>
      </c>
    </row>
    <row r="2528" spans="1:24" ht="47.2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8299</v>
      </c>
      <c r="O2528">
        <f t="shared" si="390"/>
        <v>113</v>
      </c>
      <c r="P2528" s="7">
        <f t="shared" si="391"/>
        <v>136.90909090909091</v>
      </c>
      <c r="Q2528" t="str">
        <f t="shared" si="392"/>
        <v>music</v>
      </c>
      <c r="R2528" t="str">
        <f t="shared" si="393"/>
        <v>classical music</v>
      </c>
      <c r="S2528" s="11">
        <f t="shared" si="394"/>
        <v>41953.091134259259</v>
      </c>
      <c r="T2528" s="11">
        <f t="shared" si="395"/>
        <v>41981.207638888889</v>
      </c>
      <c r="U2528">
        <f t="shared" si="396"/>
        <v>33</v>
      </c>
      <c r="V2528" t="b">
        <f t="shared" si="397"/>
        <v>0</v>
      </c>
      <c r="W2528">
        <f t="shared" si="398"/>
        <v>33</v>
      </c>
      <c r="X2528" t="b">
        <f t="shared" si="399"/>
        <v>0</v>
      </c>
    </row>
    <row r="2529" spans="1:24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8299</v>
      </c>
      <c r="O2529">
        <f t="shared" si="390"/>
        <v>102</v>
      </c>
      <c r="P2529" s="7">
        <f t="shared" si="391"/>
        <v>57.535211267605632</v>
      </c>
      <c r="Q2529" t="str">
        <f t="shared" si="392"/>
        <v>music</v>
      </c>
      <c r="R2529" t="str">
        <f t="shared" si="393"/>
        <v>classical music</v>
      </c>
      <c r="S2529" s="11">
        <f t="shared" si="394"/>
        <v>41546.75105324074</v>
      </c>
      <c r="T2529" s="11">
        <f t="shared" si="395"/>
        <v>41565.165972222225</v>
      </c>
      <c r="U2529">
        <f t="shared" si="396"/>
        <v>71</v>
      </c>
      <c r="V2529" t="b">
        <f t="shared" si="397"/>
        <v>0</v>
      </c>
      <c r="W2529">
        <f t="shared" si="398"/>
        <v>71</v>
      </c>
      <c r="X2529" t="b">
        <f t="shared" si="399"/>
        <v>0</v>
      </c>
    </row>
    <row r="2530" spans="1:24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8299</v>
      </c>
      <c r="O2530">
        <f t="shared" si="390"/>
        <v>107</v>
      </c>
      <c r="P2530" s="7">
        <f t="shared" si="391"/>
        <v>52.962839506172834</v>
      </c>
      <c r="Q2530" t="str">
        <f t="shared" si="392"/>
        <v>music</v>
      </c>
      <c r="R2530" t="str">
        <f t="shared" si="393"/>
        <v>classical music</v>
      </c>
      <c r="S2530" s="11">
        <f t="shared" si="394"/>
        <v>42217.834525462968</v>
      </c>
      <c r="T2530" s="11">
        <f t="shared" si="395"/>
        <v>42236.458333333328</v>
      </c>
      <c r="U2530">
        <f t="shared" si="396"/>
        <v>81</v>
      </c>
      <c r="V2530" t="b">
        <f t="shared" si="397"/>
        <v>0</v>
      </c>
      <c r="W2530">
        <f t="shared" si="398"/>
        <v>81</v>
      </c>
      <c r="X2530" t="b">
        <f t="shared" si="399"/>
        <v>0</v>
      </c>
    </row>
    <row r="2531" spans="1:24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8299</v>
      </c>
      <c r="O2531">
        <f t="shared" si="390"/>
        <v>104</v>
      </c>
      <c r="P2531" s="7">
        <f t="shared" si="391"/>
        <v>82.328947368421055</v>
      </c>
      <c r="Q2531" t="str">
        <f t="shared" si="392"/>
        <v>music</v>
      </c>
      <c r="R2531" t="str">
        <f t="shared" si="393"/>
        <v>classical music</v>
      </c>
      <c r="S2531" s="11">
        <f t="shared" si="394"/>
        <v>40948.080729166664</v>
      </c>
      <c r="T2531" s="11">
        <f t="shared" si="395"/>
        <v>40993.0390625</v>
      </c>
      <c r="U2531">
        <f t="shared" si="396"/>
        <v>76</v>
      </c>
      <c r="V2531" t="b">
        <f t="shared" si="397"/>
        <v>0</v>
      </c>
      <c r="W2531">
        <f t="shared" si="398"/>
        <v>76</v>
      </c>
      <c r="X2531" t="b">
        <f t="shared" si="399"/>
        <v>0</v>
      </c>
    </row>
    <row r="2532" spans="1:24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8299</v>
      </c>
      <c r="O2532">
        <f t="shared" si="390"/>
        <v>100</v>
      </c>
      <c r="P2532" s="7">
        <f t="shared" si="391"/>
        <v>135.41666666666666</v>
      </c>
      <c r="Q2532" t="str">
        <f t="shared" si="392"/>
        <v>music</v>
      </c>
      <c r="R2532" t="str">
        <f t="shared" si="393"/>
        <v>classical music</v>
      </c>
      <c r="S2532" s="11">
        <f t="shared" si="394"/>
        <v>42081.864641203705</v>
      </c>
      <c r="T2532" s="11">
        <f t="shared" si="395"/>
        <v>42114.201388888891</v>
      </c>
      <c r="U2532">
        <f t="shared" si="396"/>
        <v>48</v>
      </c>
      <c r="V2532" t="b">
        <f t="shared" si="397"/>
        <v>0</v>
      </c>
      <c r="W2532">
        <f t="shared" si="398"/>
        <v>48</v>
      </c>
      <c r="X2532" t="b">
        <f t="shared" si="399"/>
        <v>0</v>
      </c>
    </row>
    <row r="2533" spans="1:24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8299</v>
      </c>
      <c r="O2533">
        <f t="shared" si="390"/>
        <v>100</v>
      </c>
      <c r="P2533" s="7">
        <f t="shared" si="391"/>
        <v>74.06557377049181</v>
      </c>
      <c r="Q2533" t="str">
        <f t="shared" si="392"/>
        <v>music</v>
      </c>
      <c r="R2533" t="str">
        <f t="shared" si="393"/>
        <v>classical music</v>
      </c>
      <c r="S2533" s="11">
        <f t="shared" si="394"/>
        <v>42208.680023148147</v>
      </c>
      <c r="T2533" s="11">
        <f t="shared" si="395"/>
        <v>42231.165972222225</v>
      </c>
      <c r="U2533">
        <f t="shared" si="396"/>
        <v>61</v>
      </c>
      <c r="V2533" t="b">
        <f t="shared" si="397"/>
        <v>0</v>
      </c>
      <c r="W2533">
        <f t="shared" si="398"/>
        <v>61</v>
      </c>
      <c r="X2533" t="b">
        <f t="shared" si="399"/>
        <v>0</v>
      </c>
    </row>
    <row r="2534" spans="1:24" ht="47.25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8299</v>
      </c>
      <c r="O2534">
        <f t="shared" si="390"/>
        <v>126</v>
      </c>
      <c r="P2534" s="7">
        <f t="shared" si="391"/>
        <v>84.083333333333329</v>
      </c>
      <c r="Q2534" t="str">
        <f t="shared" si="392"/>
        <v>music</v>
      </c>
      <c r="R2534" t="str">
        <f t="shared" si="393"/>
        <v>classical music</v>
      </c>
      <c r="S2534" s="11">
        <f t="shared" si="394"/>
        <v>41107.849143518521</v>
      </c>
      <c r="T2534" s="11">
        <f t="shared" si="395"/>
        <v>41137.849143518521</v>
      </c>
      <c r="U2534">
        <f t="shared" si="396"/>
        <v>60</v>
      </c>
      <c r="V2534" t="b">
        <f t="shared" si="397"/>
        <v>0</v>
      </c>
      <c r="W2534">
        <f t="shared" si="398"/>
        <v>60</v>
      </c>
      <c r="X2534" t="b">
        <f t="shared" si="399"/>
        <v>0</v>
      </c>
    </row>
    <row r="2535" spans="1:24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8299</v>
      </c>
      <c r="O2535">
        <f t="shared" si="390"/>
        <v>111</v>
      </c>
      <c r="P2535" s="7">
        <f t="shared" si="391"/>
        <v>61.029411764705884</v>
      </c>
      <c r="Q2535" t="str">
        <f t="shared" si="392"/>
        <v>music</v>
      </c>
      <c r="R2535" t="str">
        <f t="shared" si="393"/>
        <v>classical music</v>
      </c>
      <c r="S2535" s="11">
        <f t="shared" si="394"/>
        <v>41304.751284722224</v>
      </c>
      <c r="T2535" s="11">
        <f t="shared" si="395"/>
        <v>41334.750787037039</v>
      </c>
      <c r="U2535">
        <f t="shared" si="396"/>
        <v>136</v>
      </c>
      <c r="V2535" t="b">
        <f t="shared" si="397"/>
        <v>0</v>
      </c>
      <c r="W2535">
        <f t="shared" si="398"/>
        <v>136</v>
      </c>
      <c r="X2535" t="b">
        <f t="shared" si="399"/>
        <v>0</v>
      </c>
    </row>
    <row r="2536" spans="1:24" ht="63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8299</v>
      </c>
      <c r="O2536">
        <f t="shared" si="390"/>
        <v>105</v>
      </c>
      <c r="P2536" s="7">
        <f t="shared" si="391"/>
        <v>150</v>
      </c>
      <c r="Q2536" t="str">
        <f t="shared" si="392"/>
        <v>music</v>
      </c>
      <c r="R2536" t="str">
        <f t="shared" si="393"/>
        <v>classical music</v>
      </c>
      <c r="S2536" s="11">
        <f t="shared" si="394"/>
        <v>40127.700370370374</v>
      </c>
      <c r="T2536" s="11">
        <f t="shared" si="395"/>
        <v>40179.25</v>
      </c>
      <c r="U2536">
        <f t="shared" si="396"/>
        <v>14</v>
      </c>
      <c r="V2536" t="b">
        <f t="shared" si="397"/>
        <v>0</v>
      </c>
      <c r="W2536">
        <f t="shared" si="398"/>
        <v>14</v>
      </c>
      <c r="X2536" t="b">
        <f t="shared" si="399"/>
        <v>0</v>
      </c>
    </row>
    <row r="2537" spans="1:24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8299</v>
      </c>
      <c r="O2537">
        <f t="shared" si="390"/>
        <v>104</v>
      </c>
      <c r="P2537" s="7">
        <f t="shared" si="391"/>
        <v>266.08974358974359</v>
      </c>
      <c r="Q2537" t="str">
        <f t="shared" si="392"/>
        <v>music</v>
      </c>
      <c r="R2537" t="str">
        <f t="shared" si="393"/>
        <v>classical music</v>
      </c>
      <c r="S2537" s="11">
        <f t="shared" si="394"/>
        <v>41943.791030092594</v>
      </c>
      <c r="T2537" s="11">
        <f t="shared" si="395"/>
        <v>41974.832696759258</v>
      </c>
      <c r="U2537">
        <f t="shared" si="396"/>
        <v>78</v>
      </c>
      <c r="V2537" t="b">
        <f t="shared" si="397"/>
        <v>0</v>
      </c>
      <c r="W2537">
        <f t="shared" si="398"/>
        <v>78</v>
      </c>
      <c r="X2537" t="b">
        <f t="shared" si="399"/>
        <v>0</v>
      </c>
    </row>
    <row r="2538" spans="1:24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8299</v>
      </c>
      <c r="O2538">
        <f t="shared" si="390"/>
        <v>116</v>
      </c>
      <c r="P2538" s="7">
        <f t="shared" si="391"/>
        <v>7.25</v>
      </c>
      <c r="Q2538" t="str">
        <f t="shared" si="392"/>
        <v>music</v>
      </c>
      <c r="R2538" t="str">
        <f t="shared" si="393"/>
        <v>classical music</v>
      </c>
      <c r="S2538" s="11">
        <f t="shared" si="394"/>
        <v>41464.106087962966</v>
      </c>
      <c r="T2538" s="11">
        <f t="shared" si="395"/>
        <v>41485.106087962966</v>
      </c>
      <c r="U2538">
        <f t="shared" si="396"/>
        <v>4</v>
      </c>
      <c r="V2538" t="b">
        <f t="shared" si="397"/>
        <v>0</v>
      </c>
      <c r="W2538">
        <f t="shared" si="398"/>
        <v>4</v>
      </c>
      <c r="X2538" t="b">
        <f t="shared" si="399"/>
        <v>0</v>
      </c>
    </row>
    <row r="2539" spans="1:24" ht="47.2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8299</v>
      </c>
      <c r="O2539">
        <f t="shared" si="390"/>
        <v>110</v>
      </c>
      <c r="P2539" s="7">
        <f t="shared" si="391"/>
        <v>100</v>
      </c>
      <c r="Q2539" t="str">
        <f t="shared" si="392"/>
        <v>music</v>
      </c>
      <c r="R2539" t="str">
        <f t="shared" si="393"/>
        <v>classical music</v>
      </c>
      <c r="S2539" s="11">
        <f t="shared" si="394"/>
        <v>40696.648784722223</v>
      </c>
      <c r="T2539" s="11">
        <f t="shared" si="395"/>
        <v>40756.648784722223</v>
      </c>
      <c r="U2539">
        <f t="shared" si="396"/>
        <v>11</v>
      </c>
      <c r="V2539" t="b">
        <f t="shared" si="397"/>
        <v>0</v>
      </c>
      <c r="W2539">
        <f t="shared" si="398"/>
        <v>11</v>
      </c>
      <c r="X2539" t="b">
        <f t="shared" si="399"/>
        <v>0</v>
      </c>
    </row>
    <row r="2540" spans="1:24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8299</v>
      </c>
      <c r="O2540">
        <f t="shared" si="390"/>
        <v>113</v>
      </c>
      <c r="P2540" s="7">
        <f t="shared" si="391"/>
        <v>109.96308108108107</v>
      </c>
      <c r="Q2540" t="str">
        <f t="shared" si="392"/>
        <v>music</v>
      </c>
      <c r="R2540" t="str">
        <f t="shared" si="393"/>
        <v>classical music</v>
      </c>
      <c r="S2540" s="11">
        <f t="shared" si="394"/>
        <v>41298.509965277779</v>
      </c>
      <c r="T2540" s="11">
        <f t="shared" si="395"/>
        <v>41329.207638888889</v>
      </c>
      <c r="U2540">
        <f t="shared" si="396"/>
        <v>185</v>
      </c>
      <c r="V2540" t="b">
        <f t="shared" si="397"/>
        <v>0</v>
      </c>
      <c r="W2540">
        <f t="shared" si="398"/>
        <v>185</v>
      </c>
      <c r="X2540" t="b">
        <f t="shared" si="399"/>
        <v>0</v>
      </c>
    </row>
    <row r="2541" spans="1:24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8299</v>
      </c>
      <c r="O2541">
        <f t="shared" si="390"/>
        <v>100</v>
      </c>
      <c r="P2541" s="7">
        <f t="shared" si="391"/>
        <v>169.91525423728814</v>
      </c>
      <c r="Q2541" t="str">
        <f t="shared" si="392"/>
        <v>music</v>
      </c>
      <c r="R2541" t="str">
        <f t="shared" si="393"/>
        <v>classical music</v>
      </c>
      <c r="S2541" s="11">
        <f t="shared" si="394"/>
        <v>41977.902222222227</v>
      </c>
      <c r="T2541" s="11">
        <f t="shared" si="395"/>
        <v>42037.902222222227</v>
      </c>
      <c r="U2541">
        <f t="shared" si="396"/>
        <v>59</v>
      </c>
      <c r="V2541" t="b">
        <f t="shared" si="397"/>
        <v>0</v>
      </c>
      <c r="W2541">
        <f t="shared" si="398"/>
        <v>59</v>
      </c>
      <c r="X2541" t="b">
        <f t="shared" si="399"/>
        <v>0</v>
      </c>
    </row>
    <row r="2542" spans="1:24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8299</v>
      </c>
      <c r="O2542">
        <f t="shared" si="390"/>
        <v>103</v>
      </c>
      <c r="P2542" s="7">
        <f t="shared" si="391"/>
        <v>95.740740740740748</v>
      </c>
      <c r="Q2542" t="str">
        <f t="shared" si="392"/>
        <v>music</v>
      </c>
      <c r="R2542" t="str">
        <f t="shared" si="393"/>
        <v>classical music</v>
      </c>
      <c r="S2542" s="11">
        <f t="shared" si="394"/>
        <v>40785.675011574072</v>
      </c>
      <c r="T2542" s="11">
        <f t="shared" si="395"/>
        <v>40845.675011574072</v>
      </c>
      <c r="U2542">
        <f t="shared" si="396"/>
        <v>27</v>
      </c>
      <c r="V2542" t="b">
        <f t="shared" si="397"/>
        <v>0</v>
      </c>
      <c r="W2542">
        <f t="shared" si="398"/>
        <v>27</v>
      </c>
      <c r="X2542" t="b">
        <f t="shared" si="399"/>
        <v>0</v>
      </c>
    </row>
    <row r="2543" spans="1:24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8299</v>
      </c>
      <c r="O2543">
        <f t="shared" si="390"/>
        <v>107</v>
      </c>
      <c r="P2543" s="7">
        <f t="shared" si="391"/>
        <v>59.460317460317462</v>
      </c>
      <c r="Q2543" t="str">
        <f t="shared" si="392"/>
        <v>music</v>
      </c>
      <c r="R2543" t="str">
        <f t="shared" si="393"/>
        <v>classical music</v>
      </c>
      <c r="S2543" s="11">
        <f t="shared" si="394"/>
        <v>41483.449282407404</v>
      </c>
      <c r="T2543" s="11">
        <f t="shared" si="395"/>
        <v>41543.449282407404</v>
      </c>
      <c r="U2543">
        <f t="shared" si="396"/>
        <v>63</v>
      </c>
      <c r="V2543" t="b">
        <f t="shared" si="397"/>
        <v>0</v>
      </c>
      <c r="W2543">
        <f t="shared" si="398"/>
        <v>63</v>
      </c>
      <c r="X2543" t="b">
        <f t="shared" si="399"/>
        <v>0</v>
      </c>
    </row>
    <row r="2544" spans="1:24" ht="47.2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8299</v>
      </c>
      <c r="O2544">
        <f t="shared" si="390"/>
        <v>104</v>
      </c>
      <c r="P2544" s="7">
        <f t="shared" si="391"/>
        <v>55.769230769230766</v>
      </c>
      <c r="Q2544" t="str">
        <f t="shared" si="392"/>
        <v>music</v>
      </c>
      <c r="R2544" t="str">
        <f t="shared" si="393"/>
        <v>classical music</v>
      </c>
      <c r="S2544" s="11">
        <f t="shared" si="394"/>
        <v>41509.426585648151</v>
      </c>
      <c r="T2544" s="11">
        <f t="shared" si="395"/>
        <v>41548.165972222225</v>
      </c>
      <c r="U2544">
        <f t="shared" si="396"/>
        <v>13</v>
      </c>
      <c r="V2544" t="b">
        <f t="shared" si="397"/>
        <v>0</v>
      </c>
      <c r="W2544">
        <f t="shared" si="398"/>
        <v>13</v>
      </c>
      <c r="X2544" t="b">
        <f t="shared" si="399"/>
        <v>0</v>
      </c>
    </row>
    <row r="2545" spans="1:24" ht="63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8299</v>
      </c>
      <c r="O2545">
        <f t="shared" si="390"/>
        <v>156</v>
      </c>
      <c r="P2545" s="7">
        <f t="shared" si="391"/>
        <v>30.076923076923077</v>
      </c>
      <c r="Q2545" t="str">
        <f t="shared" si="392"/>
        <v>music</v>
      </c>
      <c r="R2545" t="str">
        <f t="shared" si="393"/>
        <v>classical music</v>
      </c>
      <c r="S2545" s="11">
        <f t="shared" si="394"/>
        <v>40514.107615740737</v>
      </c>
      <c r="T2545" s="11">
        <f t="shared" si="395"/>
        <v>40545.125</v>
      </c>
      <c r="U2545">
        <f t="shared" si="396"/>
        <v>13</v>
      </c>
      <c r="V2545" t="b">
        <f t="shared" si="397"/>
        <v>0</v>
      </c>
      <c r="W2545">
        <f t="shared" si="398"/>
        <v>13</v>
      </c>
      <c r="X2545" t="b">
        <f t="shared" si="399"/>
        <v>0</v>
      </c>
    </row>
    <row r="2546" spans="1:24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8299</v>
      </c>
      <c r="O2546">
        <f t="shared" si="390"/>
        <v>101</v>
      </c>
      <c r="P2546" s="7">
        <f t="shared" si="391"/>
        <v>88.438596491228068</v>
      </c>
      <c r="Q2546" t="str">
        <f t="shared" si="392"/>
        <v>music</v>
      </c>
      <c r="R2546" t="str">
        <f t="shared" si="393"/>
        <v>classical music</v>
      </c>
      <c r="S2546" s="11">
        <f t="shared" si="394"/>
        <v>41068.520474537036</v>
      </c>
      <c r="T2546" s="11">
        <f t="shared" si="395"/>
        <v>41098.520474537036</v>
      </c>
      <c r="U2546">
        <f t="shared" si="396"/>
        <v>57</v>
      </c>
      <c r="V2546" t="b">
        <f t="shared" si="397"/>
        <v>0</v>
      </c>
      <c r="W2546">
        <f t="shared" si="398"/>
        <v>57</v>
      </c>
      <c r="X2546" t="b">
        <f t="shared" si="399"/>
        <v>0</v>
      </c>
    </row>
    <row r="2547" spans="1:24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8299</v>
      </c>
      <c r="O2547">
        <f t="shared" si="390"/>
        <v>195</v>
      </c>
      <c r="P2547" s="7">
        <f t="shared" si="391"/>
        <v>64.032786885245898</v>
      </c>
      <c r="Q2547" t="str">
        <f t="shared" si="392"/>
        <v>music</v>
      </c>
      <c r="R2547" t="str">
        <f t="shared" si="393"/>
        <v>classical music</v>
      </c>
      <c r="S2547" s="11">
        <f t="shared" si="394"/>
        <v>42027.13817129629</v>
      </c>
      <c r="T2547" s="11">
        <f t="shared" si="395"/>
        <v>42062.020833333328</v>
      </c>
      <c r="U2547">
        <f t="shared" si="396"/>
        <v>61</v>
      </c>
      <c r="V2547" t="b">
        <f t="shared" si="397"/>
        <v>0</v>
      </c>
      <c r="W2547">
        <f t="shared" si="398"/>
        <v>61</v>
      </c>
      <c r="X2547" t="b">
        <f t="shared" si="399"/>
        <v>0</v>
      </c>
    </row>
    <row r="2548" spans="1:24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8299</v>
      </c>
      <c r="O2548">
        <f t="shared" si="390"/>
        <v>112</v>
      </c>
      <c r="P2548" s="7">
        <f t="shared" si="391"/>
        <v>60.153846153846153</v>
      </c>
      <c r="Q2548" t="str">
        <f t="shared" si="392"/>
        <v>music</v>
      </c>
      <c r="R2548" t="str">
        <f t="shared" si="393"/>
        <v>classical music</v>
      </c>
      <c r="S2548" s="11">
        <f t="shared" si="394"/>
        <v>41524.858553240738</v>
      </c>
      <c r="T2548" s="11">
        <f t="shared" si="395"/>
        <v>41552.208333333336</v>
      </c>
      <c r="U2548">
        <f t="shared" si="396"/>
        <v>65</v>
      </c>
      <c r="V2548" t="b">
        <f t="shared" si="397"/>
        <v>0</v>
      </c>
      <c r="W2548">
        <f t="shared" si="398"/>
        <v>65</v>
      </c>
      <c r="X2548" t="b">
        <f t="shared" si="399"/>
        <v>0</v>
      </c>
    </row>
    <row r="2549" spans="1:24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8299</v>
      </c>
      <c r="O2549">
        <f t="shared" si="390"/>
        <v>120</v>
      </c>
      <c r="P2549" s="7">
        <f t="shared" si="391"/>
        <v>49.194029850746269</v>
      </c>
      <c r="Q2549" t="str">
        <f t="shared" si="392"/>
        <v>music</v>
      </c>
      <c r="R2549" t="str">
        <f t="shared" si="393"/>
        <v>classical music</v>
      </c>
      <c r="S2549" s="11">
        <f t="shared" si="394"/>
        <v>40973.773182870369</v>
      </c>
      <c r="T2549" s="11">
        <f t="shared" si="395"/>
        <v>41003.731516203705</v>
      </c>
      <c r="U2549">
        <f t="shared" si="396"/>
        <v>134</v>
      </c>
      <c r="V2549" t="b">
        <f t="shared" si="397"/>
        <v>0</v>
      </c>
      <c r="W2549">
        <f t="shared" si="398"/>
        <v>134</v>
      </c>
      <c r="X2549" t="b">
        <f t="shared" si="399"/>
        <v>0</v>
      </c>
    </row>
    <row r="2550" spans="1:24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8299</v>
      </c>
      <c r="O2550">
        <f t="shared" si="390"/>
        <v>102</v>
      </c>
      <c r="P2550" s="7">
        <f t="shared" si="391"/>
        <v>165.16216216216216</v>
      </c>
      <c r="Q2550" t="str">
        <f t="shared" si="392"/>
        <v>music</v>
      </c>
      <c r="R2550" t="str">
        <f t="shared" si="393"/>
        <v>classical music</v>
      </c>
      <c r="S2550" s="11">
        <f t="shared" si="394"/>
        <v>42618.625428240746</v>
      </c>
      <c r="T2550" s="11">
        <f t="shared" si="395"/>
        <v>42643.185416666667</v>
      </c>
      <c r="U2550">
        <f t="shared" si="396"/>
        <v>37</v>
      </c>
      <c r="V2550" t="b">
        <f t="shared" si="397"/>
        <v>0</v>
      </c>
      <c r="W2550">
        <f t="shared" si="398"/>
        <v>37</v>
      </c>
      <c r="X2550" t="b">
        <f t="shared" si="399"/>
        <v>0</v>
      </c>
    </row>
    <row r="2551" spans="1:24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8299</v>
      </c>
      <c r="O2551">
        <f t="shared" si="390"/>
        <v>103</v>
      </c>
      <c r="P2551" s="7">
        <f t="shared" si="391"/>
        <v>43.621621621621621</v>
      </c>
      <c r="Q2551" t="str">
        <f t="shared" si="392"/>
        <v>music</v>
      </c>
      <c r="R2551" t="str">
        <f t="shared" si="393"/>
        <v>classical music</v>
      </c>
      <c r="S2551" s="11">
        <f t="shared" si="394"/>
        <v>41390.757754629631</v>
      </c>
      <c r="T2551" s="11">
        <f t="shared" si="395"/>
        <v>41425.708333333336</v>
      </c>
      <c r="U2551">
        <f t="shared" si="396"/>
        <v>37</v>
      </c>
      <c r="V2551" t="b">
        <f t="shared" si="397"/>
        <v>0</v>
      </c>
      <c r="W2551">
        <f t="shared" si="398"/>
        <v>37</v>
      </c>
      <c r="X2551" t="b">
        <f t="shared" si="399"/>
        <v>0</v>
      </c>
    </row>
    <row r="2552" spans="1:24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8299</v>
      </c>
      <c r="O2552">
        <f t="shared" si="390"/>
        <v>101</v>
      </c>
      <c r="P2552" s="7">
        <f t="shared" si="391"/>
        <v>43.7</v>
      </c>
      <c r="Q2552" t="str">
        <f t="shared" si="392"/>
        <v>music</v>
      </c>
      <c r="R2552" t="str">
        <f t="shared" si="393"/>
        <v>classical music</v>
      </c>
      <c r="S2552" s="11">
        <f t="shared" si="394"/>
        <v>42228.634328703702</v>
      </c>
      <c r="T2552" s="11">
        <f t="shared" si="395"/>
        <v>42285.165972222225</v>
      </c>
      <c r="U2552">
        <f t="shared" si="396"/>
        <v>150</v>
      </c>
      <c r="V2552" t="b">
        <f t="shared" si="397"/>
        <v>0</v>
      </c>
      <c r="W2552">
        <f t="shared" si="398"/>
        <v>150</v>
      </c>
      <c r="X2552" t="b">
        <f t="shared" si="399"/>
        <v>0</v>
      </c>
    </row>
    <row r="2553" spans="1:24" ht="47.2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8299</v>
      </c>
      <c r="O2553">
        <f t="shared" si="390"/>
        <v>103</v>
      </c>
      <c r="P2553" s="7">
        <f t="shared" si="391"/>
        <v>67.419642857142861</v>
      </c>
      <c r="Q2553" t="str">
        <f t="shared" si="392"/>
        <v>music</v>
      </c>
      <c r="R2553" t="str">
        <f t="shared" si="393"/>
        <v>classical music</v>
      </c>
      <c r="S2553" s="11">
        <f t="shared" si="394"/>
        <v>40961.252141203702</v>
      </c>
      <c r="T2553" s="11">
        <f t="shared" si="395"/>
        <v>40989.866666666669</v>
      </c>
      <c r="U2553">
        <f t="shared" si="396"/>
        <v>56</v>
      </c>
      <c r="V2553" t="b">
        <f t="shared" si="397"/>
        <v>0</v>
      </c>
      <c r="W2553">
        <f t="shared" si="398"/>
        <v>56</v>
      </c>
      <c r="X2553" t="b">
        <f t="shared" si="399"/>
        <v>0</v>
      </c>
    </row>
    <row r="2554" spans="1:24" ht="47.25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8299</v>
      </c>
      <c r="O2554">
        <f t="shared" si="390"/>
        <v>107</v>
      </c>
      <c r="P2554" s="7">
        <f t="shared" si="391"/>
        <v>177.5</v>
      </c>
      <c r="Q2554" t="str">
        <f t="shared" si="392"/>
        <v>music</v>
      </c>
      <c r="R2554" t="str">
        <f t="shared" si="393"/>
        <v>classical music</v>
      </c>
      <c r="S2554" s="11">
        <f t="shared" si="394"/>
        <v>42769.809965277775</v>
      </c>
      <c r="T2554" s="11">
        <f t="shared" si="395"/>
        <v>42799.809965277775</v>
      </c>
      <c r="U2554">
        <f t="shared" si="396"/>
        <v>18</v>
      </c>
      <c r="V2554" t="b">
        <f t="shared" si="397"/>
        <v>0</v>
      </c>
      <c r="W2554">
        <f t="shared" si="398"/>
        <v>18</v>
      </c>
      <c r="X2554" t="b">
        <f t="shared" si="399"/>
        <v>0</v>
      </c>
    </row>
    <row r="2555" spans="1:24" ht="47.2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8299</v>
      </c>
      <c r="O2555">
        <f t="shared" si="390"/>
        <v>156</v>
      </c>
      <c r="P2555" s="7">
        <f t="shared" si="391"/>
        <v>38.883333333333333</v>
      </c>
      <c r="Q2555" t="str">
        <f t="shared" si="392"/>
        <v>music</v>
      </c>
      <c r="R2555" t="str">
        <f t="shared" si="393"/>
        <v>classical music</v>
      </c>
      <c r="S2555" s="11">
        <f t="shared" si="394"/>
        <v>41113.199155092596</v>
      </c>
      <c r="T2555" s="11">
        <f t="shared" si="395"/>
        <v>41173.199155092596</v>
      </c>
      <c r="U2555">
        <f t="shared" si="396"/>
        <v>60</v>
      </c>
      <c r="V2555" t="b">
        <f t="shared" si="397"/>
        <v>0</v>
      </c>
      <c r="W2555">
        <f t="shared" si="398"/>
        <v>60</v>
      </c>
      <c r="X2555" t="b">
        <f t="shared" si="399"/>
        <v>0</v>
      </c>
    </row>
    <row r="2556" spans="1:24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8299</v>
      </c>
      <c r="O2556">
        <f t="shared" si="390"/>
        <v>123</v>
      </c>
      <c r="P2556" s="7">
        <f t="shared" si="391"/>
        <v>54.985074626865675</v>
      </c>
      <c r="Q2556" t="str">
        <f t="shared" si="392"/>
        <v>music</v>
      </c>
      <c r="R2556" t="str">
        <f t="shared" si="393"/>
        <v>classical music</v>
      </c>
      <c r="S2556" s="11">
        <f t="shared" si="394"/>
        <v>42125.078275462962</v>
      </c>
      <c r="T2556" s="11">
        <f t="shared" si="395"/>
        <v>42156.165972222225</v>
      </c>
      <c r="U2556">
        <f t="shared" si="396"/>
        <v>67</v>
      </c>
      <c r="V2556" t="b">
        <f t="shared" si="397"/>
        <v>0</v>
      </c>
      <c r="W2556">
        <f t="shared" si="398"/>
        <v>67</v>
      </c>
      <c r="X2556" t="b">
        <f t="shared" si="399"/>
        <v>0</v>
      </c>
    </row>
    <row r="2557" spans="1:24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8299</v>
      </c>
      <c r="O2557">
        <f t="shared" si="390"/>
        <v>107</v>
      </c>
      <c r="P2557" s="7">
        <f t="shared" si="391"/>
        <v>61.342857142857142</v>
      </c>
      <c r="Q2557" t="str">
        <f t="shared" si="392"/>
        <v>music</v>
      </c>
      <c r="R2557" t="str">
        <f t="shared" si="393"/>
        <v>classical music</v>
      </c>
      <c r="S2557" s="11">
        <f t="shared" si="394"/>
        <v>41026.655011574076</v>
      </c>
      <c r="T2557" s="11">
        <f t="shared" si="395"/>
        <v>41057.655011574076</v>
      </c>
      <c r="U2557">
        <f t="shared" si="396"/>
        <v>35</v>
      </c>
      <c r="V2557" t="b">
        <f t="shared" si="397"/>
        <v>0</v>
      </c>
      <c r="W2557">
        <f t="shared" si="398"/>
        <v>35</v>
      </c>
      <c r="X2557" t="b">
        <f t="shared" si="399"/>
        <v>0</v>
      </c>
    </row>
    <row r="2558" spans="1:24" ht="47.25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8299</v>
      </c>
      <c r="O2558">
        <f t="shared" si="390"/>
        <v>106</v>
      </c>
      <c r="P2558" s="7">
        <f t="shared" si="391"/>
        <v>23.117647058823529</v>
      </c>
      <c r="Q2558" t="str">
        <f t="shared" si="392"/>
        <v>music</v>
      </c>
      <c r="R2558" t="str">
        <f t="shared" si="393"/>
        <v>classical music</v>
      </c>
      <c r="S2558" s="11">
        <f t="shared" si="394"/>
        <v>41222.991400462961</v>
      </c>
      <c r="T2558" s="11">
        <f t="shared" si="395"/>
        <v>41267.991400462961</v>
      </c>
      <c r="U2558">
        <f t="shared" si="396"/>
        <v>34</v>
      </c>
      <c r="V2558" t="b">
        <f t="shared" si="397"/>
        <v>0</v>
      </c>
      <c r="W2558">
        <f t="shared" si="398"/>
        <v>34</v>
      </c>
      <c r="X2558" t="b">
        <f t="shared" si="399"/>
        <v>0</v>
      </c>
    </row>
    <row r="2559" spans="1:24" ht="31.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8299</v>
      </c>
      <c r="O2559">
        <f t="shared" si="390"/>
        <v>118</v>
      </c>
      <c r="P2559" s="7">
        <f t="shared" si="391"/>
        <v>29.611111111111111</v>
      </c>
      <c r="Q2559" t="str">
        <f t="shared" si="392"/>
        <v>music</v>
      </c>
      <c r="R2559" t="str">
        <f t="shared" si="393"/>
        <v>classical music</v>
      </c>
      <c r="S2559" s="11">
        <f t="shared" si="394"/>
        <v>41744.745208333334</v>
      </c>
      <c r="T2559" s="11">
        <f t="shared" si="395"/>
        <v>41774.745208333334</v>
      </c>
      <c r="U2559">
        <f t="shared" si="396"/>
        <v>36</v>
      </c>
      <c r="V2559" t="b">
        <f t="shared" si="397"/>
        <v>0</v>
      </c>
      <c r="W2559">
        <f t="shared" si="398"/>
        <v>36</v>
      </c>
      <c r="X2559" t="b">
        <f t="shared" si="399"/>
        <v>0</v>
      </c>
    </row>
    <row r="2560" spans="1:24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8299</v>
      </c>
      <c r="O2560">
        <f t="shared" si="390"/>
        <v>109</v>
      </c>
      <c r="P2560" s="7">
        <f t="shared" si="391"/>
        <v>75.611111111111114</v>
      </c>
      <c r="Q2560" t="str">
        <f t="shared" si="392"/>
        <v>music</v>
      </c>
      <c r="R2560" t="str">
        <f t="shared" si="393"/>
        <v>classical music</v>
      </c>
      <c r="S2560" s="11">
        <f t="shared" si="394"/>
        <v>42093.860023148154</v>
      </c>
      <c r="T2560" s="11">
        <f t="shared" si="395"/>
        <v>42125.582638888889</v>
      </c>
      <c r="U2560">
        <f t="shared" si="396"/>
        <v>18</v>
      </c>
      <c r="V2560" t="b">
        <f t="shared" si="397"/>
        <v>0</v>
      </c>
      <c r="W2560">
        <f t="shared" si="398"/>
        <v>18</v>
      </c>
      <c r="X2560" t="b">
        <f t="shared" si="399"/>
        <v>0</v>
      </c>
    </row>
    <row r="2561" spans="1:24" ht="47.25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8299</v>
      </c>
      <c r="O2561">
        <f t="shared" si="390"/>
        <v>111</v>
      </c>
      <c r="P2561" s="7">
        <f t="shared" si="391"/>
        <v>35.6</v>
      </c>
      <c r="Q2561" t="str">
        <f t="shared" si="392"/>
        <v>music</v>
      </c>
      <c r="R2561" t="str">
        <f t="shared" si="393"/>
        <v>classical music</v>
      </c>
      <c r="S2561" s="11">
        <f t="shared" si="394"/>
        <v>40829.873657407406</v>
      </c>
      <c r="T2561" s="11">
        <f t="shared" si="395"/>
        <v>40862.817361111112</v>
      </c>
      <c r="U2561">
        <f t="shared" si="396"/>
        <v>25</v>
      </c>
      <c r="V2561" t="b">
        <f t="shared" si="397"/>
        <v>0</v>
      </c>
      <c r="W2561">
        <f t="shared" si="398"/>
        <v>25</v>
      </c>
      <c r="X2561" t="b">
        <f t="shared" si="399"/>
        <v>0</v>
      </c>
    </row>
    <row r="2562" spans="1:24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8299</v>
      </c>
      <c r="O2562">
        <f t="shared" si="390"/>
        <v>100</v>
      </c>
      <c r="P2562" s="7">
        <f t="shared" si="391"/>
        <v>143</v>
      </c>
      <c r="Q2562" t="str">
        <f t="shared" si="392"/>
        <v>music</v>
      </c>
      <c r="R2562" t="str">
        <f t="shared" si="393"/>
        <v>classical music</v>
      </c>
      <c r="S2562" s="11">
        <f t="shared" si="394"/>
        <v>42039.951087962967</v>
      </c>
      <c r="T2562" s="11">
        <f t="shared" si="395"/>
        <v>42069.951087962967</v>
      </c>
      <c r="U2562">
        <f t="shared" si="396"/>
        <v>21</v>
      </c>
      <c r="V2562" t="b">
        <f t="shared" si="397"/>
        <v>0</v>
      </c>
      <c r="W2562">
        <f t="shared" si="398"/>
        <v>21</v>
      </c>
      <c r="X2562" t="b">
        <f t="shared" si="399"/>
        <v>0</v>
      </c>
    </row>
    <row r="2563" spans="1:24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8283</v>
      </c>
      <c r="O2563">
        <f t="shared" ref="O2563:O2626" si="400">ROUND(((E2563/D2563)*100), 0)</f>
        <v>0</v>
      </c>
      <c r="P2563" s="7" t="str">
        <f t="shared" ref="P2563:P2626" si="401">IFERROR((E2563/L2563), "N/A")</f>
        <v>N/A</v>
      </c>
      <c r="Q2563" t="str">
        <f t="shared" ref="Q2563:Q2626" si="402">(LEFT(N2563,SEARCH("/",N2563,1)-1))</f>
        <v>food</v>
      </c>
      <c r="R2563" t="str">
        <f t="shared" ref="R2563:R2626" si="403">RIGHT(N2563, LEN(N2563)-SEARCH("/",N2563))</f>
        <v>food trucks</v>
      </c>
      <c r="S2563" s="11">
        <f t="shared" ref="S2563:S2626" si="404">(((J2563/60)/60)/24)+DATE(1970,1,1)</f>
        <v>42260.528807870374</v>
      </c>
      <c r="T2563" s="11">
        <f t="shared" ref="T2563:T2626" si="405">(((I2563/60)/60)/24)+DATE(1970,1,1)</f>
        <v>42290.528807870374</v>
      </c>
      <c r="U2563" t="b">
        <f t="shared" ref="U2563:U2626" si="406">IF(OR(F2563="successful", F2563="live"), L2563)</f>
        <v>0</v>
      </c>
      <c r="V2563">
        <f t="shared" ref="V2563:V2626" si="407">IF(OR(F2563="unsuccessful", F2563="canceled"), L2563)</f>
        <v>0</v>
      </c>
      <c r="W2563" t="b">
        <f t="shared" ref="W2563:W2626" si="408">IF((O2563&gt;=30), L2563)</f>
        <v>0</v>
      </c>
      <c r="X2563">
        <f t="shared" ref="X2563:X2626" si="409">IF((O2563&lt;30), L2563)</f>
        <v>0</v>
      </c>
    </row>
    <row r="2564" spans="1:24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8283</v>
      </c>
      <c r="O2564">
        <f t="shared" si="400"/>
        <v>1</v>
      </c>
      <c r="P2564" s="7">
        <f t="shared" si="401"/>
        <v>25</v>
      </c>
      <c r="Q2564" t="str">
        <f t="shared" si="402"/>
        <v>food</v>
      </c>
      <c r="R2564" t="str">
        <f t="shared" si="403"/>
        <v>food trucks</v>
      </c>
      <c r="S2564" s="11">
        <f t="shared" si="404"/>
        <v>42594.524756944447</v>
      </c>
      <c r="T2564" s="11">
        <f t="shared" si="405"/>
        <v>42654.524756944447</v>
      </c>
      <c r="U2564" t="b">
        <f t="shared" si="406"/>
        <v>0</v>
      </c>
      <c r="V2564">
        <f t="shared" si="407"/>
        <v>3</v>
      </c>
      <c r="W2564" t="b">
        <f t="shared" si="408"/>
        <v>0</v>
      </c>
      <c r="X2564">
        <f t="shared" si="409"/>
        <v>3</v>
      </c>
    </row>
    <row r="2565" spans="1:24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8283</v>
      </c>
      <c r="O2565">
        <f t="shared" si="400"/>
        <v>0</v>
      </c>
      <c r="P2565" s="7" t="str">
        <f t="shared" si="401"/>
        <v>N/A</v>
      </c>
      <c r="Q2565" t="str">
        <f t="shared" si="402"/>
        <v>food</v>
      </c>
      <c r="R2565" t="str">
        <f t="shared" si="403"/>
        <v>food trucks</v>
      </c>
      <c r="S2565" s="11">
        <f t="shared" si="404"/>
        <v>42155.139479166668</v>
      </c>
      <c r="T2565" s="11">
        <f t="shared" si="405"/>
        <v>42215.139479166668</v>
      </c>
      <c r="U2565" t="b">
        <f t="shared" si="406"/>
        <v>0</v>
      </c>
      <c r="V2565">
        <f t="shared" si="407"/>
        <v>0</v>
      </c>
      <c r="W2565" t="b">
        <f t="shared" si="408"/>
        <v>0</v>
      </c>
      <c r="X2565">
        <f t="shared" si="409"/>
        <v>0</v>
      </c>
    </row>
    <row r="2566" spans="1:24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8283</v>
      </c>
      <c r="O2566">
        <f t="shared" si="400"/>
        <v>0</v>
      </c>
      <c r="P2566" s="7" t="str">
        <f t="shared" si="401"/>
        <v>N/A</v>
      </c>
      <c r="Q2566" t="str">
        <f t="shared" si="402"/>
        <v>food</v>
      </c>
      <c r="R2566" t="str">
        <f t="shared" si="403"/>
        <v>food trucks</v>
      </c>
      <c r="S2566" s="11">
        <f t="shared" si="404"/>
        <v>41822.040497685186</v>
      </c>
      <c r="T2566" s="11">
        <f t="shared" si="405"/>
        <v>41852.040497685186</v>
      </c>
      <c r="U2566" t="b">
        <f t="shared" si="406"/>
        <v>0</v>
      </c>
      <c r="V2566">
        <f t="shared" si="407"/>
        <v>0</v>
      </c>
      <c r="W2566" t="b">
        <f t="shared" si="408"/>
        <v>0</v>
      </c>
      <c r="X2566">
        <f t="shared" si="409"/>
        <v>0</v>
      </c>
    </row>
    <row r="2567" spans="1:24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8283</v>
      </c>
      <c r="O2567">
        <f t="shared" si="400"/>
        <v>1</v>
      </c>
      <c r="P2567" s="7">
        <f t="shared" si="401"/>
        <v>100</v>
      </c>
      <c r="Q2567" t="str">
        <f t="shared" si="402"/>
        <v>food</v>
      </c>
      <c r="R2567" t="str">
        <f t="shared" si="403"/>
        <v>food trucks</v>
      </c>
      <c r="S2567" s="11">
        <f t="shared" si="404"/>
        <v>42440.650335648148</v>
      </c>
      <c r="T2567" s="11">
        <f t="shared" si="405"/>
        <v>42499.868055555555</v>
      </c>
      <c r="U2567" t="b">
        <f t="shared" si="406"/>
        <v>0</v>
      </c>
      <c r="V2567">
        <f t="shared" si="407"/>
        <v>1</v>
      </c>
      <c r="W2567" t="b">
        <f t="shared" si="408"/>
        <v>0</v>
      </c>
      <c r="X2567">
        <f t="shared" si="409"/>
        <v>1</v>
      </c>
    </row>
    <row r="2568" spans="1:24" ht="47.2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8283</v>
      </c>
      <c r="O2568">
        <f t="shared" si="400"/>
        <v>0</v>
      </c>
      <c r="P2568" s="7" t="str">
        <f t="shared" si="401"/>
        <v>N/A</v>
      </c>
      <c r="Q2568" t="str">
        <f t="shared" si="402"/>
        <v>food</v>
      </c>
      <c r="R2568" t="str">
        <f t="shared" si="403"/>
        <v>food trucks</v>
      </c>
      <c r="S2568" s="11">
        <f t="shared" si="404"/>
        <v>41842.980879629627</v>
      </c>
      <c r="T2568" s="11">
        <f t="shared" si="405"/>
        <v>41872.980879629627</v>
      </c>
      <c r="U2568" t="b">
        <f t="shared" si="406"/>
        <v>0</v>
      </c>
      <c r="V2568">
        <f t="shared" si="407"/>
        <v>0</v>
      </c>
      <c r="W2568" t="b">
        <f t="shared" si="408"/>
        <v>0</v>
      </c>
      <c r="X2568">
        <f t="shared" si="409"/>
        <v>0</v>
      </c>
    </row>
    <row r="2569" spans="1:24" ht="47.2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8283</v>
      </c>
      <c r="O2569">
        <f t="shared" si="400"/>
        <v>0</v>
      </c>
      <c r="P2569" s="7">
        <f t="shared" si="401"/>
        <v>60</v>
      </c>
      <c r="Q2569" t="str">
        <f t="shared" si="402"/>
        <v>food</v>
      </c>
      <c r="R2569" t="str">
        <f t="shared" si="403"/>
        <v>food trucks</v>
      </c>
      <c r="S2569" s="11">
        <f t="shared" si="404"/>
        <v>42087.878912037035</v>
      </c>
      <c r="T2569" s="11">
        <f t="shared" si="405"/>
        <v>42117.878912037035</v>
      </c>
      <c r="U2569" t="b">
        <f t="shared" si="406"/>
        <v>0</v>
      </c>
      <c r="V2569">
        <f t="shared" si="407"/>
        <v>2</v>
      </c>
      <c r="W2569" t="b">
        <f t="shared" si="408"/>
        <v>0</v>
      </c>
      <c r="X2569">
        <f t="shared" si="409"/>
        <v>2</v>
      </c>
    </row>
    <row r="2570" spans="1:24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8283</v>
      </c>
      <c r="O2570">
        <f t="shared" si="400"/>
        <v>1</v>
      </c>
      <c r="P2570" s="7">
        <f t="shared" si="401"/>
        <v>50</v>
      </c>
      <c r="Q2570" t="str">
        <f t="shared" si="402"/>
        <v>food</v>
      </c>
      <c r="R2570" t="str">
        <f t="shared" si="403"/>
        <v>food trucks</v>
      </c>
      <c r="S2570" s="11">
        <f t="shared" si="404"/>
        <v>42584.666597222225</v>
      </c>
      <c r="T2570" s="11">
        <f t="shared" si="405"/>
        <v>42614.666597222225</v>
      </c>
      <c r="U2570" t="b">
        <f t="shared" si="406"/>
        <v>0</v>
      </c>
      <c r="V2570">
        <f t="shared" si="407"/>
        <v>1</v>
      </c>
      <c r="W2570" t="b">
        <f t="shared" si="408"/>
        <v>0</v>
      </c>
      <c r="X2570">
        <f t="shared" si="409"/>
        <v>1</v>
      </c>
    </row>
    <row r="2571" spans="1:24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8283</v>
      </c>
      <c r="O2571">
        <f t="shared" si="400"/>
        <v>2</v>
      </c>
      <c r="P2571" s="7">
        <f t="shared" si="401"/>
        <v>72.5</v>
      </c>
      <c r="Q2571" t="str">
        <f t="shared" si="402"/>
        <v>food</v>
      </c>
      <c r="R2571" t="str">
        <f t="shared" si="403"/>
        <v>food trucks</v>
      </c>
      <c r="S2571" s="11">
        <f t="shared" si="404"/>
        <v>42234.105462962965</v>
      </c>
      <c r="T2571" s="11">
        <f t="shared" si="405"/>
        <v>42264.105462962965</v>
      </c>
      <c r="U2571" t="b">
        <f t="shared" si="406"/>
        <v>0</v>
      </c>
      <c r="V2571">
        <f t="shared" si="407"/>
        <v>2</v>
      </c>
      <c r="W2571" t="b">
        <f t="shared" si="408"/>
        <v>0</v>
      </c>
      <c r="X2571">
        <f t="shared" si="409"/>
        <v>2</v>
      </c>
    </row>
    <row r="2572" spans="1:24" ht="47.2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8283</v>
      </c>
      <c r="O2572">
        <f t="shared" si="400"/>
        <v>1</v>
      </c>
      <c r="P2572" s="7">
        <f t="shared" si="401"/>
        <v>29.5</v>
      </c>
      <c r="Q2572" t="str">
        <f t="shared" si="402"/>
        <v>food</v>
      </c>
      <c r="R2572" t="str">
        <f t="shared" si="403"/>
        <v>food trucks</v>
      </c>
      <c r="S2572" s="11">
        <f t="shared" si="404"/>
        <v>42744.903182870374</v>
      </c>
      <c r="T2572" s="11">
        <f t="shared" si="405"/>
        <v>42774.903182870374</v>
      </c>
      <c r="U2572" t="b">
        <f t="shared" si="406"/>
        <v>0</v>
      </c>
      <c r="V2572">
        <f t="shared" si="407"/>
        <v>2</v>
      </c>
      <c r="W2572" t="b">
        <f t="shared" si="408"/>
        <v>0</v>
      </c>
      <c r="X2572">
        <f t="shared" si="409"/>
        <v>2</v>
      </c>
    </row>
    <row r="2573" spans="1:24" ht="47.2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8283</v>
      </c>
      <c r="O2573">
        <f t="shared" si="400"/>
        <v>0</v>
      </c>
      <c r="P2573" s="7">
        <f t="shared" si="401"/>
        <v>62.5</v>
      </c>
      <c r="Q2573" t="str">
        <f t="shared" si="402"/>
        <v>food</v>
      </c>
      <c r="R2573" t="str">
        <f t="shared" si="403"/>
        <v>food trucks</v>
      </c>
      <c r="S2573" s="11">
        <f t="shared" si="404"/>
        <v>42449.341678240744</v>
      </c>
      <c r="T2573" s="11">
        <f t="shared" si="405"/>
        <v>42509.341678240744</v>
      </c>
      <c r="U2573" t="b">
        <f t="shared" si="406"/>
        <v>0</v>
      </c>
      <c r="V2573">
        <f t="shared" si="407"/>
        <v>4</v>
      </c>
      <c r="W2573" t="b">
        <f t="shared" si="408"/>
        <v>0</v>
      </c>
      <c r="X2573">
        <f t="shared" si="409"/>
        <v>4</v>
      </c>
    </row>
    <row r="2574" spans="1:24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8283</v>
      </c>
      <c r="O2574">
        <f t="shared" si="400"/>
        <v>0</v>
      </c>
      <c r="P2574" s="7" t="str">
        <f t="shared" si="401"/>
        <v>N/A</v>
      </c>
      <c r="Q2574" t="str">
        <f t="shared" si="402"/>
        <v>food</v>
      </c>
      <c r="R2574" t="str">
        <f t="shared" si="403"/>
        <v>food trucks</v>
      </c>
      <c r="S2574" s="11">
        <f t="shared" si="404"/>
        <v>42077.119409722218</v>
      </c>
      <c r="T2574" s="11">
        <f t="shared" si="405"/>
        <v>42107.119409722218</v>
      </c>
      <c r="U2574" t="b">
        <f t="shared" si="406"/>
        <v>0</v>
      </c>
      <c r="V2574">
        <f t="shared" si="407"/>
        <v>0</v>
      </c>
      <c r="W2574" t="b">
        <f t="shared" si="408"/>
        <v>0</v>
      </c>
      <c r="X2574">
        <f t="shared" si="409"/>
        <v>0</v>
      </c>
    </row>
    <row r="2575" spans="1:24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8283</v>
      </c>
      <c r="O2575">
        <f t="shared" si="400"/>
        <v>0</v>
      </c>
      <c r="P2575" s="7" t="str">
        <f t="shared" si="401"/>
        <v>N/A</v>
      </c>
      <c r="Q2575" t="str">
        <f t="shared" si="402"/>
        <v>food</v>
      </c>
      <c r="R2575" t="str">
        <f t="shared" si="403"/>
        <v>food trucks</v>
      </c>
      <c r="S2575" s="11">
        <f t="shared" si="404"/>
        <v>41829.592002314814</v>
      </c>
      <c r="T2575" s="11">
        <f t="shared" si="405"/>
        <v>41874.592002314814</v>
      </c>
      <c r="U2575" t="b">
        <f t="shared" si="406"/>
        <v>0</v>
      </c>
      <c r="V2575">
        <f t="shared" si="407"/>
        <v>0</v>
      </c>
      <c r="W2575" t="b">
        <f t="shared" si="408"/>
        <v>0</v>
      </c>
      <c r="X2575">
        <f t="shared" si="409"/>
        <v>0</v>
      </c>
    </row>
    <row r="2576" spans="1:24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8283</v>
      </c>
      <c r="O2576">
        <f t="shared" si="400"/>
        <v>0</v>
      </c>
      <c r="P2576" s="7" t="str">
        <f t="shared" si="401"/>
        <v>N/A</v>
      </c>
      <c r="Q2576" t="str">
        <f t="shared" si="402"/>
        <v>food</v>
      </c>
      <c r="R2576" t="str">
        <f t="shared" si="403"/>
        <v>food trucks</v>
      </c>
      <c r="S2576" s="11">
        <f t="shared" si="404"/>
        <v>42487.825752314813</v>
      </c>
      <c r="T2576" s="11">
        <f t="shared" si="405"/>
        <v>42508.825752314813</v>
      </c>
      <c r="U2576" t="b">
        <f t="shared" si="406"/>
        <v>0</v>
      </c>
      <c r="V2576">
        <f t="shared" si="407"/>
        <v>0</v>
      </c>
      <c r="W2576" t="b">
        <f t="shared" si="408"/>
        <v>0</v>
      </c>
      <c r="X2576">
        <f t="shared" si="409"/>
        <v>0</v>
      </c>
    </row>
    <row r="2577" spans="1:24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8283</v>
      </c>
      <c r="O2577">
        <f t="shared" si="400"/>
        <v>0</v>
      </c>
      <c r="P2577" s="7" t="str">
        <f t="shared" si="401"/>
        <v>N/A</v>
      </c>
      <c r="Q2577" t="str">
        <f t="shared" si="402"/>
        <v>food</v>
      </c>
      <c r="R2577" t="str">
        <f t="shared" si="403"/>
        <v>food trucks</v>
      </c>
      <c r="S2577" s="11">
        <f t="shared" si="404"/>
        <v>41986.108726851846</v>
      </c>
      <c r="T2577" s="11">
        <f t="shared" si="405"/>
        <v>42016.108726851846</v>
      </c>
      <c r="U2577" t="b">
        <f t="shared" si="406"/>
        <v>0</v>
      </c>
      <c r="V2577">
        <f t="shared" si="407"/>
        <v>0</v>
      </c>
      <c r="W2577" t="b">
        <f t="shared" si="408"/>
        <v>0</v>
      </c>
      <c r="X2577">
        <f t="shared" si="409"/>
        <v>0</v>
      </c>
    </row>
    <row r="2578" spans="1:24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8283</v>
      </c>
      <c r="O2578">
        <f t="shared" si="400"/>
        <v>0</v>
      </c>
      <c r="P2578" s="7" t="str">
        <f t="shared" si="401"/>
        <v>N/A</v>
      </c>
      <c r="Q2578" t="str">
        <f t="shared" si="402"/>
        <v>food</v>
      </c>
      <c r="R2578" t="str">
        <f t="shared" si="403"/>
        <v>food trucks</v>
      </c>
      <c r="S2578" s="11">
        <f t="shared" si="404"/>
        <v>42060.00980324074</v>
      </c>
      <c r="T2578" s="11">
        <f t="shared" si="405"/>
        <v>42104.968136574069</v>
      </c>
      <c r="U2578" t="b">
        <f t="shared" si="406"/>
        <v>0</v>
      </c>
      <c r="V2578">
        <f t="shared" si="407"/>
        <v>0</v>
      </c>
      <c r="W2578" t="b">
        <f t="shared" si="408"/>
        <v>0</v>
      </c>
      <c r="X2578">
        <f t="shared" si="409"/>
        <v>0</v>
      </c>
    </row>
    <row r="2579" spans="1:24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8283</v>
      </c>
      <c r="O2579">
        <f t="shared" si="400"/>
        <v>0</v>
      </c>
      <c r="P2579" s="7" t="str">
        <f t="shared" si="401"/>
        <v>N/A</v>
      </c>
      <c r="Q2579" t="str">
        <f t="shared" si="402"/>
        <v>food</v>
      </c>
      <c r="R2579" t="str">
        <f t="shared" si="403"/>
        <v>food trucks</v>
      </c>
      <c r="S2579" s="11">
        <f t="shared" si="404"/>
        <v>41830.820567129631</v>
      </c>
      <c r="T2579" s="11">
        <f t="shared" si="405"/>
        <v>41855.820567129631</v>
      </c>
      <c r="U2579" t="b">
        <f t="shared" si="406"/>
        <v>0</v>
      </c>
      <c r="V2579">
        <f t="shared" si="407"/>
        <v>0</v>
      </c>
      <c r="W2579" t="b">
        <f t="shared" si="408"/>
        <v>0</v>
      </c>
      <c r="X2579">
        <f t="shared" si="409"/>
        <v>0</v>
      </c>
    </row>
    <row r="2580" spans="1:24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8283</v>
      </c>
      <c r="O2580">
        <f t="shared" si="400"/>
        <v>0</v>
      </c>
      <c r="P2580" s="7" t="str">
        <f t="shared" si="401"/>
        <v>N/A</v>
      </c>
      <c r="Q2580" t="str">
        <f t="shared" si="402"/>
        <v>food</v>
      </c>
      <c r="R2580" t="str">
        <f t="shared" si="403"/>
        <v>food trucks</v>
      </c>
      <c r="S2580" s="11">
        <f t="shared" si="404"/>
        <v>42238.022905092599</v>
      </c>
      <c r="T2580" s="11">
        <f t="shared" si="405"/>
        <v>42286.708333333328</v>
      </c>
      <c r="U2580" t="b">
        <f t="shared" si="406"/>
        <v>0</v>
      </c>
      <c r="V2580">
        <f t="shared" si="407"/>
        <v>0</v>
      </c>
      <c r="W2580" t="b">
        <f t="shared" si="408"/>
        <v>0</v>
      </c>
      <c r="X2580">
        <f t="shared" si="409"/>
        <v>0</v>
      </c>
    </row>
    <row r="2581" spans="1:24" ht="47.2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8283</v>
      </c>
      <c r="O2581">
        <f t="shared" si="400"/>
        <v>0</v>
      </c>
      <c r="P2581" s="7">
        <f t="shared" si="401"/>
        <v>23.083333333333332</v>
      </c>
      <c r="Q2581" t="str">
        <f t="shared" si="402"/>
        <v>food</v>
      </c>
      <c r="R2581" t="str">
        <f t="shared" si="403"/>
        <v>food trucks</v>
      </c>
      <c r="S2581" s="11">
        <f t="shared" si="404"/>
        <v>41837.829895833333</v>
      </c>
      <c r="T2581" s="11">
        <f t="shared" si="405"/>
        <v>41897.829895833333</v>
      </c>
      <c r="U2581" t="b">
        <f t="shared" si="406"/>
        <v>0</v>
      </c>
      <c r="V2581">
        <f t="shared" si="407"/>
        <v>12</v>
      </c>
      <c r="W2581" t="b">
        <f t="shared" si="408"/>
        <v>0</v>
      </c>
      <c r="X2581">
        <f t="shared" si="409"/>
        <v>12</v>
      </c>
    </row>
    <row r="2582" spans="1:24" ht="47.2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8283</v>
      </c>
      <c r="O2582">
        <f t="shared" si="400"/>
        <v>1</v>
      </c>
      <c r="P2582" s="7">
        <f t="shared" si="401"/>
        <v>25.5</v>
      </c>
      <c r="Q2582" t="str">
        <f t="shared" si="402"/>
        <v>food</v>
      </c>
      <c r="R2582" t="str">
        <f t="shared" si="403"/>
        <v>food trucks</v>
      </c>
      <c r="S2582" s="11">
        <f t="shared" si="404"/>
        <v>42110.326423611114</v>
      </c>
      <c r="T2582" s="11">
        <f t="shared" si="405"/>
        <v>42140.125</v>
      </c>
      <c r="U2582" t="b">
        <f t="shared" si="406"/>
        <v>0</v>
      </c>
      <c r="V2582">
        <f t="shared" si="407"/>
        <v>2</v>
      </c>
      <c r="W2582" t="b">
        <f t="shared" si="408"/>
        <v>0</v>
      </c>
      <c r="X2582">
        <f t="shared" si="409"/>
        <v>2</v>
      </c>
    </row>
    <row r="2583" spans="1:24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8283</v>
      </c>
      <c r="O2583">
        <f t="shared" si="400"/>
        <v>11</v>
      </c>
      <c r="P2583" s="7">
        <f t="shared" si="401"/>
        <v>48.18181818181818</v>
      </c>
      <c r="Q2583" t="str">
        <f t="shared" si="402"/>
        <v>food</v>
      </c>
      <c r="R2583" t="str">
        <f t="shared" si="403"/>
        <v>food trucks</v>
      </c>
      <c r="S2583" s="11">
        <f t="shared" si="404"/>
        <v>42294.628449074073</v>
      </c>
      <c r="T2583" s="11">
        <f t="shared" si="405"/>
        <v>42324.670115740737</v>
      </c>
      <c r="U2583" t="b">
        <f t="shared" si="406"/>
        <v>0</v>
      </c>
      <c r="V2583" t="b">
        <f t="shared" si="407"/>
        <v>0</v>
      </c>
      <c r="W2583" t="b">
        <f t="shared" si="408"/>
        <v>0</v>
      </c>
      <c r="X2583">
        <f t="shared" si="409"/>
        <v>11</v>
      </c>
    </row>
    <row r="2584" spans="1:24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8283</v>
      </c>
      <c r="O2584">
        <f t="shared" si="400"/>
        <v>0</v>
      </c>
      <c r="P2584" s="7">
        <f t="shared" si="401"/>
        <v>1</v>
      </c>
      <c r="Q2584" t="str">
        <f t="shared" si="402"/>
        <v>food</v>
      </c>
      <c r="R2584" t="str">
        <f t="shared" si="403"/>
        <v>food trucks</v>
      </c>
      <c r="S2584" s="11">
        <f t="shared" si="404"/>
        <v>42642.988819444443</v>
      </c>
      <c r="T2584" s="11">
        <f t="shared" si="405"/>
        <v>42672.988819444443</v>
      </c>
      <c r="U2584" t="b">
        <f t="shared" si="406"/>
        <v>0</v>
      </c>
      <c r="V2584" t="b">
        <f t="shared" si="407"/>
        <v>0</v>
      </c>
      <c r="W2584" t="b">
        <f t="shared" si="408"/>
        <v>0</v>
      </c>
      <c r="X2584">
        <f t="shared" si="409"/>
        <v>1</v>
      </c>
    </row>
    <row r="2585" spans="1:24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8283</v>
      </c>
      <c r="O2585">
        <f t="shared" si="400"/>
        <v>1</v>
      </c>
      <c r="P2585" s="7">
        <f t="shared" si="401"/>
        <v>1</v>
      </c>
      <c r="Q2585" t="str">
        <f t="shared" si="402"/>
        <v>food</v>
      </c>
      <c r="R2585" t="str">
        <f t="shared" si="403"/>
        <v>food trucks</v>
      </c>
      <c r="S2585" s="11">
        <f t="shared" si="404"/>
        <v>42019.76944444445</v>
      </c>
      <c r="T2585" s="11">
        <f t="shared" si="405"/>
        <v>42079.727777777778</v>
      </c>
      <c r="U2585" t="b">
        <f t="shared" si="406"/>
        <v>0</v>
      </c>
      <c r="V2585" t="b">
        <f t="shared" si="407"/>
        <v>0</v>
      </c>
      <c r="W2585" t="b">
        <f t="shared" si="408"/>
        <v>0</v>
      </c>
      <c r="X2585">
        <f t="shared" si="409"/>
        <v>5</v>
      </c>
    </row>
    <row r="2586" spans="1:24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8283</v>
      </c>
      <c r="O2586">
        <f t="shared" si="400"/>
        <v>0</v>
      </c>
      <c r="P2586" s="7" t="str">
        <f t="shared" si="401"/>
        <v>N/A</v>
      </c>
      <c r="Q2586" t="str">
        <f t="shared" si="402"/>
        <v>food</v>
      </c>
      <c r="R2586" t="str">
        <f t="shared" si="403"/>
        <v>food trucks</v>
      </c>
      <c r="S2586" s="11">
        <f t="shared" si="404"/>
        <v>42140.173252314817</v>
      </c>
      <c r="T2586" s="11">
        <f t="shared" si="405"/>
        <v>42170.173252314817</v>
      </c>
      <c r="U2586" t="b">
        <f t="shared" si="406"/>
        <v>0</v>
      </c>
      <c r="V2586" t="b">
        <f t="shared" si="407"/>
        <v>0</v>
      </c>
      <c r="W2586" t="b">
        <f t="shared" si="408"/>
        <v>0</v>
      </c>
      <c r="X2586">
        <f t="shared" si="409"/>
        <v>0</v>
      </c>
    </row>
    <row r="2587" spans="1:24" ht="47.2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8283</v>
      </c>
      <c r="O2587">
        <f t="shared" si="400"/>
        <v>0</v>
      </c>
      <c r="P2587" s="7">
        <f t="shared" si="401"/>
        <v>50</v>
      </c>
      <c r="Q2587" t="str">
        <f t="shared" si="402"/>
        <v>food</v>
      </c>
      <c r="R2587" t="str">
        <f t="shared" si="403"/>
        <v>food trucks</v>
      </c>
      <c r="S2587" s="11">
        <f t="shared" si="404"/>
        <v>41795.963333333333</v>
      </c>
      <c r="T2587" s="11">
        <f t="shared" si="405"/>
        <v>41825.963333333333</v>
      </c>
      <c r="U2587" t="b">
        <f t="shared" si="406"/>
        <v>0</v>
      </c>
      <c r="V2587" t="b">
        <f t="shared" si="407"/>
        <v>0</v>
      </c>
      <c r="W2587" t="b">
        <f t="shared" si="408"/>
        <v>0</v>
      </c>
      <c r="X2587">
        <f t="shared" si="409"/>
        <v>1</v>
      </c>
    </row>
    <row r="2588" spans="1:24" ht="31.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8283</v>
      </c>
      <c r="O2588">
        <f t="shared" si="400"/>
        <v>0</v>
      </c>
      <c r="P2588" s="7">
        <f t="shared" si="401"/>
        <v>5</v>
      </c>
      <c r="Q2588" t="str">
        <f t="shared" si="402"/>
        <v>food</v>
      </c>
      <c r="R2588" t="str">
        <f t="shared" si="403"/>
        <v>food trucks</v>
      </c>
      <c r="S2588" s="11">
        <f t="shared" si="404"/>
        <v>42333.330277777779</v>
      </c>
      <c r="T2588" s="11">
        <f t="shared" si="405"/>
        <v>42363.330277777779</v>
      </c>
      <c r="U2588" t="b">
        <f t="shared" si="406"/>
        <v>0</v>
      </c>
      <c r="V2588" t="b">
        <f t="shared" si="407"/>
        <v>0</v>
      </c>
      <c r="W2588" t="b">
        <f t="shared" si="408"/>
        <v>0</v>
      </c>
      <c r="X2588">
        <f t="shared" si="409"/>
        <v>1</v>
      </c>
    </row>
    <row r="2589" spans="1:24" ht="47.2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8283</v>
      </c>
      <c r="O2589">
        <f t="shared" si="400"/>
        <v>2</v>
      </c>
      <c r="P2589" s="7">
        <f t="shared" si="401"/>
        <v>202.83333333333334</v>
      </c>
      <c r="Q2589" t="str">
        <f t="shared" si="402"/>
        <v>food</v>
      </c>
      <c r="R2589" t="str">
        <f t="shared" si="403"/>
        <v>food trucks</v>
      </c>
      <c r="S2589" s="11">
        <f t="shared" si="404"/>
        <v>42338.675381944442</v>
      </c>
      <c r="T2589" s="11">
        <f t="shared" si="405"/>
        <v>42368.675381944442</v>
      </c>
      <c r="U2589" t="b">
        <f t="shared" si="406"/>
        <v>0</v>
      </c>
      <c r="V2589" t="b">
        <f t="shared" si="407"/>
        <v>0</v>
      </c>
      <c r="W2589" t="b">
        <f t="shared" si="408"/>
        <v>0</v>
      </c>
      <c r="X2589">
        <f t="shared" si="409"/>
        <v>6</v>
      </c>
    </row>
    <row r="2590" spans="1:24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8283</v>
      </c>
      <c r="O2590">
        <f t="shared" si="400"/>
        <v>4</v>
      </c>
      <c r="P2590" s="7">
        <f t="shared" si="401"/>
        <v>29.125</v>
      </c>
      <c r="Q2590" t="str">
        <f t="shared" si="402"/>
        <v>food</v>
      </c>
      <c r="R2590" t="str">
        <f t="shared" si="403"/>
        <v>food trucks</v>
      </c>
      <c r="S2590" s="11">
        <f t="shared" si="404"/>
        <v>42042.676226851851</v>
      </c>
      <c r="T2590" s="11">
        <f t="shared" si="405"/>
        <v>42094.551388888889</v>
      </c>
      <c r="U2590" t="b">
        <f t="shared" si="406"/>
        <v>0</v>
      </c>
      <c r="V2590" t="b">
        <f t="shared" si="407"/>
        <v>0</v>
      </c>
      <c r="W2590" t="b">
        <f t="shared" si="408"/>
        <v>0</v>
      </c>
      <c r="X2590">
        <f t="shared" si="409"/>
        <v>8</v>
      </c>
    </row>
    <row r="2591" spans="1:24" ht="47.25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8283</v>
      </c>
      <c r="O2591">
        <f t="shared" si="400"/>
        <v>0</v>
      </c>
      <c r="P2591" s="7">
        <f t="shared" si="401"/>
        <v>5</v>
      </c>
      <c r="Q2591" t="str">
        <f t="shared" si="402"/>
        <v>food</v>
      </c>
      <c r="R2591" t="str">
        <f t="shared" si="403"/>
        <v>food trucks</v>
      </c>
      <c r="S2591" s="11">
        <f t="shared" si="404"/>
        <v>42422.536192129628</v>
      </c>
      <c r="T2591" s="11">
        <f t="shared" si="405"/>
        <v>42452.494525462964</v>
      </c>
      <c r="U2591" t="b">
        <f t="shared" si="406"/>
        <v>0</v>
      </c>
      <c r="V2591" t="b">
        <f t="shared" si="407"/>
        <v>0</v>
      </c>
      <c r="W2591" t="b">
        <f t="shared" si="408"/>
        <v>0</v>
      </c>
      <c r="X2591">
        <f t="shared" si="409"/>
        <v>1</v>
      </c>
    </row>
    <row r="2592" spans="1:24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8283</v>
      </c>
      <c r="O2592">
        <f t="shared" si="400"/>
        <v>0</v>
      </c>
      <c r="P2592" s="7" t="str">
        <f t="shared" si="401"/>
        <v>N/A</v>
      </c>
      <c r="Q2592" t="str">
        <f t="shared" si="402"/>
        <v>food</v>
      </c>
      <c r="R2592" t="str">
        <f t="shared" si="403"/>
        <v>food trucks</v>
      </c>
      <c r="S2592" s="11">
        <f t="shared" si="404"/>
        <v>42388.589085648149</v>
      </c>
      <c r="T2592" s="11">
        <f t="shared" si="405"/>
        <v>42395.589085648149</v>
      </c>
      <c r="U2592" t="b">
        <f t="shared" si="406"/>
        <v>0</v>
      </c>
      <c r="V2592" t="b">
        <f t="shared" si="407"/>
        <v>0</v>
      </c>
      <c r="W2592" t="b">
        <f t="shared" si="408"/>
        <v>0</v>
      </c>
      <c r="X2592">
        <f t="shared" si="409"/>
        <v>0</v>
      </c>
    </row>
    <row r="2593" spans="1:24" ht="47.25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8283</v>
      </c>
      <c r="O2593">
        <f t="shared" si="400"/>
        <v>2</v>
      </c>
      <c r="P2593" s="7">
        <f t="shared" si="401"/>
        <v>13</v>
      </c>
      <c r="Q2593" t="str">
        <f t="shared" si="402"/>
        <v>food</v>
      </c>
      <c r="R2593" t="str">
        <f t="shared" si="403"/>
        <v>food trucks</v>
      </c>
      <c r="S2593" s="11">
        <f t="shared" si="404"/>
        <v>42382.906527777777</v>
      </c>
      <c r="T2593" s="11">
        <f t="shared" si="405"/>
        <v>42442.864861111113</v>
      </c>
      <c r="U2593" t="b">
        <f t="shared" si="406"/>
        <v>0</v>
      </c>
      <c r="V2593" t="b">
        <f t="shared" si="407"/>
        <v>0</v>
      </c>
      <c r="W2593" t="b">
        <f t="shared" si="408"/>
        <v>0</v>
      </c>
      <c r="X2593">
        <f t="shared" si="409"/>
        <v>2</v>
      </c>
    </row>
    <row r="2594" spans="1:24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8283</v>
      </c>
      <c r="O2594">
        <f t="shared" si="400"/>
        <v>0</v>
      </c>
      <c r="P2594" s="7">
        <f t="shared" si="401"/>
        <v>50</v>
      </c>
      <c r="Q2594" t="str">
        <f t="shared" si="402"/>
        <v>food</v>
      </c>
      <c r="R2594" t="str">
        <f t="shared" si="403"/>
        <v>food trucks</v>
      </c>
      <c r="S2594" s="11">
        <f t="shared" si="404"/>
        <v>41887.801168981481</v>
      </c>
      <c r="T2594" s="11">
        <f t="shared" si="405"/>
        <v>41917.801168981481</v>
      </c>
      <c r="U2594" t="b">
        <f t="shared" si="406"/>
        <v>0</v>
      </c>
      <c r="V2594" t="b">
        <f t="shared" si="407"/>
        <v>0</v>
      </c>
      <c r="W2594" t="b">
        <f t="shared" si="408"/>
        <v>0</v>
      </c>
      <c r="X2594">
        <f t="shared" si="409"/>
        <v>1</v>
      </c>
    </row>
    <row r="2595" spans="1:24" ht="47.2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8283</v>
      </c>
      <c r="O2595">
        <f t="shared" si="400"/>
        <v>0</v>
      </c>
      <c r="P2595" s="7" t="str">
        <f t="shared" si="401"/>
        <v>N/A</v>
      </c>
      <c r="Q2595" t="str">
        <f t="shared" si="402"/>
        <v>food</v>
      </c>
      <c r="R2595" t="str">
        <f t="shared" si="403"/>
        <v>food trucks</v>
      </c>
      <c r="S2595" s="11">
        <f t="shared" si="404"/>
        <v>42089.84520833334</v>
      </c>
      <c r="T2595" s="11">
        <f t="shared" si="405"/>
        <v>42119.84520833334</v>
      </c>
      <c r="U2595" t="b">
        <f t="shared" si="406"/>
        <v>0</v>
      </c>
      <c r="V2595" t="b">
        <f t="shared" si="407"/>
        <v>0</v>
      </c>
      <c r="W2595" t="b">
        <f t="shared" si="408"/>
        <v>0</v>
      </c>
      <c r="X2595">
        <f t="shared" si="409"/>
        <v>0</v>
      </c>
    </row>
    <row r="2596" spans="1:24" ht="47.2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8283</v>
      </c>
      <c r="O2596">
        <f t="shared" si="400"/>
        <v>0</v>
      </c>
      <c r="P2596" s="7">
        <f t="shared" si="401"/>
        <v>1</v>
      </c>
      <c r="Q2596" t="str">
        <f t="shared" si="402"/>
        <v>food</v>
      </c>
      <c r="R2596" t="str">
        <f t="shared" si="403"/>
        <v>food trucks</v>
      </c>
      <c r="S2596" s="11">
        <f t="shared" si="404"/>
        <v>41828.967916666668</v>
      </c>
      <c r="T2596" s="11">
        <f t="shared" si="405"/>
        <v>41858.967916666668</v>
      </c>
      <c r="U2596" t="b">
        <f t="shared" si="406"/>
        <v>0</v>
      </c>
      <c r="V2596" t="b">
        <f t="shared" si="407"/>
        <v>0</v>
      </c>
      <c r="W2596" t="b">
        <f t="shared" si="408"/>
        <v>0</v>
      </c>
      <c r="X2596">
        <f t="shared" si="409"/>
        <v>1</v>
      </c>
    </row>
    <row r="2597" spans="1:24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8283</v>
      </c>
      <c r="O2597">
        <f t="shared" si="400"/>
        <v>12</v>
      </c>
      <c r="P2597" s="7">
        <f t="shared" si="401"/>
        <v>96.05263157894737</v>
      </c>
      <c r="Q2597" t="str">
        <f t="shared" si="402"/>
        <v>food</v>
      </c>
      <c r="R2597" t="str">
        <f t="shared" si="403"/>
        <v>food trucks</v>
      </c>
      <c r="S2597" s="11">
        <f t="shared" si="404"/>
        <v>42760.244212962964</v>
      </c>
      <c r="T2597" s="11">
        <f t="shared" si="405"/>
        <v>42790.244212962964</v>
      </c>
      <c r="U2597" t="b">
        <f t="shared" si="406"/>
        <v>0</v>
      </c>
      <c r="V2597" t="b">
        <f t="shared" si="407"/>
        <v>0</v>
      </c>
      <c r="W2597" t="b">
        <f t="shared" si="408"/>
        <v>0</v>
      </c>
      <c r="X2597">
        <f t="shared" si="409"/>
        <v>19</v>
      </c>
    </row>
    <row r="2598" spans="1:24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8283</v>
      </c>
      <c r="O2598">
        <f t="shared" si="400"/>
        <v>24</v>
      </c>
      <c r="P2598" s="7">
        <f t="shared" si="401"/>
        <v>305.77777777777777</v>
      </c>
      <c r="Q2598" t="str">
        <f t="shared" si="402"/>
        <v>food</v>
      </c>
      <c r="R2598" t="str">
        <f t="shared" si="403"/>
        <v>food trucks</v>
      </c>
      <c r="S2598" s="11">
        <f t="shared" si="404"/>
        <v>41828.664456018516</v>
      </c>
      <c r="T2598" s="11">
        <f t="shared" si="405"/>
        <v>41858.664456018516</v>
      </c>
      <c r="U2598" t="b">
        <f t="shared" si="406"/>
        <v>0</v>
      </c>
      <c r="V2598" t="b">
        <f t="shared" si="407"/>
        <v>0</v>
      </c>
      <c r="W2598" t="b">
        <f t="shared" si="408"/>
        <v>0</v>
      </c>
      <c r="X2598">
        <f t="shared" si="409"/>
        <v>27</v>
      </c>
    </row>
    <row r="2599" spans="1:24" ht="47.2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8283</v>
      </c>
      <c r="O2599">
        <f t="shared" si="400"/>
        <v>6</v>
      </c>
      <c r="P2599" s="7">
        <f t="shared" si="401"/>
        <v>12.142857142857142</v>
      </c>
      <c r="Q2599" t="str">
        <f t="shared" si="402"/>
        <v>food</v>
      </c>
      <c r="R2599" t="str">
        <f t="shared" si="403"/>
        <v>food trucks</v>
      </c>
      <c r="S2599" s="11">
        <f t="shared" si="404"/>
        <v>42510.341631944444</v>
      </c>
      <c r="T2599" s="11">
        <f t="shared" si="405"/>
        <v>42540.341631944444</v>
      </c>
      <c r="U2599" t="b">
        <f t="shared" si="406"/>
        <v>0</v>
      </c>
      <c r="V2599" t="b">
        <f t="shared" si="407"/>
        <v>0</v>
      </c>
      <c r="W2599" t="b">
        <f t="shared" si="408"/>
        <v>0</v>
      </c>
      <c r="X2599">
        <f t="shared" si="409"/>
        <v>7</v>
      </c>
    </row>
    <row r="2600" spans="1:24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8283</v>
      </c>
      <c r="O2600">
        <f t="shared" si="400"/>
        <v>39</v>
      </c>
      <c r="P2600" s="7">
        <f t="shared" si="401"/>
        <v>83.571428571428569</v>
      </c>
      <c r="Q2600" t="str">
        <f t="shared" si="402"/>
        <v>food</v>
      </c>
      <c r="R2600" t="str">
        <f t="shared" si="403"/>
        <v>food trucks</v>
      </c>
      <c r="S2600" s="11">
        <f t="shared" si="404"/>
        <v>42240.840289351851</v>
      </c>
      <c r="T2600" s="11">
        <f t="shared" si="405"/>
        <v>42270.840289351851</v>
      </c>
      <c r="U2600" t="b">
        <f t="shared" si="406"/>
        <v>0</v>
      </c>
      <c r="V2600" t="b">
        <f t="shared" si="407"/>
        <v>0</v>
      </c>
      <c r="W2600">
        <f t="shared" si="408"/>
        <v>14</v>
      </c>
      <c r="X2600" t="b">
        <f t="shared" si="409"/>
        <v>0</v>
      </c>
    </row>
    <row r="2601" spans="1:24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8283</v>
      </c>
      <c r="O2601">
        <f t="shared" si="400"/>
        <v>1</v>
      </c>
      <c r="P2601" s="7">
        <f t="shared" si="401"/>
        <v>18</v>
      </c>
      <c r="Q2601" t="str">
        <f t="shared" si="402"/>
        <v>food</v>
      </c>
      <c r="R2601" t="str">
        <f t="shared" si="403"/>
        <v>food trucks</v>
      </c>
      <c r="S2601" s="11">
        <f t="shared" si="404"/>
        <v>41809.754016203704</v>
      </c>
      <c r="T2601" s="11">
        <f t="shared" si="405"/>
        <v>41854.754016203704</v>
      </c>
      <c r="U2601" t="b">
        <f t="shared" si="406"/>
        <v>0</v>
      </c>
      <c r="V2601" t="b">
        <f t="shared" si="407"/>
        <v>0</v>
      </c>
      <c r="W2601" t="b">
        <f t="shared" si="408"/>
        <v>0</v>
      </c>
      <c r="X2601">
        <f t="shared" si="409"/>
        <v>5</v>
      </c>
    </row>
    <row r="2602" spans="1:24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8283</v>
      </c>
      <c r="O2602">
        <f t="shared" si="400"/>
        <v>7</v>
      </c>
      <c r="P2602" s="7">
        <f t="shared" si="401"/>
        <v>115.53333333333333</v>
      </c>
      <c r="Q2602" t="str">
        <f t="shared" si="402"/>
        <v>food</v>
      </c>
      <c r="R2602" t="str">
        <f t="shared" si="403"/>
        <v>food trucks</v>
      </c>
      <c r="S2602" s="11">
        <f t="shared" si="404"/>
        <v>42394.900462962964</v>
      </c>
      <c r="T2602" s="11">
        <f t="shared" si="405"/>
        <v>42454.858796296292</v>
      </c>
      <c r="U2602" t="b">
        <f t="shared" si="406"/>
        <v>0</v>
      </c>
      <c r="V2602" t="b">
        <f t="shared" si="407"/>
        <v>0</v>
      </c>
      <c r="W2602" t="b">
        <f t="shared" si="408"/>
        <v>0</v>
      </c>
      <c r="X2602">
        <f t="shared" si="409"/>
        <v>30</v>
      </c>
    </row>
    <row r="2603" spans="1:24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8300</v>
      </c>
      <c r="O2603">
        <f t="shared" si="400"/>
        <v>661</v>
      </c>
      <c r="P2603" s="7">
        <f t="shared" si="401"/>
        <v>21.900662251655628</v>
      </c>
      <c r="Q2603" t="str">
        <f t="shared" si="402"/>
        <v>technology</v>
      </c>
      <c r="R2603" t="str">
        <f t="shared" si="403"/>
        <v>space exploration</v>
      </c>
      <c r="S2603" s="11">
        <f t="shared" si="404"/>
        <v>41150.902187499996</v>
      </c>
      <c r="T2603" s="11">
        <f t="shared" si="405"/>
        <v>41165.165972222225</v>
      </c>
      <c r="U2603">
        <f t="shared" si="406"/>
        <v>151</v>
      </c>
      <c r="V2603" t="b">
        <f t="shared" si="407"/>
        <v>0</v>
      </c>
      <c r="W2603">
        <f t="shared" si="408"/>
        <v>151</v>
      </c>
      <c r="X2603" t="b">
        <f t="shared" si="409"/>
        <v>0</v>
      </c>
    </row>
    <row r="2604" spans="1:24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8300</v>
      </c>
      <c r="O2604">
        <f t="shared" si="400"/>
        <v>326</v>
      </c>
      <c r="P2604" s="7">
        <f t="shared" si="401"/>
        <v>80.022494887525568</v>
      </c>
      <c r="Q2604" t="str">
        <f t="shared" si="402"/>
        <v>technology</v>
      </c>
      <c r="R2604" t="str">
        <f t="shared" si="403"/>
        <v>space exploration</v>
      </c>
      <c r="S2604" s="11">
        <f t="shared" si="404"/>
        <v>41915.747314814813</v>
      </c>
      <c r="T2604" s="11">
        <f t="shared" si="405"/>
        <v>41955.888888888891</v>
      </c>
      <c r="U2604">
        <f t="shared" si="406"/>
        <v>489</v>
      </c>
      <c r="V2604" t="b">
        <f t="shared" si="407"/>
        <v>0</v>
      </c>
      <c r="W2604">
        <f t="shared" si="408"/>
        <v>489</v>
      </c>
      <c r="X2604" t="b">
        <f t="shared" si="409"/>
        <v>0</v>
      </c>
    </row>
    <row r="2605" spans="1:24" ht="31.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8300</v>
      </c>
      <c r="O2605">
        <f t="shared" si="400"/>
        <v>101</v>
      </c>
      <c r="P2605" s="7">
        <f t="shared" si="401"/>
        <v>35.520000000000003</v>
      </c>
      <c r="Q2605" t="str">
        <f t="shared" si="402"/>
        <v>technology</v>
      </c>
      <c r="R2605" t="str">
        <f t="shared" si="403"/>
        <v>space exploration</v>
      </c>
      <c r="S2605" s="11">
        <f t="shared" si="404"/>
        <v>41617.912662037037</v>
      </c>
      <c r="T2605" s="11">
        <f t="shared" si="405"/>
        <v>41631.912662037037</v>
      </c>
      <c r="U2605">
        <f t="shared" si="406"/>
        <v>50</v>
      </c>
      <c r="V2605" t="b">
        <f t="shared" si="407"/>
        <v>0</v>
      </c>
      <c r="W2605">
        <f t="shared" si="408"/>
        <v>50</v>
      </c>
      <c r="X2605" t="b">
        <f t="shared" si="409"/>
        <v>0</v>
      </c>
    </row>
    <row r="2606" spans="1:24" ht="47.2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8300</v>
      </c>
      <c r="O2606">
        <f t="shared" si="400"/>
        <v>104</v>
      </c>
      <c r="P2606" s="7">
        <f t="shared" si="401"/>
        <v>64.933333333333323</v>
      </c>
      <c r="Q2606" t="str">
        <f t="shared" si="402"/>
        <v>technology</v>
      </c>
      <c r="R2606" t="str">
        <f t="shared" si="403"/>
        <v>space exploration</v>
      </c>
      <c r="S2606" s="11">
        <f t="shared" si="404"/>
        <v>40998.051192129627</v>
      </c>
      <c r="T2606" s="11">
        <f t="shared" si="405"/>
        <v>41028.051192129627</v>
      </c>
      <c r="U2606">
        <f t="shared" si="406"/>
        <v>321</v>
      </c>
      <c r="V2606" t="b">
        <f t="shared" si="407"/>
        <v>0</v>
      </c>
      <c r="W2606">
        <f t="shared" si="408"/>
        <v>321</v>
      </c>
      <c r="X2606" t="b">
        <f t="shared" si="409"/>
        <v>0</v>
      </c>
    </row>
    <row r="2607" spans="1:24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8300</v>
      </c>
      <c r="O2607">
        <f t="shared" si="400"/>
        <v>107</v>
      </c>
      <c r="P2607" s="7">
        <f t="shared" si="401"/>
        <v>60.965703745743475</v>
      </c>
      <c r="Q2607" t="str">
        <f t="shared" si="402"/>
        <v>technology</v>
      </c>
      <c r="R2607" t="str">
        <f t="shared" si="403"/>
        <v>space exploration</v>
      </c>
      <c r="S2607" s="11">
        <f t="shared" si="404"/>
        <v>42508.541550925926</v>
      </c>
      <c r="T2607" s="11">
        <f t="shared" si="405"/>
        <v>42538.541550925926</v>
      </c>
      <c r="U2607">
        <f t="shared" si="406"/>
        <v>1762</v>
      </c>
      <c r="V2607" t="b">
        <f t="shared" si="407"/>
        <v>0</v>
      </c>
      <c r="W2607">
        <f t="shared" si="408"/>
        <v>1762</v>
      </c>
      <c r="X2607" t="b">
        <f t="shared" si="409"/>
        <v>0</v>
      </c>
    </row>
    <row r="2608" spans="1:24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8300</v>
      </c>
      <c r="O2608">
        <f t="shared" si="400"/>
        <v>110</v>
      </c>
      <c r="P2608" s="7">
        <f t="shared" si="401"/>
        <v>31.444155844155844</v>
      </c>
      <c r="Q2608" t="str">
        <f t="shared" si="402"/>
        <v>technology</v>
      </c>
      <c r="R2608" t="str">
        <f t="shared" si="403"/>
        <v>space exploration</v>
      </c>
      <c r="S2608" s="11">
        <f t="shared" si="404"/>
        <v>41726.712754629632</v>
      </c>
      <c r="T2608" s="11">
        <f t="shared" si="405"/>
        <v>41758.712754629632</v>
      </c>
      <c r="U2608">
        <f t="shared" si="406"/>
        <v>385</v>
      </c>
      <c r="V2608" t="b">
        <f t="shared" si="407"/>
        <v>0</v>
      </c>
      <c r="W2608">
        <f t="shared" si="408"/>
        <v>385</v>
      </c>
      <c r="X2608" t="b">
        <f t="shared" si="409"/>
        <v>0</v>
      </c>
    </row>
    <row r="2609" spans="1:24" ht="47.25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8300</v>
      </c>
      <c r="O2609">
        <f t="shared" si="400"/>
        <v>408</v>
      </c>
      <c r="P2609" s="7">
        <f t="shared" si="401"/>
        <v>81.949748743718587</v>
      </c>
      <c r="Q2609" t="str">
        <f t="shared" si="402"/>
        <v>technology</v>
      </c>
      <c r="R2609" t="str">
        <f t="shared" si="403"/>
        <v>space exploration</v>
      </c>
      <c r="S2609" s="11">
        <f t="shared" si="404"/>
        <v>42184.874675925923</v>
      </c>
      <c r="T2609" s="11">
        <f t="shared" si="405"/>
        <v>42228.083333333328</v>
      </c>
      <c r="U2609">
        <f t="shared" si="406"/>
        <v>398</v>
      </c>
      <c r="V2609" t="b">
        <f t="shared" si="407"/>
        <v>0</v>
      </c>
      <c r="W2609">
        <f t="shared" si="408"/>
        <v>398</v>
      </c>
      <c r="X2609" t="b">
        <f t="shared" si="409"/>
        <v>0</v>
      </c>
    </row>
    <row r="2610" spans="1:24" ht="47.2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8300</v>
      </c>
      <c r="O2610">
        <f t="shared" si="400"/>
        <v>224</v>
      </c>
      <c r="P2610" s="7">
        <f t="shared" si="401"/>
        <v>58.92763157894737</v>
      </c>
      <c r="Q2610" t="str">
        <f t="shared" si="402"/>
        <v>technology</v>
      </c>
      <c r="R2610" t="str">
        <f t="shared" si="403"/>
        <v>space exploration</v>
      </c>
      <c r="S2610" s="11">
        <f t="shared" si="404"/>
        <v>42767.801712962959</v>
      </c>
      <c r="T2610" s="11">
        <f t="shared" si="405"/>
        <v>42809</v>
      </c>
      <c r="U2610">
        <f t="shared" si="406"/>
        <v>304</v>
      </c>
      <c r="V2610" t="b">
        <f t="shared" si="407"/>
        <v>0</v>
      </c>
      <c r="W2610">
        <f t="shared" si="408"/>
        <v>304</v>
      </c>
      <c r="X2610" t="b">
        <f t="shared" si="409"/>
        <v>0</v>
      </c>
    </row>
    <row r="2611" spans="1:24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8300</v>
      </c>
      <c r="O2611">
        <f t="shared" si="400"/>
        <v>304</v>
      </c>
      <c r="P2611" s="7">
        <f t="shared" si="401"/>
        <v>157.29347633136095</v>
      </c>
      <c r="Q2611" t="str">
        <f t="shared" si="402"/>
        <v>technology</v>
      </c>
      <c r="R2611" t="str">
        <f t="shared" si="403"/>
        <v>space exploration</v>
      </c>
      <c r="S2611" s="11">
        <f t="shared" si="404"/>
        <v>41075.237858796296</v>
      </c>
      <c r="T2611" s="11">
        <f t="shared" si="405"/>
        <v>41105.237858796296</v>
      </c>
      <c r="U2611">
        <f t="shared" si="406"/>
        <v>676</v>
      </c>
      <c r="V2611" t="b">
        <f t="shared" si="407"/>
        <v>0</v>
      </c>
      <c r="W2611">
        <f t="shared" si="408"/>
        <v>676</v>
      </c>
      <c r="X2611" t="b">
        <f t="shared" si="409"/>
        <v>0</v>
      </c>
    </row>
    <row r="2612" spans="1:24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8300</v>
      </c>
      <c r="O2612">
        <f t="shared" si="400"/>
        <v>141</v>
      </c>
      <c r="P2612" s="7">
        <f t="shared" si="401"/>
        <v>55.758509532062391</v>
      </c>
      <c r="Q2612" t="str">
        <f t="shared" si="402"/>
        <v>technology</v>
      </c>
      <c r="R2612" t="str">
        <f t="shared" si="403"/>
        <v>space exploration</v>
      </c>
      <c r="S2612" s="11">
        <f t="shared" si="404"/>
        <v>42564.881076388891</v>
      </c>
      <c r="T2612" s="11">
        <f t="shared" si="405"/>
        <v>42604.290972222225</v>
      </c>
      <c r="U2612">
        <f t="shared" si="406"/>
        <v>577</v>
      </c>
      <c r="V2612" t="b">
        <f t="shared" si="407"/>
        <v>0</v>
      </c>
      <c r="W2612">
        <f t="shared" si="408"/>
        <v>577</v>
      </c>
      <c r="X2612" t="b">
        <f t="shared" si="409"/>
        <v>0</v>
      </c>
    </row>
    <row r="2613" spans="1:24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8300</v>
      </c>
      <c r="O2613">
        <f t="shared" si="400"/>
        <v>2791</v>
      </c>
      <c r="P2613" s="7">
        <f t="shared" si="401"/>
        <v>83.802893802893806</v>
      </c>
      <c r="Q2613" t="str">
        <f t="shared" si="402"/>
        <v>technology</v>
      </c>
      <c r="R2613" t="str">
        <f t="shared" si="403"/>
        <v>space exploration</v>
      </c>
      <c r="S2613" s="11">
        <f t="shared" si="404"/>
        <v>42704.335810185185</v>
      </c>
      <c r="T2613" s="11">
        <f t="shared" si="405"/>
        <v>42737.957638888889</v>
      </c>
      <c r="U2613">
        <f t="shared" si="406"/>
        <v>3663</v>
      </c>
      <c r="V2613" t="b">
        <f t="shared" si="407"/>
        <v>0</v>
      </c>
      <c r="W2613">
        <f t="shared" si="408"/>
        <v>3663</v>
      </c>
      <c r="X2613" t="b">
        <f t="shared" si="409"/>
        <v>0</v>
      </c>
    </row>
    <row r="2614" spans="1:24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8300</v>
      </c>
      <c r="O2614">
        <f t="shared" si="400"/>
        <v>172</v>
      </c>
      <c r="P2614" s="7">
        <f t="shared" si="401"/>
        <v>58.422210884353746</v>
      </c>
      <c r="Q2614" t="str">
        <f t="shared" si="402"/>
        <v>technology</v>
      </c>
      <c r="R2614" t="str">
        <f t="shared" si="403"/>
        <v>space exploration</v>
      </c>
      <c r="S2614" s="11">
        <f t="shared" si="404"/>
        <v>41982.143171296295</v>
      </c>
      <c r="T2614" s="11">
        <f t="shared" si="405"/>
        <v>42013.143171296295</v>
      </c>
      <c r="U2614">
        <f t="shared" si="406"/>
        <v>294</v>
      </c>
      <c r="V2614" t="b">
        <f t="shared" si="407"/>
        <v>0</v>
      </c>
      <c r="W2614">
        <f t="shared" si="408"/>
        <v>294</v>
      </c>
      <c r="X2614" t="b">
        <f t="shared" si="409"/>
        <v>0</v>
      </c>
    </row>
    <row r="2615" spans="1:24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8300</v>
      </c>
      <c r="O2615">
        <f t="shared" si="400"/>
        <v>101</v>
      </c>
      <c r="P2615" s="7">
        <f t="shared" si="401"/>
        <v>270.57142857142856</v>
      </c>
      <c r="Q2615" t="str">
        <f t="shared" si="402"/>
        <v>technology</v>
      </c>
      <c r="R2615" t="str">
        <f t="shared" si="403"/>
        <v>space exploration</v>
      </c>
      <c r="S2615" s="11">
        <f t="shared" si="404"/>
        <v>41143.81821759259</v>
      </c>
      <c r="T2615" s="11">
        <f t="shared" si="405"/>
        <v>41173.81821759259</v>
      </c>
      <c r="U2615">
        <f t="shared" si="406"/>
        <v>28</v>
      </c>
      <c r="V2615" t="b">
        <f t="shared" si="407"/>
        <v>0</v>
      </c>
      <c r="W2615">
        <f t="shared" si="408"/>
        <v>28</v>
      </c>
      <c r="X2615" t="b">
        <f t="shared" si="409"/>
        <v>0</v>
      </c>
    </row>
    <row r="2616" spans="1:24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8300</v>
      </c>
      <c r="O2616">
        <f t="shared" si="400"/>
        <v>102</v>
      </c>
      <c r="P2616" s="7">
        <f t="shared" si="401"/>
        <v>107.1</v>
      </c>
      <c r="Q2616" t="str">
        <f t="shared" si="402"/>
        <v>technology</v>
      </c>
      <c r="R2616" t="str">
        <f t="shared" si="403"/>
        <v>space exploration</v>
      </c>
      <c r="S2616" s="11">
        <f t="shared" si="404"/>
        <v>41730.708472222221</v>
      </c>
      <c r="T2616" s="11">
        <f t="shared" si="405"/>
        <v>41759.208333333336</v>
      </c>
      <c r="U2616">
        <f t="shared" si="406"/>
        <v>100</v>
      </c>
      <c r="V2616" t="b">
        <f t="shared" si="407"/>
        <v>0</v>
      </c>
      <c r="W2616">
        <f t="shared" si="408"/>
        <v>100</v>
      </c>
      <c r="X2616" t="b">
        <f t="shared" si="409"/>
        <v>0</v>
      </c>
    </row>
    <row r="2617" spans="1:24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8300</v>
      </c>
      <c r="O2617">
        <f t="shared" si="400"/>
        <v>170</v>
      </c>
      <c r="P2617" s="7">
        <f t="shared" si="401"/>
        <v>47.180555555555557</v>
      </c>
      <c r="Q2617" t="str">
        <f t="shared" si="402"/>
        <v>technology</v>
      </c>
      <c r="R2617" t="str">
        <f t="shared" si="403"/>
        <v>space exploration</v>
      </c>
      <c r="S2617" s="11">
        <f t="shared" si="404"/>
        <v>42453.49726851852</v>
      </c>
      <c r="T2617" s="11">
        <f t="shared" si="405"/>
        <v>42490.5</v>
      </c>
      <c r="U2617">
        <f t="shared" si="406"/>
        <v>72</v>
      </c>
      <c r="V2617" t="b">
        <f t="shared" si="407"/>
        <v>0</v>
      </c>
      <c r="W2617">
        <f t="shared" si="408"/>
        <v>72</v>
      </c>
      <c r="X2617" t="b">
        <f t="shared" si="409"/>
        <v>0</v>
      </c>
    </row>
    <row r="2618" spans="1:24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8300</v>
      </c>
      <c r="O2618">
        <f t="shared" si="400"/>
        <v>115</v>
      </c>
      <c r="P2618" s="7">
        <f t="shared" si="401"/>
        <v>120.30882352941177</v>
      </c>
      <c r="Q2618" t="str">
        <f t="shared" si="402"/>
        <v>technology</v>
      </c>
      <c r="R2618" t="str">
        <f t="shared" si="403"/>
        <v>space exploration</v>
      </c>
      <c r="S2618" s="11">
        <f t="shared" si="404"/>
        <v>42211.99454861111</v>
      </c>
      <c r="T2618" s="11">
        <f t="shared" si="405"/>
        <v>42241.99454861111</v>
      </c>
      <c r="U2618">
        <f t="shared" si="406"/>
        <v>238</v>
      </c>
      <c r="V2618" t="b">
        <f t="shared" si="407"/>
        <v>0</v>
      </c>
      <c r="W2618">
        <f t="shared" si="408"/>
        <v>238</v>
      </c>
      <c r="X2618" t="b">
        <f t="shared" si="409"/>
        <v>0</v>
      </c>
    </row>
    <row r="2619" spans="1:24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8300</v>
      </c>
      <c r="O2619">
        <f t="shared" si="400"/>
        <v>878</v>
      </c>
      <c r="P2619" s="7">
        <f t="shared" si="401"/>
        <v>27.59748427672956</v>
      </c>
      <c r="Q2619" t="str">
        <f t="shared" si="402"/>
        <v>technology</v>
      </c>
      <c r="R2619" t="str">
        <f t="shared" si="403"/>
        <v>space exploration</v>
      </c>
      <c r="S2619" s="11">
        <f t="shared" si="404"/>
        <v>41902.874432870369</v>
      </c>
      <c r="T2619" s="11">
        <f t="shared" si="405"/>
        <v>41932.874432870369</v>
      </c>
      <c r="U2619">
        <f t="shared" si="406"/>
        <v>159</v>
      </c>
      <c r="V2619" t="b">
        <f t="shared" si="407"/>
        <v>0</v>
      </c>
      <c r="W2619">
        <f t="shared" si="408"/>
        <v>159</v>
      </c>
      <c r="X2619" t="b">
        <f t="shared" si="409"/>
        <v>0</v>
      </c>
    </row>
    <row r="2620" spans="1:24" ht="47.2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8300</v>
      </c>
      <c r="O2620">
        <f t="shared" si="400"/>
        <v>105</v>
      </c>
      <c r="P2620" s="7">
        <f t="shared" si="401"/>
        <v>205.2987012987013</v>
      </c>
      <c r="Q2620" t="str">
        <f t="shared" si="402"/>
        <v>technology</v>
      </c>
      <c r="R2620" t="str">
        <f t="shared" si="403"/>
        <v>space exploration</v>
      </c>
      <c r="S2620" s="11">
        <f t="shared" si="404"/>
        <v>42279.792372685188</v>
      </c>
      <c r="T2620" s="11">
        <f t="shared" si="405"/>
        <v>42339.834039351852</v>
      </c>
      <c r="U2620">
        <f t="shared" si="406"/>
        <v>77</v>
      </c>
      <c r="V2620" t="b">
        <f t="shared" si="407"/>
        <v>0</v>
      </c>
      <c r="W2620">
        <f t="shared" si="408"/>
        <v>77</v>
      </c>
      <c r="X2620" t="b">
        <f t="shared" si="409"/>
        <v>0</v>
      </c>
    </row>
    <row r="2621" spans="1:24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8300</v>
      </c>
      <c r="O2621">
        <f t="shared" si="400"/>
        <v>188</v>
      </c>
      <c r="P2621" s="7">
        <f t="shared" si="401"/>
        <v>35.547169811320757</v>
      </c>
      <c r="Q2621" t="str">
        <f t="shared" si="402"/>
        <v>technology</v>
      </c>
      <c r="R2621" t="str">
        <f t="shared" si="403"/>
        <v>space exploration</v>
      </c>
      <c r="S2621" s="11">
        <f t="shared" si="404"/>
        <v>42273.884305555555</v>
      </c>
      <c r="T2621" s="11">
        <f t="shared" si="405"/>
        <v>42300.458333333328</v>
      </c>
      <c r="U2621">
        <f t="shared" si="406"/>
        <v>53</v>
      </c>
      <c r="V2621" t="b">
        <f t="shared" si="407"/>
        <v>0</v>
      </c>
      <c r="W2621">
        <f t="shared" si="408"/>
        <v>53</v>
      </c>
      <c r="X2621" t="b">
        <f t="shared" si="409"/>
        <v>0</v>
      </c>
    </row>
    <row r="2622" spans="1:24" ht="47.25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8300</v>
      </c>
      <c r="O2622">
        <f t="shared" si="400"/>
        <v>144</v>
      </c>
      <c r="P2622" s="7">
        <f t="shared" si="401"/>
        <v>74.639488409272587</v>
      </c>
      <c r="Q2622" t="str">
        <f t="shared" si="402"/>
        <v>technology</v>
      </c>
      <c r="R2622" t="str">
        <f t="shared" si="403"/>
        <v>space exploration</v>
      </c>
      <c r="S2622" s="11">
        <f t="shared" si="404"/>
        <v>42251.16715277778</v>
      </c>
      <c r="T2622" s="11">
        <f t="shared" si="405"/>
        <v>42288.041666666672</v>
      </c>
      <c r="U2622">
        <f t="shared" si="406"/>
        <v>1251</v>
      </c>
      <c r="V2622" t="b">
        <f t="shared" si="407"/>
        <v>0</v>
      </c>
      <c r="W2622">
        <f t="shared" si="408"/>
        <v>1251</v>
      </c>
      <c r="X2622" t="b">
        <f t="shared" si="409"/>
        <v>0</v>
      </c>
    </row>
    <row r="2623" spans="1:24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8300</v>
      </c>
      <c r="O2623">
        <f t="shared" si="400"/>
        <v>146</v>
      </c>
      <c r="P2623" s="7">
        <f t="shared" si="401"/>
        <v>47.058064516129029</v>
      </c>
      <c r="Q2623" t="str">
        <f t="shared" si="402"/>
        <v>technology</v>
      </c>
      <c r="R2623" t="str">
        <f t="shared" si="403"/>
        <v>space exploration</v>
      </c>
      <c r="S2623" s="11">
        <f t="shared" si="404"/>
        <v>42115.74754629629</v>
      </c>
      <c r="T2623" s="11">
        <f t="shared" si="405"/>
        <v>42145.74754629629</v>
      </c>
      <c r="U2623">
        <f t="shared" si="406"/>
        <v>465</v>
      </c>
      <c r="V2623" t="b">
        <f t="shared" si="407"/>
        <v>0</v>
      </c>
      <c r="W2623">
        <f t="shared" si="408"/>
        <v>465</v>
      </c>
      <c r="X2623" t="b">
        <f t="shared" si="409"/>
        <v>0</v>
      </c>
    </row>
    <row r="2624" spans="1:24" ht="47.25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8300</v>
      </c>
      <c r="O2624">
        <f t="shared" si="400"/>
        <v>131</v>
      </c>
      <c r="P2624" s="7">
        <f t="shared" si="401"/>
        <v>26.591351351351353</v>
      </c>
      <c r="Q2624" t="str">
        <f t="shared" si="402"/>
        <v>technology</v>
      </c>
      <c r="R2624" t="str">
        <f t="shared" si="403"/>
        <v>space exploration</v>
      </c>
      <c r="S2624" s="11">
        <f t="shared" si="404"/>
        <v>42689.74324074074</v>
      </c>
      <c r="T2624" s="11">
        <f t="shared" si="405"/>
        <v>42734.74324074074</v>
      </c>
      <c r="U2624">
        <f t="shared" si="406"/>
        <v>74</v>
      </c>
      <c r="V2624" t="b">
        <f t="shared" si="407"/>
        <v>0</v>
      </c>
      <c r="W2624">
        <f t="shared" si="408"/>
        <v>74</v>
      </c>
      <c r="X2624" t="b">
        <f t="shared" si="409"/>
        <v>0</v>
      </c>
    </row>
    <row r="2625" spans="1:24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8300</v>
      </c>
      <c r="O2625">
        <f t="shared" si="400"/>
        <v>114</v>
      </c>
      <c r="P2625" s="7">
        <f t="shared" si="401"/>
        <v>36.774193548387096</v>
      </c>
      <c r="Q2625" t="str">
        <f t="shared" si="402"/>
        <v>technology</v>
      </c>
      <c r="R2625" t="str">
        <f t="shared" si="403"/>
        <v>space exploration</v>
      </c>
      <c r="S2625" s="11">
        <f t="shared" si="404"/>
        <v>42692.256550925929</v>
      </c>
      <c r="T2625" s="11">
        <f t="shared" si="405"/>
        <v>42706.256550925929</v>
      </c>
      <c r="U2625">
        <f t="shared" si="406"/>
        <v>62</v>
      </c>
      <c r="V2625" t="b">
        <f t="shared" si="407"/>
        <v>0</v>
      </c>
      <c r="W2625">
        <f t="shared" si="408"/>
        <v>62</v>
      </c>
      <c r="X2625" t="b">
        <f t="shared" si="409"/>
        <v>0</v>
      </c>
    </row>
    <row r="2626" spans="1:24" ht="47.25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8300</v>
      </c>
      <c r="O2626">
        <f t="shared" si="400"/>
        <v>1379</v>
      </c>
      <c r="P2626" s="7">
        <f t="shared" si="401"/>
        <v>31.820544982698959</v>
      </c>
      <c r="Q2626" t="str">
        <f t="shared" si="402"/>
        <v>technology</v>
      </c>
      <c r="R2626" t="str">
        <f t="shared" si="403"/>
        <v>space exploration</v>
      </c>
      <c r="S2626" s="11">
        <f t="shared" si="404"/>
        <v>41144.42155092593</v>
      </c>
      <c r="T2626" s="11">
        <f t="shared" si="405"/>
        <v>41165.42155092593</v>
      </c>
      <c r="U2626">
        <f t="shared" si="406"/>
        <v>3468</v>
      </c>
      <c r="V2626" t="b">
        <f t="shared" si="407"/>
        <v>0</v>
      </c>
      <c r="W2626">
        <f t="shared" si="408"/>
        <v>3468</v>
      </c>
      <c r="X2626" t="b">
        <f t="shared" si="409"/>
        <v>0</v>
      </c>
    </row>
    <row r="2627" spans="1:24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8300</v>
      </c>
      <c r="O2627">
        <f t="shared" ref="O2627:O2690" si="410">ROUND(((E2627/D2627)*100), 0)</f>
        <v>956</v>
      </c>
      <c r="P2627" s="7">
        <f t="shared" ref="P2627:P2690" si="411">IFERROR((E2627/L2627), "N/A")</f>
        <v>27.576923076923077</v>
      </c>
      <c r="Q2627" t="str">
        <f t="shared" ref="Q2627:Q2690" si="412">(LEFT(N2627,SEARCH("/",N2627,1)-1))</f>
        <v>technology</v>
      </c>
      <c r="R2627" t="str">
        <f t="shared" ref="R2627:R2690" si="413">RIGHT(N2627, LEN(N2627)-SEARCH("/",N2627))</f>
        <v>space exploration</v>
      </c>
      <c r="S2627" s="11">
        <f t="shared" ref="S2627:S2690" si="414">(((J2627/60)/60)/24)+DATE(1970,1,1)</f>
        <v>42658.810277777782</v>
      </c>
      <c r="T2627" s="11">
        <f t="shared" ref="T2627:T2690" si="415">(((I2627/60)/60)/24)+DATE(1970,1,1)</f>
        <v>42683.851944444439</v>
      </c>
      <c r="U2627">
        <f t="shared" ref="U2627:U2690" si="416">IF(OR(F2627="successful", F2627="live"), L2627)</f>
        <v>52</v>
      </c>
      <c r="V2627" t="b">
        <f t="shared" ref="V2627:V2690" si="417">IF(OR(F2627="unsuccessful", F2627="canceled"), L2627)</f>
        <v>0</v>
      </c>
      <c r="W2627">
        <f t="shared" ref="W2627:W2690" si="418">IF((O2627&gt;=30), L2627)</f>
        <v>52</v>
      </c>
      <c r="X2627" t="b">
        <f t="shared" ref="X2627:X2690" si="419">IF((O2627&lt;30), L2627)</f>
        <v>0</v>
      </c>
    </row>
    <row r="2628" spans="1:24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8300</v>
      </c>
      <c r="O2628">
        <f t="shared" si="410"/>
        <v>112</v>
      </c>
      <c r="P2628" s="7">
        <f t="shared" si="411"/>
        <v>56</v>
      </c>
      <c r="Q2628" t="str">
        <f t="shared" si="412"/>
        <v>technology</v>
      </c>
      <c r="R2628" t="str">
        <f t="shared" si="413"/>
        <v>space exploration</v>
      </c>
      <c r="S2628" s="11">
        <f t="shared" si="414"/>
        <v>42128.628113425926</v>
      </c>
      <c r="T2628" s="11">
        <f t="shared" si="415"/>
        <v>42158.628113425926</v>
      </c>
      <c r="U2628">
        <f t="shared" si="416"/>
        <v>50</v>
      </c>
      <c r="V2628" t="b">
        <f t="shared" si="417"/>
        <v>0</v>
      </c>
      <c r="W2628">
        <f t="shared" si="418"/>
        <v>50</v>
      </c>
      <c r="X2628" t="b">
        <f t="shared" si="419"/>
        <v>0</v>
      </c>
    </row>
    <row r="2629" spans="1:24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8300</v>
      </c>
      <c r="O2629">
        <f t="shared" si="410"/>
        <v>647</v>
      </c>
      <c r="P2629" s="7">
        <f t="shared" si="411"/>
        <v>21.555555555555557</v>
      </c>
      <c r="Q2629" t="str">
        <f t="shared" si="412"/>
        <v>technology</v>
      </c>
      <c r="R2629" t="str">
        <f t="shared" si="413"/>
        <v>space exploration</v>
      </c>
      <c r="S2629" s="11">
        <f t="shared" si="414"/>
        <v>42304.829409722224</v>
      </c>
      <c r="T2629" s="11">
        <f t="shared" si="415"/>
        <v>42334.871076388896</v>
      </c>
      <c r="U2629">
        <f t="shared" si="416"/>
        <v>45</v>
      </c>
      <c r="V2629" t="b">
        <f t="shared" si="417"/>
        <v>0</v>
      </c>
      <c r="W2629">
        <f t="shared" si="418"/>
        <v>45</v>
      </c>
      <c r="X2629" t="b">
        <f t="shared" si="419"/>
        <v>0</v>
      </c>
    </row>
    <row r="2630" spans="1:24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8300</v>
      </c>
      <c r="O2630">
        <f t="shared" si="410"/>
        <v>110</v>
      </c>
      <c r="P2630" s="7">
        <f t="shared" si="411"/>
        <v>44.095238095238095</v>
      </c>
      <c r="Q2630" t="str">
        <f t="shared" si="412"/>
        <v>technology</v>
      </c>
      <c r="R2630" t="str">
        <f t="shared" si="413"/>
        <v>space exploration</v>
      </c>
      <c r="S2630" s="11">
        <f t="shared" si="414"/>
        <v>41953.966053240743</v>
      </c>
      <c r="T2630" s="11">
        <f t="shared" si="415"/>
        <v>41973.966053240743</v>
      </c>
      <c r="U2630">
        <f t="shared" si="416"/>
        <v>21</v>
      </c>
      <c r="V2630" t="b">
        <f t="shared" si="417"/>
        <v>0</v>
      </c>
      <c r="W2630">
        <f t="shared" si="418"/>
        <v>21</v>
      </c>
      <c r="X2630" t="b">
        <f t="shared" si="419"/>
        <v>0</v>
      </c>
    </row>
    <row r="2631" spans="1:24" ht="31.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8300</v>
      </c>
      <c r="O2631">
        <f t="shared" si="410"/>
        <v>128</v>
      </c>
      <c r="P2631" s="7">
        <f t="shared" si="411"/>
        <v>63.87</v>
      </c>
      <c r="Q2631" t="str">
        <f t="shared" si="412"/>
        <v>technology</v>
      </c>
      <c r="R2631" t="str">
        <f t="shared" si="413"/>
        <v>space exploration</v>
      </c>
      <c r="S2631" s="11">
        <f t="shared" si="414"/>
        <v>42108.538449074069</v>
      </c>
      <c r="T2631" s="11">
        <f t="shared" si="415"/>
        <v>42138.538449074069</v>
      </c>
      <c r="U2631">
        <f t="shared" si="416"/>
        <v>100</v>
      </c>
      <c r="V2631" t="b">
        <f t="shared" si="417"/>
        <v>0</v>
      </c>
      <c r="W2631">
        <f t="shared" si="418"/>
        <v>100</v>
      </c>
      <c r="X2631" t="b">
        <f t="shared" si="419"/>
        <v>0</v>
      </c>
    </row>
    <row r="2632" spans="1:24" ht="47.25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8300</v>
      </c>
      <c r="O2632">
        <f t="shared" si="410"/>
        <v>158</v>
      </c>
      <c r="P2632" s="7">
        <f t="shared" si="411"/>
        <v>38.987654320987652</v>
      </c>
      <c r="Q2632" t="str">
        <f t="shared" si="412"/>
        <v>technology</v>
      </c>
      <c r="R2632" t="str">
        <f t="shared" si="413"/>
        <v>space exploration</v>
      </c>
      <c r="S2632" s="11">
        <f t="shared" si="414"/>
        <v>42524.105462962965</v>
      </c>
      <c r="T2632" s="11">
        <f t="shared" si="415"/>
        <v>42551.416666666672</v>
      </c>
      <c r="U2632">
        <f t="shared" si="416"/>
        <v>81</v>
      </c>
      <c r="V2632" t="b">
        <f t="shared" si="417"/>
        <v>0</v>
      </c>
      <c r="W2632">
        <f t="shared" si="418"/>
        <v>81</v>
      </c>
      <c r="X2632" t="b">
        <f t="shared" si="419"/>
        <v>0</v>
      </c>
    </row>
    <row r="2633" spans="1:24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8300</v>
      </c>
      <c r="O2633">
        <f t="shared" si="410"/>
        <v>115</v>
      </c>
      <c r="P2633" s="7">
        <f t="shared" si="411"/>
        <v>80.185489510489504</v>
      </c>
      <c r="Q2633" t="str">
        <f t="shared" si="412"/>
        <v>technology</v>
      </c>
      <c r="R2633" t="str">
        <f t="shared" si="413"/>
        <v>space exploration</v>
      </c>
      <c r="S2633" s="11">
        <f t="shared" si="414"/>
        <v>42218.169293981482</v>
      </c>
      <c r="T2633" s="11">
        <f t="shared" si="415"/>
        <v>42246.169293981482</v>
      </c>
      <c r="U2633">
        <f t="shared" si="416"/>
        <v>286</v>
      </c>
      <c r="V2633" t="b">
        <f t="shared" si="417"/>
        <v>0</v>
      </c>
      <c r="W2633">
        <f t="shared" si="418"/>
        <v>286</v>
      </c>
      <c r="X2633" t="b">
        <f t="shared" si="419"/>
        <v>0</v>
      </c>
    </row>
    <row r="2634" spans="1:24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8300</v>
      </c>
      <c r="O2634">
        <f t="shared" si="410"/>
        <v>137</v>
      </c>
      <c r="P2634" s="7">
        <f t="shared" si="411"/>
        <v>34.904761904761905</v>
      </c>
      <c r="Q2634" t="str">
        <f t="shared" si="412"/>
        <v>technology</v>
      </c>
      <c r="R2634" t="str">
        <f t="shared" si="413"/>
        <v>space exploration</v>
      </c>
      <c r="S2634" s="11">
        <f t="shared" si="414"/>
        <v>42494.061793981484</v>
      </c>
      <c r="T2634" s="11">
        <f t="shared" si="415"/>
        <v>42519.061793981484</v>
      </c>
      <c r="U2634">
        <f t="shared" si="416"/>
        <v>42</v>
      </c>
      <c r="V2634" t="b">
        <f t="shared" si="417"/>
        <v>0</v>
      </c>
      <c r="W2634">
        <f t="shared" si="418"/>
        <v>42</v>
      </c>
      <c r="X2634" t="b">
        <f t="shared" si="419"/>
        <v>0</v>
      </c>
    </row>
    <row r="2635" spans="1:24" ht="47.25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8300</v>
      </c>
      <c r="O2635">
        <f t="shared" si="410"/>
        <v>355</v>
      </c>
      <c r="P2635" s="7">
        <f t="shared" si="411"/>
        <v>89.100502512562812</v>
      </c>
      <c r="Q2635" t="str">
        <f t="shared" si="412"/>
        <v>technology</v>
      </c>
      <c r="R2635" t="str">
        <f t="shared" si="413"/>
        <v>space exploration</v>
      </c>
      <c r="S2635" s="11">
        <f t="shared" si="414"/>
        <v>41667.823287037041</v>
      </c>
      <c r="T2635" s="11">
        <f t="shared" si="415"/>
        <v>41697.958333333336</v>
      </c>
      <c r="U2635">
        <f t="shared" si="416"/>
        <v>199</v>
      </c>
      <c r="V2635" t="b">
        <f t="shared" si="417"/>
        <v>0</v>
      </c>
      <c r="W2635">
        <f t="shared" si="418"/>
        <v>199</v>
      </c>
      <c r="X2635" t="b">
        <f t="shared" si="419"/>
        <v>0</v>
      </c>
    </row>
    <row r="2636" spans="1:24" ht="47.2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8300</v>
      </c>
      <c r="O2636">
        <f t="shared" si="410"/>
        <v>106</v>
      </c>
      <c r="P2636" s="7">
        <f t="shared" si="411"/>
        <v>39.44</v>
      </c>
      <c r="Q2636" t="str">
        <f t="shared" si="412"/>
        <v>technology</v>
      </c>
      <c r="R2636" t="str">
        <f t="shared" si="413"/>
        <v>space exploration</v>
      </c>
      <c r="S2636" s="11">
        <f t="shared" si="414"/>
        <v>42612.656493055561</v>
      </c>
      <c r="T2636" s="11">
        <f t="shared" si="415"/>
        <v>42642.656493055561</v>
      </c>
      <c r="U2636">
        <f t="shared" si="416"/>
        <v>25</v>
      </c>
      <c r="V2636" t="b">
        <f t="shared" si="417"/>
        <v>0</v>
      </c>
      <c r="W2636">
        <f t="shared" si="418"/>
        <v>25</v>
      </c>
      <c r="X2636" t="b">
        <f t="shared" si="419"/>
        <v>0</v>
      </c>
    </row>
    <row r="2637" spans="1:24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8300</v>
      </c>
      <c r="O2637">
        <f t="shared" si="410"/>
        <v>100</v>
      </c>
      <c r="P2637" s="7">
        <f t="shared" si="411"/>
        <v>136.9047619047619</v>
      </c>
      <c r="Q2637" t="str">
        <f t="shared" si="412"/>
        <v>technology</v>
      </c>
      <c r="R2637" t="str">
        <f t="shared" si="413"/>
        <v>space exploration</v>
      </c>
      <c r="S2637" s="11">
        <f t="shared" si="414"/>
        <v>42037.950937500005</v>
      </c>
      <c r="T2637" s="11">
        <f t="shared" si="415"/>
        <v>42072.909270833334</v>
      </c>
      <c r="U2637">
        <f t="shared" si="416"/>
        <v>84</v>
      </c>
      <c r="V2637" t="b">
        <f t="shared" si="417"/>
        <v>0</v>
      </c>
      <c r="W2637">
        <f t="shared" si="418"/>
        <v>84</v>
      </c>
      <c r="X2637" t="b">
        <f t="shared" si="419"/>
        <v>0</v>
      </c>
    </row>
    <row r="2638" spans="1:24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8300</v>
      </c>
      <c r="O2638">
        <f t="shared" si="410"/>
        <v>187</v>
      </c>
      <c r="P2638" s="7">
        <f t="shared" si="411"/>
        <v>37.46</v>
      </c>
      <c r="Q2638" t="str">
        <f t="shared" si="412"/>
        <v>technology</v>
      </c>
      <c r="R2638" t="str">
        <f t="shared" si="413"/>
        <v>space exploration</v>
      </c>
      <c r="S2638" s="11">
        <f t="shared" si="414"/>
        <v>42636.614745370374</v>
      </c>
      <c r="T2638" s="11">
        <f t="shared" si="415"/>
        <v>42659.041666666672</v>
      </c>
      <c r="U2638">
        <f t="shared" si="416"/>
        <v>50</v>
      </c>
      <c r="V2638" t="b">
        <f t="shared" si="417"/>
        <v>0</v>
      </c>
      <c r="W2638">
        <f t="shared" si="418"/>
        <v>50</v>
      </c>
      <c r="X2638" t="b">
        <f t="shared" si="419"/>
        <v>0</v>
      </c>
    </row>
    <row r="2639" spans="1:24" ht="31.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8300</v>
      </c>
      <c r="O2639">
        <f t="shared" si="410"/>
        <v>166</v>
      </c>
      <c r="P2639" s="7">
        <f t="shared" si="411"/>
        <v>31.96153846153846</v>
      </c>
      <c r="Q2639" t="str">
        <f t="shared" si="412"/>
        <v>technology</v>
      </c>
      <c r="R2639" t="str">
        <f t="shared" si="413"/>
        <v>space exploration</v>
      </c>
      <c r="S2639" s="11">
        <f t="shared" si="414"/>
        <v>42639.549479166672</v>
      </c>
      <c r="T2639" s="11">
        <f t="shared" si="415"/>
        <v>42655.549479166672</v>
      </c>
      <c r="U2639">
        <f t="shared" si="416"/>
        <v>26</v>
      </c>
      <c r="V2639" t="b">
        <f t="shared" si="417"/>
        <v>0</v>
      </c>
      <c r="W2639">
        <f t="shared" si="418"/>
        <v>26</v>
      </c>
      <c r="X2639" t="b">
        <f t="shared" si="419"/>
        <v>0</v>
      </c>
    </row>
    <row r="2640" spans="1:24" ht="47.2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8300</v>
      </c>
      <c r="O2640">
        <f t="shared" si="410"/>
        <v>102</v>
      </c>
      <c r="P2640" s="7">
        <f t="shared" si="411"/>
        <v>25.214285714285715</v>
      </c>
      <c r="Q2640" t="str">
        <f t="shared" si="412"/>
        <v>technology</v>
      </c>
      <c r="R2640" t="str">
        <f t="shared" si="413"/>
        <v>space exploration</v>
      </c>
      <c r="S2640" s="11">
        <f t="shared" si="414"/>
        <v>41989.913136574076</v>
      </c>
      <c r="T2640" s="11">
        <f t="shared" si="415"/>
        <v>42019.913136574076</v>
      </c>
      <c r="U2640">
        <f t="shared" si="416"/>
        <v>14</v>
      </c>
      <c r="V2640" t="b">
        <f t="shared" si="417"/>
        <v>0</v>
      </c>
      <c r="W2640">
        <f t="shared" si="418"/>
        <v>14</v>
      </c>
      <c r="X2640" t="b">
        <f t="shared" si="419"/>
        <v>0</v>
      </c>
    </row>
    <row r="2641" spans="1:24" ht="47.25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8300</v>
      </c>
      <c r="O2641">
        <f t="shared" si="410"/>
        <v>164</v>
      </c>
      <c r="P2641" s="7">
        <f t="shared" si="411"/>
        <v>10.040816326530612</v>
      </c>
      <c r="Q2641" t="str">
        <f t="shared" si="412"/>
        <v>technology</v>
      </c>
      <c r="R2641" t="str">
        <f t="shared" si="413"/>
        <v>space exploration</v>
      </c>
      <c r="S2641" s="11">
        <f t="shared" si="414"/>
        <v>42024.86513888889</v>
      </c>
      <c r="T2641" s="11">
        <f t="shared" si="415"/>
        <v>42054.86513888889</v>
      </c>
      <c r="U2641">
        <f t="shared" si="416"/>
        <v>49</v>
      </c>
      <c r="V2641" t="b">
        <f t="shared" si="417"/>
        <v>0</v>
      </c>
      <c r="W2641">
        <f t="shared" si="418"/>
        <v>49</v>
      </c>
      <c r="X2641" t="b">
        <f t="shared" si="419"/>
        <v>0</v>
      </c>
    </row>
    <row r="2642" spans="1:24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8300</v>
      </c>
      <c r="O2642">
        <f t="shared" si="410"/>
        <v>106</v>
      </c>
      <c r="P2642" s="7">
        <f t="shared" si="411"/>
        <v>45.94202898550725</v>
      </c>
      <c r="Q2642" t="str">
        <f t="shared" si="412"/>
        <v>technology</v>
      </c>
      <c r="R2642" t="str">
        <f t="shared" si="413"/>
        <v>space exploration</v>
      </c>
      <c r="S2642" s="11">
        <f t="shared" si="414"/>
        <v>42103.160578703704</v>
      </c>
      <c r="T2642" s="11">
        <f t="shared" si="415"/>
        <v>42163.160578703704</v>
      </c>
      <c r="U2642">
        <f t="shared" si="416"/>
        <v>69</v>
      </c>
      <c r="V2642" t="b">
        <f t="shared" si="417"/>
        <v>0</v>
      </c>
      <c r="W2642">
        <f t="shared" si="418"/>
        <v>69</v>
      </c>
      <c r="X2642" t="b">
        <f t="shared" si="419"/>
        <v>0</v>
      </c>
    </row>
    <row r="2643" spans="1:24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8300</v>
      </c>
      <c r="O2643">
        <f t="shared" si="410"/>
        <v>1</v>
      </c>
      <c r="P2643" s="7">
        <f t="shared" si="411"/>
        <v>15</v>
      </c>
      <c r="Q2643" t="str">
        <f t="shared" si="412"/>
        <v>technology</v>
      </c>
      <c r="R2643" t="str">
        <f t="shared" si="413"/>
        <v>space exploration</v>
      </c>
      <c r="S2643" s="11">
        <f t="shared" si="414"/>
        <v>41880.827118055553</v>
      </c>
      <c r="T2643" s="11">
        <f t="shared" si="415"/>
        <v>41897.839583333334</v>
      </c>
      <c r="U2643" t="b">
        <f t="shared" si="416"/>
        <v>0</v>
      </c>
      <c r="V2643" t="b">
        <f t="shared" si="417"/>
        <v>0</v>
      </c>
      <c r="W2643" t="b">
        <f t="shared" si="418"/>
        <v>0</v>
      </c>
      <c r="X2643">
        <f t="shared" si="419"/>
        <v>1</v>
      </c>
    </row>
    <row r="2644" spans="1:24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8300</v>
      </c>
      <c r="O2644">
        <f t="shared" si="410"/>
        <v>0</v>
      </c>
      <c r="P2644" s="7" t="str">
        <f t="shared" si="411"/>
        <v>N/A</v>
      </c>
      <c r="Q2644" t="str">
        <f t="shared" si="412"/>
        <v>technology</v>
      </c>
      <c r="R2644" t="str">
        <f t="shared" si="413"/>
        <v>space exploration</v>
      </c>
      <c r="S2644" s="11">
        <f t="shared" si="414"/>
        <v>42536.246620370366</v>
      </c>
      <c r="T2644" s="11">
        <f t="shared" si="415"/>
        <v>42566.289583333331</v>
      </c>
      <c r="U2644" t="b">
        <f t="shared" si="416"/>
        <v>0</v>
      </c>
      <c r="V2644" t="b">
        <f t="shared" si="417"/>
        <v>0</v>
      </c>
      <c r="W2644" t="b">
        <f t="shared" si="418"/>
        <v>0</v>
      </c>
      <c r="X2644">
        <f t="shared" si="419"/>
        <v>0</v>
      </c>
    </row>
    <row r="2645" spans="1:24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8300</v>
      </c>
      <c r="O2645">
        <f t="shared" si="410"/>
        <v>34</v>
      </c>
      <c r="P2645" s="7">
        <f t="shared" si="411"/>
        <v>223.58248500999335</v>
      </c>
      <c r="Q2645" t="str">
        <f t="shared" si="412"/>
        <v>technology</v>
      </c>
      <c r="R2645" t="str">
        <f t="shared" si="413"/>
        <v>space exploration</v>
      </c>
      <c r="S2645" s="11">
        <f t="shared" si="414"/>
        <v>42689.582349537035</v>
      </c>
      <c r="T2645" s="11">
        <f t="shared" si="415"/>
        <v>42725.332638888889</v>
      </c>
      <c r="U2645" t="b">
        <f t="shared" si="416"/>
        <v>0</v>
      </c>
      <c r="V2645">
        <f t="shared" si="417"/>
        <v>1501</v>
      </c>
      <c r="W2645">
        <f t="shared" si="418"/>
        <v>1501</v>
      </c>
      <c r="X2645" t="b">
        <f t="shared" si="419"/>
        <v>0</v>
      </c>
    </row>
    <row r="2646" spans="1:24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8300</v>
      </c>
      <c r="O2646">
        <f t="shared" si="410"/>
        <v>2</v>
      </c>
      <c r="P2646" s="7">
        <f t="shared" si="411"/>
        <v>39.480769230769234</v>
      </c>
      <c r="Q2646" t="str">
        <f t="shared" si="412"/>
        <v>technology</v>
      </c>
      <c r="R2646" t="str">
        <f t="shared" si="413"/>
        <v>space exploration</v>
      </c>
      <c r="S2646" s="11">
        <f t="shared" si="414"/>
        <v>42774.792071759264</v>
      </c>
      <c r="T2646" s="11">
        <f t="shared" si="415"/>
        <v>42804.792071759264</v>
      </c>
      <c r="U2646" t="b">
        <f t="shared" si="416"/>
        <v>0</v>
      </c>
      <c r="V2646">
        <f t="shared" si="417"/>
        <v>52</v>
      </c>
      <c r="W2646" t="b">
        <f t="shared" si="418"/>
        <v>0</v>
      </c>
      <c r="X2646">
        <f t="shared" si="419"/>
        <v>52</v>
      </c>
    </row>
    <row r="2647" spans="1:24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8300</v>
      </c>
      <c r="O2647">
        <f t="shared" si="410"/>
        <v>11</v>
      </c>
      <c r="P2647" s="7">
        <f t="shared" si="411"/>
        <v>91.304347826086953</v>
      </c>
      <c r="Q2647" t="str">
        <f t="shared" si="412"/>
        <v>technology</v>
      </c>
      <c r="R2647" t="str">
        <f t="shared" si="413"/>
        <v>space exploration</v>
      </c>
      <c r="S2647" s="11">
        <f t="shared" si="414"/>
        <v>41921.842627314814</v>
      </c>
      <c r="T2647" s="11">
        <f t="shared" si="415"/>
        <v>41951.884293981479</v>
      </c>
      <c r="U2647" t="b">
        <f t="shared" si="416"/>
        <v>0</v>
      </c>
      <c r="V2647">
        <f t="shared" si="417"/>
        <v>23</v>
      </c>
      <c r="W2647" t="b">
        <f t="shared" si="418"/>
        <v>0</v>
      </c>
      <c r="X2647">
        <f t="shared" si="419"/>
        <v>23</v>
      </c>
    </row>
    <row r="2648" spans="1:24" ht="47.2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8300</v>
      </c>
      <c r="O2648">
        <f t="shared" si="410"/>
        <v>8</v>
      </c>
      <c r="P2648" s="7">
        <f t="shared" si="411"/>
        <v>78.666205607476627</v>
      </c>
      <c r="Q2648" t="str">
        <f t="shared" si="412"/>
        <v>technology</v>
      </c>
      <c r="R2648" t="str">
        <f t="shared" si="413"/>
        <v>space exploration</v>
      </c>
      <c r="S2648" s="11">
        <f t="shared" si="414"/>
        <v>42226.313298611116</v>
      </c>
      <c r="T2648" s="11">
        <f t="shared" si="415"/>
        <v>42256.313298611116</v>
      </c>
      <c r="U2648" t="b">
        <f t="shared" si="416"/>
        <v>0</v>
      </c>
      <c r="V2648">
        <f t="shared" si="417"/>
        <v>535</v>
      </c>
      <c r="W2648" t="b">
        <f t="shared" si="418"/>
        <v>0</v>
      </c>
      <c r="X2648">
        <f t="shared" si="419"/>
        <v>535</v>
      </c>
    </row>
    <row r="2649" spans="1:24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8300</v>
      </c>
      <c r="O2649">
        <f t="shared" si="410"/>
        <v>1</v>
      </c>
      <c r="P2649" s="7">
        <f t="shared" si="411"/>
        <v>12</v>
      </c>
      <c r="Q2649" t="str">
        <f t="shared" si="412"/>
        <v>technology</v>
      </c>
      <c r="R2649" t="str">
        <f t="shared" si="413"/>
        <v>space exploration</v>
      </c>
      <c r="S2649" s="11">
        <f t="shared" si="414"/>
        <v>42200.261793981481</v>
      </c>
      <c r="T2649" s="11">
        <f t="shared" si="415"/>
        <v>42230.261793981481</v>
      </c>
      <c r="U2649" t="b">
        <f t="shared" si="416"/>
        <v>0</v>
      </c>
      <c r="V2649">
        <f t="shared" si="417"/>
        <v>3</v>
      </c>
      <c r="W2649" t="b">
        <f t="shared" si="418"/>
        <v>0</v>
      </c>
      <c r="X2649">
        <f t="shared" si="419"/>
        <v>3</v>
      </c>
    </row>
    <row r="2650" spans="1:24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8300</v>
      </c>
      <c r="O2650">
        <f t="shared" si="410"/>
        <v>1</v>
      </c>
      <c r="P2650" s="7">
        <f t="shared" si="411"/>
        <v>17.666666666666668</v>
      </c>
      <c r="Q2650" t="str">
        <f t="shared" si="412"/>
        <v>technology</v>
      </c>
      <c r="R2650" t="str">
        <f t="shared" si="413"/>
        <v>space exploration</v>
      </c>
      <c r="S2650" s="11">
        <f t="shared" si="414"/>
        <v>42408.714814814812</v>
      </c>
      <c r="T2650" s="11">
        <f t="shared" si="415"/>
        <v>42438.714814814812</v>
      </c>
      <c r="U2650" t="b">
        <f t="shared" si="416"/>
        <v>0</v>
      </c>
      <c r="V2650">
        <f t="shared" si="417"/>
        <v>6</v>
      </c>
      <c r="W2650" t="b">
        <f t="shared" si="418"/>
        <v>0</v>
      </c>
      <c r="X2650">
        <f t="shared" si="419"/>
        <v>6</v>
      </c>
    </row>
    <row r="2651" spans="1:24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8300</v>
      </c>
      <c r="O2651">
        <f t="shared" si="410"/>
        <v>0</v>
      </c>
      <c r="P2651" s="7">
        <f t="shared" si="411"/>
        <v>41.333333333333336</v>
      </c>
      <c r="Q2651" t="str">
        <f t="shared" si="412"/>
        <v>technology</v>
      </c>
      <c r="R2651" t="str">
        <f t="shared" si="413"/>
        <v>space exploration</v>
      </c>
      <c r="S2651" s="11">
        <f t="shared" si="414"/>
        <v>42341.99700231482</v>
      </c>
      <c r="T2651" s="11">
        <f t="shared" si="415"/>
        <v>42401.99700231482</v>
      </c>
      <c r="U2651" t="b">
        <f t="shared" si="416"/>
        <v>0</v>
      </c>
      <c r="V2651">
        <f t="shared" si="417"/>
        <v>3</v>
      </c>
      <c r="W2651" t="b">
        <f t="shared" si="418"/>
        <v>0</v>
      </c>
      <c r="X2651">
        <f t="shared" si="419"/>
        <v>3</v>
      </c>
    </row>
    <row r="2652" spans="1:24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8300</v>
      </c>
      <c r="O2652">
        <f t="shared" si="410"/>
        <v>1</v>
      </c>
      <c r="P2652" s="7">
        <f t="shared" si="411"/>
        <v>71.599999999999994</v>
      </c>
      <c r="Q2652" t="str">
        <f t="shared" si="412"/>
        <v>technology</v>
      </c>
      <c r="R2652" t="str">
        <f t="shared" si="413"/>
        <v>space exploration</v>
      </c>
      <c r="S2652" s="11">
        <f t="shared" si="414"/>
        <v>42695.624340277776</v>
      </c>
      <c r="T2652" s="11">
        <f t="shared" si="415"/>
        <v>42725.624340277776</v>
      </c>
      <c r="U2652" t="b">
        <f t="shared" si="416"/>
        <v>0</v>
      </c>
      <c r="V2652">
        <f t="shared" si="417"/>
        <v>5</v>
      </c>
      <c r="W2652" t="b">
        <f t="shared" si="418"/>
        <v>0</v>
      </c>
      <c r="X2652">
        <f t="shared" si="419"/>
        <v>5</v>
      </c>
    </row>
    <row r="2653" spans="1:24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8300</v>
      </c>
      <c r="O2653">
        <f t="shared" si="410"/>
        <v>2</v>
      </c>
      <c r="P2653" s="7">
        <f t="shared" si="411"/>
        <v>307.8235294117647</v>
      </c>
      <c r="Q2653" t="str">
        <f t="shared" si="412"/>
        <v>technology</v>
      </c>
      <c r="R2653" t="str">
        <f t="shared" si="413"/>
        <v>space exploration</v>
      </c>
      <c r="S2653" s="11">
        <f t="shared" si="414"/>
        <v>42327.805659722217</v>
      </c>
      <c r="T2653" s="11">
        <f t="shared" si="415"/>
        <v>42355.805659722217</v>
      </c>
      <c r="U2653" t="b">
        <f t="shared" si="416"/>
        <v>0</v>
      </c>
      <c r="V2653">
        <f t="shared" si="417"/>
        <v>17</v>
      </c>
      <c r="W2653" t="b">
        <f t="shared" si="418"/>
        <v>0</v>
      </c>
      <c r="X2653">
        <f t="shared" si="419"/>
        <v>17</v>
      </c>
    </row>
    <row r="2654" spans="1:24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8300</v>
      </c>
      <c r="O2654">
        <f t="shared" si="410"/>
        <v>1</v>
      </c>
      <c r="P2654" s="7">
        <f t="shared" si="411"/>
        <v>80.454545454545453</v>
      </c>
      <c r="Q2654" t="str">
        <f t="shared" si="412"/>
        <v>technology</v>
      </c>
      <c r="R2654" t="str">
        <f t="shared" si="413"/>
        <v>space exploration</v>
      </c>
      <c r="S2654" s="11">
        <f t="shared" si="414"/>
        <v>41953.158854166672</v>
      </c>
      <c r="T2654" s="11">
        <f t="shared" si="415"/>
        <v>41983.158854166672</v>
      </c>
      <c r="U2654" t="b">
        <f t="shared" si="416"/>
        <v>0</v>
      </c>
      <c r="V2654">
        <f t="shared" si="417"/>
        <v>11</v>
      </c>
      <c r="W2654" t="b">
        <f t="shared" si="418"/>
        <v>0</v>
      </c>
      <c r="X2654">
        <f t="shared" si="419"/>
        <v>11</v>
      </c>
    </row>
    <row r="2655" spans="1:24" ht="47.2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8300</v>
      </c>
      <c r="O2655">
        <f t="shared" si="410"/>
        <v>12</v>
      </c>
      <c r="P2655" s="7">
        <f t="shared" si="411"/>
        <v>83.942857142857136</v>
      </c>
      <c r="Q2655" t="str">
        <f t="shared" si="412"/>
        <v>technology</v>
      </c>
      <c r="R2655" t="str">
        <f t="shared" si="413"/>
        <v>space exploration</v>
      </c>
      <c r="S2655" s="11">
        <f t="shared" si="414"/>
        <v>41771.651932870373</v>
      </c>
      <c r="T2655" s="11">
        <f t="shared" si="415"/>
        <v>41803.166666666664</v>
      </c>
      <c r="U2655" t="b">
        <f t="shared" si="416"/>
        <v>0</v>
      </c>
      <c r="V2655">
        <f t="shared" si="417"/>
        <v>70</v>
      </c>
      <c r="W2655" t="b">
        <f t="shared" si="418"/>
        <v>0</v>
      </c>
      <c r="X2655">
        <f t="shared" si="419"/>
        <v>70</v>
      </c>
    </row>
    <row r="2656" spans="1:24" ht="47.25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8300</v>
      </c>
      <c r="O2656">
        <f t="shared" si="410"/>
        <v>0</v>
      </c>
      <c r="P2656" s="7">
        <f t="shared" si="411"/>
        <v>8.5</v>
      </c>
      <c r="Q2656" t="str">
        <f t="shared" si="412"/>
        <v>technology</v>
      </c>
      <c r="R2656" t="str">
        <f t="shared" si="413"/>
        <v>space exploration</v>
      </c>
      <c r="S2656" s="11">
        <f t="shared" si="414"/>
        <v>42055.600995370376</v>
      </c>
      <c r="T2656" s="11">
        <f t="shared" si="415"/>
        <v>42115.559328703705</v>
      </c>
      <c r="U2656" t="b">
        <f t="shared" si="416"/>
        <v>0</v>
      </c>
      <c r="V2656">
        <f t="shared" si="417"/>
        <v>6</v>
      </c>
      <c r="W2656" t="b">
        <f t="shared" si="418"/>
        <v>0</v>
      </c>
      <c r="X2656">
        <f t="shared" si="419"/>
        <v>6</v>
      </c>
    </row>
    <row r="2657" spans="1:24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8300</v>
      </c>
      <c r="O2657">
        <f t="shared" si="410"/>
        <v>21</v>
      </c>
      <c r="P2657" s="7">
        <f t="shared" si="411"/>
        <v>73.372093023255815</v>
      </c>
      <c r="Q2657" t="str">
        <f t="shared" si="412"/>
        <v>technology</v>
      </c>
      <c r="R2657" t="str">
        <f t="shared" si="413"/>
        <v>space exploration</v>
      </c>
      <c r="S2657" s="11">
        <f t="shared" si="414"/>
        <v>42381.866284722222</v>
      </c>
      <c r="T2657" s="11">
        <f t="shared" si="415"/>
        <v>42409.833333333328</v>
      </c>
      <c r="U2657" t="b">
        <f t="shared" si="416"/>
        <v>0</v>
      </c>
      <c r="V2657">
        <f t="shared" si="417"/>
        <v>43</v>
      </c>
      <c r="W2657" t="b">
        <f t="shared" si="418"/>
        <v>0</v>
      </c>
      <c r="X2657">
        <f t="shared" si="419"/>
        <v>43</v>
      </c>
    </row>
    <row r="2658" spans="1:24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8300</v>
      </c>
      <c r="O2658">
        <f t="shared" si="410"/>
        <v>11</v>
      </c>
      <c r="P2658" s="7">
        <f t="shared" si="411"/>
        <v>112.86184210526316</v>
      </c>
      <c r="Q2658" t="str">
        <f t="shared" si="412"/>
        <v>technology</v>
      </c>
      <c r="R2658" t="str">
        <f t="shared" si="413"/>
        <v>space exploration</v>
      </c>
      <c r="S2658" s="11">
        <f t="shared" si="414"/>
        <v>42767.688518518517</v>
      </c>
      <c r="T2658" s="11">
        <f t="shared" si="415"/>
        <v>42806.791666666672</v>
      </c>
      <c r="U2658" t="b">
        <f t="shared" si="416"/>
        <v>0</v>
      </c>
      <c r="V2658">
        <f t="shared" si="417"/>
        <v>152</v>
      </c>
      <c r="W2658" t="b">
        <f t="shared" si="418"/>
        <v>0</v>
      </c>
      <c r="X2658">
        <f t="shared" si="419"/>
        <v>152</v>
      </c>
    </row>
    <row r="2659" spans="1:24" ht="47.25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8300</v>
      </c>
      <c r="O2659">
        <f t="shared" si="410"/>
        <v>19</v>
      </c>
      <c r="P2659" s="7">
        <f t="shared" si="411"/>
        <v>95.277627118644077</v>
      </c>
      <c r="Q2659" t="str">
        <f t="shared" si="412"/>
        <v>technology</v>
      </c>
      <c r="R2659" t="str">
        <f t="shared" si="413"/>
        <v>space exploration</v>
      </c>
      <c r="S2659" s="11">
        <f t="shared" si="414"/>
        <v>42551.928854166668</v>
      </c>
      <c r="T2659" s="11">
        <f t="shared" si="415"/>
        <v>42585.0625</v>
      </c>
      <c r="U2659" t="b">
        <f t="shared" si="416"/>
        <v>0</v>
      </c>
      <c r="V2659">
        <f t="shared" si="417"/>
        <v>59</v>
      </c>
      <c r="W2659" t="b">
        <f t="shared" si="418"/>
        <v>0</v>
      </c>
      <c r="X2659">
        <f t="shared" si="419"/>
        <v>59</v>
      </c>
    </row>
    <row r="2660" spans="1:24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8300</v>
      </c>
      <c r="O2660">
        <f t="shared" si="410"/>
        <v>0</v>
      </c>
      <c r="P2660" s="7">
        <f t="shared" si="411"/>
        <v>22.75</v>
      </c>
      <c r="Q2660" t="str">
        <f t="shared" si="412"/>
        <v>technology</v>
      </c>
      <c r="R2660" t="str">
        <f t="shared" si="413"/>
        <v>space exploration</v>
      </c>
      <c r="S2660" s="11">
        <f t="shared" si="414"/>
        <v>42551.884189814817</v>
      </c>
      <c r="T2660" s="11">
        <f t="shared" si="415"/>
        <v>42581.884189814817</v>
      </c>
      <c r="U2660" t="b">
        <f t="shared" si="416"/>
        <v>0</v>
      </c>
      <c r="V2660">
        <f t="shared" si="417"/>
        <v>4</v>
      </c>
      <c r="W2660" t="b">
        <f t="shared" si="418"/>
        <v>0</v>
      </c>
      <c r="X2660">
        <f t="shared" si="419"/>
        <v>4</v>
      </c>
    </row>
    <row r="2661" spans="1:24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8300</v>
      </c>
      <c r="O2661">
        <f t="shared" si="410"/>
        <v>3</v>
      </c>
      <c r="P2661" s="7">
        <f t="shared" si="411"/>
        <v>133.30000000000001</v>
      </c>
      <c r="Q2661" t="str">
        <f t="shared" si="412"/>
        <v>technology</v>
      </c>
      <c r="R2661" t="str">
        <f t="shared" si="413"/>
        <v>space exploration</v>
      </c>
      <c r="S2661" s="11">
        <f t="shared" si="414"/>
        <v>42082.069560185191</v>
      </c>
      <c r="T2661" s="11">
        <f t="shared" si="415"/>
        <v>42112.069560185191</v>
      </c>
      <c r="U2661" t="b">
        <f t="shared" si="416"/>
        <v>0</v>
      </c>
      <c r="V2661">
        <f t="shared" si="417"/>
        <v>10</v>
      </c>
      <c r="W2661" t="b">
        <f t="shared" si="418"/>
        <v>0</v>
      </c>
      <c r="X2661">
        <f t="shared" si="419"/>
        <v>10</v>
      </c>
    </row>
    <row r="2662" spans="1:24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8300</v>
      </c>
      <c r="O2662">
        <f t="shared" si="410"/>
        <v>0</v>
      </c>
      <c r="P2662" s="7">
        <f t="shared" si="411"/>
        <v>3.8</v>
      </c>
      <c r="Q2662" t="str">
        <f t="shared" si="412"/>
        <v>technology</v>
      </c>
      <c r="R2662" t="str">
        <f t="shared" si="413"/>
        <v>space exploration</v>
      </c>
      <c r="S2662" s="11">
        <f t="shared" si="414"/>
        <v>42272.713171296295</v>
      </c>
      <c r="T2662" s="11">
        <f t="shared" si="415"/>
        <v>42332.754837962959</v>
      </c>
      <c r="U2662" t="b">
        <f t="shared" si="416"/>
        <v>0</v>
      </c>
      <c r="V2662">
        <f t="shared" si="417"/>
        <v>5</v>
      </c>
      <c r="W2662" t="b">
        <f t="shared" si="418"/>
        <v>0</v>
      </c>
      <c r="X2662">
        <f t="shared" si="419"/>
        <v>5</v>
      </c>
    </row>
    <row r="2663" spans="1:24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8301</v>
      </c>
      <c r="O2663">
        <f t="shared" si="410"/>
        <v>103</v>
      </c>
      <c r="P2663" s="7">
        <f t="shared" si="411"/>
        <v>85.75</v>
      </c>
      <c r="Q2663" t="str">
        <f t="shared" si="412"/>
        <v>technology</v>
      </c>
      <c r="R2663" t="str">
        <f t="shared" si="413"/>
        <v>makerspaces</v>
      </c>
      <c r="S2663" s="11">
        <f t="shared" si="414"/>
        <v>41542.958449074074</v>
      </c>
      <c r="T2663" s="11">
        <f t="shared" si="415"/>
        <v>41572.958449074074</v>
      </c>
      <c r="U2663">
        <f t="shared" si="416"/>
        <v>60</v>
      </c>
      <c r="V2663" t="b">
        <f t="shared" si="417"/>
        <v>0</v>
      </c>
      <c r="W2663">
        <f t="shared" si="418"/>
        <v>60</v>
      </c>
      <c r="X2663" t="b">
        <f t="shared" si="419"/>
        <v>0</v>
      </c>
    </row>
    <row r="2664" spans="1:24" ht="47.2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8301</v>
      </c>
      <c r="O2664">
        <f t="shared" si="410"/>
        <v>107</v>
      </c>
      <c r="P2664" s="7">
        <f t="shared" si="411"/>
        <v>267</v>
      </c>
      <c r="Q2664" t="str">
        <f t="shared" si="412"/>
        <v>technology</v>
      </c>
      <c r="R2664" t="str">
        <f t="shared" si="413"/>
        <v>makerspaces</v>
      </c>
      <c r="S2664" s="11">
        <f t="shared" si="414"/>
        <v>42207.746678240743</v>
      </c>
      <c r="T2664" s="11">
        <f t="shared" si="415"/>
        <v>42237.746678240743</v>
      </c>
      <c r="U2664">
        <f t="shared" si="416"/>
        <v>80</v>
      </c>
      <c r="V2664" t="b">
        <f t="shared" si="417"/>
        <v>0</v>
      </c>
      <c r="W2664">
        <f t="shared" si="418"/>
        <v>80</v>
      </c>
      <c r="X2664" t="b">
        <f t="shared" si="419"/>
        <v>0</v>
      </c>
    </row>
    <row r="2665" spans="1:24" ht="47.25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8301</v>
      </c>
      <c r="O2665">
        <f t="shared" si="410"/>
        <v>105</v>
      </c>
      <c r="P2665" s="7">
        <f t="shared" si="411"/>
        <v>373.55803571428572</v>
      </c>
      <c r="Q2665" t="str">
        <f t="shared" si="412"/>
        <v>technology</v>
      </c>
      <c r="R2665" t="str">
        <f t="shared" si="413"/>
        <v>makerspaces</v>
      </c>
      <c r="S2665" s="11">
        <f t="shared" si="414"/>
        <v>42222.622766203705</v>
      </c>
      <c r="T2665" s="11">
        <f t="shared" si="415"/>
        <v>42251.625</v>
      </c>
      <c r="U2665">
        <f t="shared" si="416"/>
        <v>56</v>
      </c>
      <c r="V2665" t="b">
        <f t="shared" si="417"/>
        <v>0</v>
      </c>
      <c r="W2665">
        <f t="shared" si="418"/>
        <v>56</v>
      </c>
      <c r="X2665" t="b">
        <f t="shared" si="419"/>
        <v>0</v>
      </c>
    </row>
    <row r="2666" spans="1:24" ht="47.25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8301</v>
      </c>
      <c r="O2666">
        <f t="shared" si="410"/>
        <v>103</v>
      </c>
      <c r="P2666" s="7">
        <f t="shared" si="411"/>
        <v>174.03846153846155</v>
      </c>
      <c r="Q2666" t="str">
        <f t="shared" si="412"/>
        <v>technology</v>
      </c>
      <c r="R2666" t="str">
        <f t="shared" si="413"/>
        <v>makerspaces</v>
      </c>
      <c r="S2666" s="11">
        <f t="shared" si="414"/>
        <v>42313.02542824074</v>
      </c>
      <c r="T2666" s="11">
        <f t="shared" si="415"/>
        <v>42347.290972222225</v>
      </c>
      <c r="U2666">
        <f t="shared" si="416"/>
        <v>104</v>
      </c>
      <c r="V2666" t="b">
        <f t="shared" si="417"/>
        <v>0</v>
      </c>
      <c r="W2666">
        <f t="shared" si="418"/>
        <v>104</v>
      </c>
      <c r="X2666" t="b">
        <f t="shared" si="419"/>
        <v>0</v>
      </c>
    </row>
    <row r="2667" spans="1:24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8301</v>
      </c>
      <c r="O2667">
        <f t="shared" si="410"/>
        <v>123</v>
      </c>
      <c r="P2667" s="7">
        <f t="shared" si="411"/>
        <v>93.695652173913047</v>
      </c>
      <c r="Q2667" t="str">
        <f t="shared" si="412"/>
        <v>technology</v>
      </c>
      <c r="R2667" t="str">
        <f t="shared" si="413"/>
        <v>makerspaces</v>
      </c>
      <c r="S2667" s="11">
        <f t="shared" si="414"/>
        <v>42083.895532407405</v>
      </c>
      <c r="T2667" s="11">
        <f t="shared" si="415"/>
        <v>42128.895532407405</v>
      </c>
      <c r="U2667">
        <f t="shared" si="416"/>
        <v>46</v>
      </c>
      <c r="V2667" t="b">
        <f t="shared" si="417"/>
        <v>0</v>
      </c>
      <c r="W2667">
        <f t="shared" si="418"/>
        <v>46</v>
      </c>
      <c r="X2667" t="b">
        <f t="shared" si="419"/>
        <v>0</v>
      </c>
    </row>
    <row r="2668" spans="1:24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8301</v>
      </c>
      <c r="O2668">
        <f t="shared" si="410"/>
        <v>159</v>
      </c>
      <c r="P2668" s="7">
        <f t="shared" si="411"/>
        <v>77.327718446601949</v>
      </c>
      <c r="Q2668" t="str">
        <f t="shared" si="412"/>
        <v>technology</v>
      </c>
      <c r="R2668" t="str">
        <f t="shared" si="413"/>
        <v>makerspaces</v>
      </c>
      <c r="S2668" s="11">
        <f t="shared" si="414"/>
        <v>42235.764340277776</v>
      </c>
      <c r="T2668" s="11">
        <f t="shared" si="415"/>
        <v>42272.875</v>
      </c>
      <c r="U2668">
        <f t="shared" si="416"/>
        <v>206</v>
      </c>
      <c r="V2668" t="b">
        <f t="shared" si="417"/>
        <v>0</v>
      </c>
      <c r="W2668">
        <f t="shared" si="418"/>
        <v>206</v>
      </c>
      <c r="X2668" t="b">
        <f t="shared" si="419"/>
        <v>0</v>
      </c>
    </row>
    <row r="2669" spans="1:24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8301</v>
      </c>
      <c r="O2669">
        <f t="shared" si="410"/>
        <v>111</v>
      </c>
      <c r="P2669" s="7">
        <f t="shared" si="411"/>
        <v>92.222222222222229</v>
      </c>
      <c r="Q2669" t="str">
        <f t="shared" si="412"/>
        <v>technology</v>
      </c>
      <c r="R2669" t="str">
        <f t="shared" si="413"/>
        <v>makerspaces</v>
      </c>
      <c r="S2669" s="11">
        <f t="shared" si="414"/>
        <v>42380.926111111112</v>
      </c>
      <c r="T2669" s="11">
        <f t="shared" si="415"/>
        <v>42410.926111111112</v>
      </c>
      <c r="U2669">
        <f t="shared" si="416"/>
        <v>18</v>
      </c>
      <c r="V2669" t="b">
        <f t="shared" si="417"/>
        <v>0</v>
      </c>
      <c r="W2669">
        <f t="shared" si="418"/>
        <v>18</v>
      </c>
      <c r="X2669" t="b">
        <f t="shared" si="419"/>
        <v>0</v>
      </c>
    </row>
    <row r="2670" spans="1:24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8301</v>
      </c>
      <c r="O2670">
        <f t="shared" si="410"/>
        <v>171</v>
      </c>
      <c r="P2670" s="7">
        <f t="shared" si="411"/>
        <v>60.964285714285715</v>
      </c>
      <c r="Q2670" t="str">
        <f t="shared" si="412"/>
        <v>technology</v>
      </c>
      <c r="R2670" t="str">
        <f t="shared" si="413"/>
        <v>makerspaces</v>
      </c>
      <c r="S2670" s="11">
        <f t="shared" si="414"/>
        <v>42275.588715277772</v>
      </c>
      <c r="T2670" s="11">
        <f t="shared" si="415"/>
        <v>42317.60555555555</v>
      </c>
      <c r="U2670">
        <f t="shared" si="416"/>
        <v>28</v>
      </c>
      <c r="V2670" t="b">
        <f t="shared" si="417"/>
        <v>0</v>
      </c>
      <c r="W2670">
        <f t="shared" si="418"/>
        <v>28</v>
      </c>
      <c r="X2670" t="b">
        <f t="shared" si="419"/>
        <v>0</v>
      </c>
    </row>
    <row r="2671" spans="1:24" ht="47.25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8301</v>
      </c>
      <c r="O2671">
        <f t="shared" si="410"/>
        <v>125</v>
      </c>
      <c r="P2671" s="7">
        <f t="shared" si="411"/>
        <v>91</v>
      </c>
      <c r="Q2671" t="str">
        <f t="shared" si="412"/>
        <v>technology</v>
      </c>
      <c r="R2671" t="str">
        <f t="shared" si="413"/>
        <v>makerspaces</v>
      </c>
      <c r="S2671" s="11">
        <f t="shared" si="414"/>
        <v>42319.035833333335</v>
      </c>
      <c r="T2671" s="11">
        <f t="shared" si="415"/>
        <v>42379.035833333335</v>
      </c>
      <c r="U2671">
        <f t="shared" si="416"/>
        <v>11</v>
      </c>
      <c r="V2671" t="b">
        <f t="shared" si="417"/>
        <v>0</v>
      </c>
      <c r="W2671">
        <f t="shared" si="418"/>
        <v>11</v>
      </c>
      <c r="X2671" t="b">
        <f t="shared" si="419"/>
        <v>0</v>
      </c>
    </row>
    <row r="2672" spans="1:24" ht="47.25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8301</v>
      </c>
      <c r="O2672">
        <f t="shared" si="410"/>
        <v>6</v>
      </c>
      <c r="P2672" s="7">
        <f t="shared" si="411"/>
        <v>41.583333333333336</v>
      </c>
      <c r="Q2672" t="str">
        <f t="shared" si="412"/>
        <v>technology</v>
      </c>
      <c r="R2672" t="str">
        <f t="shared" si="413"/>
        <v>makerspaces</v>
      </c>
      <c r="S2672" s="11">
        <f t="shared" si="414"/>
        <v>41821.020601851851</v>
      </c>
      <c r="T2672" s="11">
        <f t="shared" si="415"/>
        <v>41849.020601851851</v>
      </c>
      <c r="U2672" t="b">
        <f t="shared" si="416"/>
        <v>0</v>
      </c>
      <c r="V2672" t="b">
        <f t="shared" si="417"/>
        <v>0</v>
      </c>
      <c r="W2672" t="b">
        <f t="shared" si="418"/>
        <v>0</v>
      </c>
      <c r="X2672">
        <f t="shared" si="419"/>
        <v>60</v>
      </c>
    </row>
    <row r="2673" spans="1:24" ht="47.2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8301</v>
      </c>
      <c r="O2673">
        <f t="shared" si="410"/>
        <v>11</v>
      </c>
      <c r="P2673" s="7">
        <f t="shared" si="411"/>
        <v>33.761904761904759</v>
      </c>
      <c r="Q2673" t="str">
        <f t="shared" si="412"/>
        <v>technology</v>
      </c>
      <c r="R2673" t="str">
        <f t="shared" si="413"/>
        <v>makerspaces</v>
      </c>
      <c r="S2673" s="11">
        <f t="shared" si="414"/>
        <v>41962.749027777783</v>
      </c>
      <c r="T2673" s="11">
        <f t="shared" si="415"/>
        <v>41992.818055555559</v>
      </c>
      <c r="U2673" t="b">
        <f t="shared" si="416"/>
        <v>0</v>
      </c>
      <c r="V2673" t="b">
        <f t="shared" si="417"/>
        <v>0</v>
      </c>
      <c r="W2673" t="b">
        <f t="shared" si="418"/>
        <v>0</v>
      </c>
      <c r="X2673">
        <f t="shared" si="419"/>
        <v>84</v>
      </c>
    </row>
    <row r="2674" spans="1:24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8301</v>
      </c>
      <c r="O2674">
        <f t="shared" si="410"/>
        <v>33</v>
      </c>
      <c r="P2674" s="7">
        <f t="shared" si="411"/>
        <v>70.61702127659575</v>
      </c>
      <c r="Q2674" t="str">
        <f t="shared" si="412"/>
        <v>technology</v>
      </c>
      <c r="R2674" t="str">
        <f t="shared" si="413"/>
        <v>makerspaces</v>
      </c>
      <c r="S2674" s="11">
        <f t="shared" si="414"/>
        <v>42344.884143518517</v>
      </c>
      <c r="T2674" s="11">
        <f t="shared" si="415"/>
        <v>42366.25</v>
      </c>
      <c r="U2674" t="b">
        <f t="shared" si="416"/>
        <v>0</v>
      </c>
      <c r="V2674" t="b">
        <f t="shared" si="417"/>
        <v>0</v>
      </c>
      <c r="W2674">
        <f t="shared" si="418"/>
        <v>47</v>
      </c>
      <c r="X2674" t="b">
        <f t="shared" si="419"/>
        <v>0</v>
      </c>
    </row>
    <row r="2675" spans="1:24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8301</v>
      </c>
      <c r="O2675">
        <f t="shared" si="410"/>
        <v>28</v>
      </c>
      <c r="P2675" s="7">
        <f t="shared" si="411"/>
        <v>167.15151515151516</v>
      </c>
      <c r="Q2675" t="str">
        <f t="shared" si="412"/>
        <v>technology</v>
      </c>
      <c r="R2675" t="str">
        <f t="shared" si="413"/>
        <v>makerspaces</v>
      </c>
      <c r="S2675" s="11">
        <f t="shared" si="414"/>
        <v>41912.541655092595</v>
      </c>
      <c r="T2675" s="11">
        <f t="shared" si="415"/>
        <v>41941.947916666664</v>
      </c>
      <c r="U2675" t="b">
        <f t="shared" si="416"/>
        <v>0</v>
      </c>
      <c r="V2675" t="b">
        <f t="shared" si="417"/>
        <v>0</v>
      </c>
      <c r="W2675" t="b">
        <f t="shared" si="418"/>
        <v>0</v>
      </c>
      <c r="X2675">
        <f t="shared" si="419"/>
        <v>66</v>
      </c>
    </row>
    <row r="2676" spans="1:24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8301</v>
      </c>
      <c r="O2676">
        <f t="shared" si="410"/>
        <v>63</v>
      </c>
      <c r="P2676" s="7">
        <f t="shared" si="411"/>
        <v>128.61988304093566</v>
      </c>
      <c r="Q2676" t="str">
        <f t="shared" si="412"/>
        <v>technology</v>
      </c>
      <c r="R2676" t="str">
        <f t="shared" si="413"/>
        <v>makerspaces</v>
      </c>
      <c r="S2676" s="11">
        <f t="shared" si="414"/>
        <v>42529.632754629631</v>
      </c>
      <c r="T2676" s="11">
        <f t="shared" si="415"/>
        <v>42556.207638888889</v>
      </c>
      <c r="U2676" t="b">
        <f t="shared" si="416"/>
        <v>0</v>
      </c>
      <c r="V2676" t="b">
        <f t="shared" si="417"/>
        <v>0</v>
      </c>
      <c r="W2676">
        <f t="shared" si="418"/>
        <v>171</v>
      </c>
      <c r="X2676" t="b">
        <f t="shared" si="419"/>
        <v>0</v>
      </c>
    </row>
    <row r="2677" spans="1:24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8301</v>
      </c>
      <c r="O2677">
        <f t="shared" si="410"/>
        <v>8</v>
      </c>
      <c r="P2677" s="7">
        <f t="shared" si="411"/>
        <v>65.41379310344827</v>
      </c>
      <c r="Q2677" t="str">
        <f t="shared" si="412"/>
        <v>technology</v>
      </c>
      <c r="R2677" t="str">
        <f t="shared" si="413"/>
        <v>makerspaces</v>
      </c>
      <c r="S2677" s="11">
        <f t="shared" si="414"/>
        <v>41923.857511574075</v>
      </c>
      <c r="T2677" s="11">
        <f t="shared" si="415"/>
        <v>41953.899178240739</v>
      </c>
      <c r="U2677" t="b">
        <f t="shared" si="416"/>
        <v>0</v>
      </c>
      <c r="V2677" t="b">
        <f t="shared" si="417"/>
        <v>0</v>
      </c>
      <c r="W2677" t="b">
        <f t="shared" si="418"/>
        <v>0</v>
      </c>
      <c r="X2677">
        <f t="shared" si="419"/>
        <v>29</v>
      </c>
    </row>
    <row r="2678" spans="1:24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8301</v>
      </c>
      <c r="O2678">
        <f t="shared" si="410"/>
        <v>50</v>
      </c>
      <c r="P2678" s="7">
        <f t="shared" si="411"/>
        <v>117.55555555555556</v>
      </c>
      <c r="Q2678" t="str">
        <f t="shared" si="412"/>
        <v>technology</v>
      </c>
      <c r="R2678" t="str">
        <f t="shared" si="413"/>
        <v>makerspaces</v>
      </c>
      <c r="S2678" s="11">
        <f t="shared" si="414"/>
        <v>42482.624699074076</v>
      </c>
      <c r="T2678" s="11">
        <f t="shared" si="415"/>
        <v>42512.624699074076</v>
      </c>
      <c r="U2678" t="b">
        <f t="shared" si="416"/>
        <v>0</v>
      </c>
      <c r="V2678" t="b">
        <f t="shared" si="417"/>
        <v>0</v>
      </c>
      <c r="W2678">
        <f t="shared" si="418"/>
        <v>9</v>
      </c>
      <c r="X2678" t="b">
        <f t="shared" si="419"/>
        <v>0</v>
      </c>
    </row>
    <row r="2679" spans="1:24" ht="47.2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8301</v>
      </c>
      <c r="O2679">
        <f t="shared" si="410"/>
        <v>18</v>
      </c>
      <c r="P2679" s="7">
        <f t="shared" si="411"/>
        <v>126.48148148148148</v>
      </c>
      <c r="Q2679" t="str">
        <f t="shared" si="412"/>
        <v>technology</v>
      </c>
      <c r="R2679" t="str">
        <f t="shared" si="413"/>
        <v>makerspaces</v>
      </c>
      <c r="S2679" s="11">
        <f t="shared" si="414"/>
        <v>41793.029432870368</v>
      </c>
      <c r="T2679" s="11">
        <f t="shared" si="415"/>
        <v>41823.029432870368</v>
      </c>
      <c r="U2679" t="b">
        <f t="shared" si="416"/>
        <v>0</v>
      </c>
      <c r="V2679" t="b">
        <f t="shared" si="417"/>
        <v>0</v>
      </c>
      <c r="W2679" t="b">
        <f t="shared" si="418"/>
        <v>0</v>
      </c>
      <c r="X2679">
        <f t="shared" si="419"/>
        <v>27</v>
      </c>
    </row>
    <row r="2680" spans="1:24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8301</v>
      </c>
      <c r="O2680">
        <f t="shared" si="410"/>
        <v>0</v>
      </c>
      <c r="P2680" s="7">
        <f t="shared" si="411"/>
        <v>550</v>
      </c>
      <c r="Q2680" t="str">
        <f t="shared" si="412"/>
        <v>technology</v>
      </c>
      <c r="R2680" t="str">
        <f t="shared" si="413"/>
        <v>makerspaces</v>
      </c>
      <c r="S2680" s="11">
        <f t="shared" si="414"/>
        <v>42241.798206018517</v>
      </c>
      <c r="T2680" s="11">
        <f t="shared" si="415"/>
        <v>42271.798206018517</v>
      </c>
      <c r="U2680" t="b">
        <f t="shared" si="416"/>
        <v>0</v>
      </c>
      <c r="V2680" t="b">
        <f t="shared" si="417"/>
        <v>0</v>
      </c>
      <c r="W2680" t="b">
        <f t="shared" si="418"/>
        <v>0</v>
      </c>
      <c r="X2680">
        <f t="shared" si="419"/>
        <v>2</v>
      </c>
    </row>
    <row r="2681" spans="1:24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8301</v>
      </c>
      <c r="O2681">
        <f t="shared" si="410"/>
        <v>0</v>
      </c>
      <c r="P2681" s="7">
        <f t="shared" si="411"/>
        <v>44</v>
      </c>
      <c r="Q2681" t="str">
        <f t="shared" si="412"/>
        <v>technology</v>
      </c>
      <c r="R2681" t="str">
        <f t="shared" si="413"/>
        <v>makerspaces</v>
      </c>
      <c r="S2681" s="11">
        <f t="shared" si="414"/>
        <v>42033.001087962963</v>
      </c>
      <c r="T2681" s="11">
        <f t="shared" si="415"/>
        <v>42063.001087962963</v>
      </c>
      <c r="U2681" t="b">
        <f t="shared" si="416"/>
        <v>0</v>
      </c>
      <c r="V2681" t="b">
        <f t="shared" si="417"/>
        <v>0</v>
      </c>
      <c r="W2681" t="b">
        <f t="shared" si="418"/>
        <v>0</v>
      </c>
      <c r="X2681">
        <f t="shared" si="419"/>
        <v>3</v>
      </c>
    </row>
    <row r="2682" spans="1:24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8301</v>
      </c>
      <c r="O2682">
        <f t="shared" si="410"/>
        <v>1</v>
      </c>
      <c r="P2682" s="7">
        <f t="shared" si="411"/>
        <v>69</v>
      </c>
      <c r="Q2682" t="str">
        <f t="shared" si="412"/>
        <v>technology</v>
      </c>
      <c r="R2682" t="str">
        <f t="shared" si="413"/>
        <v>makerspaces</v>
      </c>
      <c r="S2682" s="11">
        <f t="shared" si="414"/>
        <v>42436.211701388893</v>
      </c>
      <c r="T2682" s="11">
        <f t="shared" si="415"/>
        <v>42466.170034722221</v>
      </c>
      <c r="U2682" t="b">
        <f t="shared" si="416"/>
        <v>0</v>
      </c>
      <c r="V2682" t="b">
        <f t="shared" si="417"/>
        <v>0</v>
      </c>
      <c r="W2682" t="b">
        <f t="shared" si="418"/>
        <v>0</v>
      </c>
      <c r="X2682">
        <f t="shared" si="419"/>
        <v>4</v>
      </c>
    </row>
    <row r="2683" spans="1:24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8283</v>
      </c>
      <c r="O2683">
        <f t="shared" si="410"/>
        <v>1</v>
      </c>
      <c r="P2683" s="7">
        <f t="shared" si="411"/>
        <v>27.5</v>
      </c>
      <c r="Q2683" t="str">
        <f t="shared" si="412"/>
        <v>food</v>
      </c>
      <c r="R2683" t="str">
        <f t="shared" si="413"/>
        <v>food trucks</v>
      </c>
      <c r="S2683" s="11">
        <f t="shared" si="414"/>
        <v>41805.895254629628</v>
      </c>
      <c r="T2683" s="11">
        <f t="shared" si="415"/>
        <v>41830.895254629628</v>
      </c>
      <c r="U2683" t="b">
        <f t="shared" si="416"/>
        <v>0</v>
      </c>
      <c r="V2683" t="b">
        <f t="shared" si="417"/>
        <v>0</v>
      </c>
      <c r="W2683" t="b">
        <f t="shared" si="418"/>
        <v>0</v>
      </c>
      <c r="X2683">
        <f t="shared" si="419"/>
        <v>2</v>
      </c>
    </row>
    <row r="2684" spans="1:24" ht="47.2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8283</v>
      </c>
      <c r="O2684">
        <f t="shared" si="410"/>
        <v>28</v>
      </c>
      <c r="P2684" s="7">
        <f t="shared" si="411"/>
        <v>84.9</v>
      </c>
      <c r="Q2684" t="str">
        <f t="shared" si="412"/>
        <v>food</v>
      </c>
      <c r="R2684" t="str">
        <f t="shared" si="413"/>
        <v>food trucks</v>
      </c>
      <c r="S2684" s="11">
        <f t="shared" si="414"/>
        <v>41932.871990740743</v>
      </c>
      <c r="T2684" s="11">
        <f t="shared" si="415"/>
        <v>41965.249305555553</v>
      </c>
      <c r="U2684" t="b">
        <f t="shared" si="416"/>
        <v>0</v>
      </c>
      <c r="V2684" t="b">
        <f t="shared" si="417"/>
        <v>0</v>
      </c>
      <c r="W2684" t="b">
        <f t="shared" si="418"/>
        <v>0</v>
      </c>
      <c r="X2684">
        <f t="shared" si="419"/>
        <v>20</v>
      </c>
    </row>
    <row r="2685" spans="1:24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8283</v>
      </c>
      <c r="O2685">
        <f t="shared" si="410"/>
        <v>0</v>
      </c>
      <c r="P2685" s="7">
        <f t="shared" si="411"/>
        <v>12</v>
      </c>
      <c r="Q2685" t="str">
        <f t="shared" si="412"/>
        <v>food</v>
      </c>
      <c r="R2685" t="str">
        <f t="shared" si="413"/>
        <v>food trucks</v>
      </c>
      <c r="S2685" s="11">
        <f t="shared" si="414"/>
        <v>42034.75509259259</v>
      </c>
      <c r="T2685" s="11">
        <f t="shared" si="415"/>
        <v>42064.75509259259</v>
      </c>
      <c r="U2685" t="b">
        <f t="shared" si="416"/>
        <v>0</v>
      </c>
      <c r="V2685" t="b">
        <f t="shared" si="417"/>
        <v>0</v>
      </c>
      <c r="W2685" t="b">
        <f t="shared" si="418"/>
        <v>0</v>
      </c>
      <c r="X2685">
        <f t="shared" si="419"/>
        <v>3</v>
      </c>
    </row>
    <row r="2686" spans="1:24" ht="47.25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8283</v>
      </c>
      <c r="O2686">
        <f t="shared" si="410"/>
        <v>1</v>
      </c>
      <c r="P2686" s="7">
        <f t="shared" si="411"/>
        <v>200</v>
      </c>
      <c r="Q2686" t="str">
        <f t="shared" si="412"/>
        <v>food</v>
      </c>
      <c r="R2686" t="str">
        <f t="shared" si="413"/>
        <v>food trucks</v>
      </c>
      <c r="S2686" s="11">
        <f t="shared" si="414"/>
        <v>41820.914641203701</v>
      </c>
      <c r="T2686" s="11">
        <f t="shared" si="415"/>
        <v>41860.914641203701</v>
      </c>
      <c r="U2686" t="b">
        <f t="shared" si="416"/>
        <v>0</v>
      </c>
      <c r="V2686" t="b">
        <f t="shared" si="417"/>
        <v>0</v>
      </c>
      <c r="W2686" t="b">
        <f t="shared" si="418"/>
        <v>0</v>
      </c>
      <c r="X2686">
        <f t="shared" si="419"/>
        <v>4</v>
      </c>
    </row>
    <row r="2687" spans="1:24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8283</v>
      </c>
      <c r="O2687">
        <f t="shared" si="410"/>
        <v>0</v>
      </c>
      <c r="P2687" s="7">
        <f t="shared" si="411"/>
        <v>10</v>
      </c>
      <c r="Q2687" t="str">
        <f t="shared" si="412"/>
        <v>food</v>
      </c>
      <c r="R2687" t="str">
        <f t="shared" si="413"/>
        <v>food trucks</v>
      </c>
      <c r="S2687" s="11">
        <f t="shared" si="414"/>
        <v>42061.69594907407</v>
      </c>
      <c r="T2687" s="11">
        <f t="shared" si="415"/>
        <v>42121.654282407413</v>
      </c>
      <c r="U2687" t="b">
        <f t="shared" si="416"/>
        <v>0</v>
      </c>
      <c r="V2687" t="b">
        <f t="shared" si="417"/>
        <v>0</v>
      </c>
      <c r="W2687" t="b">
        <f t="shared" si="418"/>
        <v>0</v>
      </c>
      <c r="X2687">
        <f t="shared" si="419"/>
        <v>1</v>
      </c>
    </row>
    <row r="2688" spans="1:24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8283</v>
      </c>
      <c r="O2688">
        <f t="shared" si="410"/>
        <v>0</v>
      </c>
      <c r="P2688" s="7" t="str">
        <f t="shared" si="411"/>
        <v>N/A</v>
      </c>
      <c r="Q2688" t="str">
        <f t="shared" si="412"/>
        <v>food</v>
      </c>
      <c r="R2688" t="str">
        <f t="shared" si="413"/>
        <v>food trucks</v>
      </c>
      <c r="S2688" s="11">
        <f t="shared" si="414"/>
        <v>41892.974803240737</v>
      </c>
      <c r="T2688" s="11">
        <f t="shared" si="415"/>
        <v>41912.974803240737</v>
      </c>
      <c r="U2688" t="b">
        <f t="shared" si="416"/>
        <v>0</v>
      </c>
      <c r="V2688" t="b">
        <f t="shared" si="417"/>
        <v>0</v>
      </c>
      <c r="W2688" t="b">
        <f t="shared" si="418"/>
        <v>0</v>
      </c>
      <c r="X2688">
        <f t="shared" si="419"/>
        <v>0</v>
      </c>
    </row>
    <row r="2689" spans="1:24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8283</v>
      </c>
      <c r="O2689">
        <f t="shared" si="410"/>
        <v>0</v>
      </c>
      <c r="P2689" s="7" t="str">
        <f t="shared" si="411"/>
        <v>N/A</v>
      </c>
      <c r="Q2689" t="str">
        <f t="shared" si="412"/>
        <v>food</v>
      </c>
      <c r="R2689" t="str">
        <f t="shared" si="413"/>
        <v>food trucks</v>
      </c>
      <c r="S2689" s="11">
        <f t="shared" si="414"/>
        <v>42154.64025462963</v>
      </c>
      <c r="T2689" s="11">
        <f t="shared" si="415"/>
        <v>42184.64025462963</v>
      </c>
      <c r="U2689" t="b">
        <f t="shared" si="416"/>
        <v>0</v>
      </c>
      <c r="V2689" t="b">
        <f t="shared" si="417"/>
        <v>0</v>
      </c>
      <c r="W2689" t="b">
        <f t="shared" si="418"/>
        <v>0</v>
      </c>
      <c r="X2689">
        <f t="shared" si="419"/>
        <v>0</v>
      </c>
    </row>
    <row r="2690" spans="1:24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8283</v>
      </c>
      <c r="O2690">
        <f t="shared" si="410"/>
        <v>0</v>
      </c>
      <c r="P2690" s="7">
        <f t="shared" si="411"/>
        <v>5.2857142857142856</v>
      </c>
      <c r="Q2690" t="str">
        <f t="shared" si="412"/>
        <v>food</v>
      </c>
      <c r="R2690" t="str">
        <f t="shared" si="413"/>
        <v>food trucks</v>
      </c>
      <c r="S2690" s="11">
        <f t="shared" si="414"/>
        <v>42028.118865740747</v>
      </c>
      <c r="T2690" s="11">
        <f t="shared" si="415"/>
        <v>42059.125</v>
      </c>
      <c r="U2690" t="b">
        <f t="shared" si="416"/>
        <v>0</v>
      </c>
      <c r="V2690" t="b">
        <f t="shared" si="417"/>
        <v>0</v>
      </c>
      <c r="W2690" t="b">
        <f t="shared" si="418"/>
        <v>0</v>
      </c>
      <c r="X2690">
        <f t="shared" si="419"/>
        <v>14</v>
      </c>
    </row>
    <row r="2691" spans="1:24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8283</v>
      </c>
      <c r="O2691">
        <f t="shared" ref="O2691:O2754" si="420">ROUND(((E2691/D2691)*100), 0)</f>
        <v>0</v>
      </c>
      <c r="P2691" s="7">
        <f t="shared" ref="P2691:P2754" si="421">IFERROR((E2691/L2691), "N/A")</f>
        <v>1</v>
      </c>
      <c r="Q2691" t="str">
        <f t="shared" ref="Q2691:Q2754" si="422">(LEFT(N2691,SEARCH("/",N2691,1)-1))</f>
        <v>food</v>
      </c>
      <c r="R2691" t="str">
        <f t="shared" ref="R2691:R2754" si="423">RIGHT(N2691, LEN(N2691)-SEARCH("/",N2691))</f>
        <v>food trucks</v>
      </c>
      <c r="S2691" s="11">
        <f t="shared" ref="S2691:S2754" si="424">(((J2691/60)/60)/24)+DATE(1970,1,1)</f>
        <v>42551.961689814809</v>
      </c>
      <c r="T2691" s="11">
        <f t="shared" ref="T2691:T2754" si="425">(((I2691/60)/60)/24)+DATE(1970,1,1)</f>
        <v>42581.961689814809</v>
      </c>
      <c r="U2691" t="b">
        <f t="shared" ref="U2691:U2754" si="426">IF(OR(F2691="successful", F2691="live"), L2691)</f>
        <v>0</v>
      </c>
      <c r="V2691" t="b">
        <f t="shared" ref="V2691:V2754" si="427">IF(OR(F2691="unsuccessful", F2691="canceled"), L2691)</f>
        <v>0</v>
      </c>
      <c r="W2691" t="b">
        <f t="shared" ref="W2691:W2754" si="428">IF((O2691&gt;=30), L2691)</f>
        <v>0</v>
      </c>
      <c r="X2691">
        <f t="shared" ref="X2691:X2754" si="429">IF((O2691&lt;30), L2691)</f>
        <v>1</v>
      </c>
    </row>
    <row r="2692" spans="1:24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8283</v>
      </c>
      <c r="O2692">
        <f t="shared" si="420"/>
        <v>11</v>
      </c>
      <c r="P2692" s="7">
        <f t="shared" si="421"/>
        <v>72.762711864406782</v>
      </c>
      <c r="Q2692" t="str">
        <f t="shared" si="422"/>
        <v>food</v>
      </c>
      <c r="R2692" t="str">
        <f t="shared" si="423"/>
        <v>food trucks</v>
      </c>
      <c r="S2692" s="11">
        <f t="shared" si="424"/>
        <v>42113.105046296296</v>
      </c>
      <c r="T2692" s="11">
        <f t="shared" si="425"/>
        <v>42158.105046296296</v>
      </c>
      <c r="U2692" t="b">
        <f t="shared" si="426"/>
        <v>0</v>
      </c>
      <c r="V2692" t="b">
        <f t="shared" si="427"/>
        <v>0</v>
      </c>
      <c r="W2692" t="b">
        <f t="shared" si="428"/>
        <v>0</v>
      </c>
      <c r="X2692">
        <f t="shared" si="429"/>
        <v>118</v>
      </c>
    </row>
    <row r="2693" spans="1:24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8283</v>
      </c>
      <c r="O2693">
        <f t="shared" si="420"/>
        <v>0</v>
      </c>
      <c r="P2693" s="7">
        <f t="shared" si="421"/>
        <v>17.5</v>
      </c>
      <c r="Q2693" t="str">
        <f t="shared" si="422"/>
        <v>food</v>
      </c>
      <c r="R2693" t="str">
        <f t="shared" si="423"/>
        <v>food trucks</v>
      </c>
      <c r="S2693" s="11">
        <f t="shared" si="424"/>
        <v>42089.724039351851</v>
      </c>
      <c r="T2693" s="11">
        <f t="shared" si="425"/>
        <v>42134.724039351851</v>
      </c>
      <c r="U2693" t="b">
        <f t="shared" si="426"/>
        <v>0</v>
      </c>
      <c r="V2693" t="b">
        <f t="shared" si="427"/>
        <v>0</v>
      </c>
      <c r="W2693" t="b">
        <f t="shared" si="428"/>
        <v>0</v>
      </c>
      <c r="X2693">
        <f t="shared" si="429"/>
        <v>2</v>
      </c>
    </row>
    <row r="2694" spans="1:24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8283</v>
      </c>
      <c r="O2694">
        <f t="shared" si="420"/>
        <v>1</v>
      </c>
      <c r="P2694" s="7">
        <f t="shared" si="421"/>
        <v>25</v>
      </c>
      <c r="Q2694" t="str">
        <f t="shared" si="422"/>
        <v>food</v>
      </c>
      <c r="R2694" t="str">
        <f t="shared" si="423"/>
        <v>food trucks</v>
      </c>
      <c r="S2694" s="11">
        <f t="shared" si="424"/>
        <v>42058.334027777775</v>
      </c>
      <c r="T2694" s="11">
        <f t="shared" si="425"/>
        <v>42088.292361111111</v>
      </c>
      <c r="U2694" t="b">
        <f t="shared" si="426"/>
        <v>0</v>
      </c>
      <c r="V2694" t="b">
        <f t="shared" si="427"/>
        <v>0</v>
      </c>
      <c r="W2694" t="b">
        <f t="shared" si="428"/>
        <v>0</v>
      </c>
      <c r="X2694">
        <f t="shared" si="429"/>
        <v>1</v>
      </c>
    </row>
    <row r="2695" spans="1:24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8283</v>
      </c>
      <c r="O2695">
        <f t="shared" si="420"/>
        <v>1</v>
      </c>
      <c r="P2695" s="7">
        <f t="shared" si="421"/>
        <v>13.333333333333334</v>
      </c>
      <c r="Q2695" t="str">
        <f t="shared" si="422"/>
        <v>food</v>
      </c>
      <c r="R2695" t="str">
        <f t="shared" si="423"/>
        <v>food trucks</v>
      </c>
      <c r="S2695" s="11">
        <f t="shared" si="424"/>
        <v>41834.138495370367</v>
      </c>
      <c r="T2695" s="11">
        <f t="shared" si="425"/>
        <v>41864.138495370367</v>
      </c>
      <c r="U2695" t="b">
        <f t="shared" si="426"/>
        <v>0</v>
      </c>
      <c r="V2695" t="b">
        <f t="shared" si="427"/>
        <v>0</v>
      </c>
      <c r="W2695" t="b">
        <f t="shared" si="428"/>
        <v>0</v>
      </c>
      <c r="X2695">
        <f t="shared" si="429"/>
        <v>3</v>
      </c>
    </row>
    <row r="2696" spans="1:24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8283</v>
      </c>
      <c r="O2696">
        <f t="shared" si="420"/>
        <v>0</v>
      </c>
      <c r="P2696" s="7">
        <f t="shared" si="421"/>
        <v>1</v>
      </c>
      <c r="Q2696" t="str">
        <f t="shared" si="422"/>
        <v>food</v>
      </c>
      <c r="R2696" t="str">
        <f t="shared" si="423"/>
        <v>food trucks</v>
      </c>
      <c r="S2696" s="11">
        <f t="shared" si="424"/>
        <v>41878.140497685185</v>
      </c>
      <c r="T2696" s="11">
        <f t="shared" si="425"/>
        <v>41908.140497685185</v>
      </c>
      <c r="U2696" t="b">
        <f t="shared" si="426"/>
        <v>0</v>
      </c>
      <c r="V2696" t="b">
        <f t="shared" si="427"/>
        <v>0</v>
      </c>
      <c r="W2696" t="b">
        <f t="shared" si="428"/>
        <v>0</v>
      </c>
      <c r="X2696">
        <f t="shared" si="429"/>
        <v>1</v>
      </c>
    </row>
    <row r="2697" spans="1:24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8283</v>
      </c>
      <c r="O2697">
        <f t="shared" si="420"/>
        <v>0</v>
      </c>
      <c r="P2697" s="7">
        <f t="shared" si="421"/>
        <v>23.666666666666668</v>
      </c>
      <c r="Q2697" t="str">
        <f t="shared" si="422"/>
        <v>food</v>
      </c>
      <c r="R2697" t="str">
        <f t="shared" si="423"/>
        <v>food trucks</v>
      </c>
      <c r="S2697" s="11">
        <f t="shared" si="424"/>
        <v>42048.181921296295</v>
      </c>
      <c r="T2697" s="11">
        <f t="shared" si="425"/>
        <v>42108.14025462963</v>
      </c>
      <c r="U2697" t="b">
        <f t="shared" si="426"/>
        <v>0</v>
      </c>
      <c r="V2697" t="b">
        <f t="shared" si="427"/>
        <v>0</v>
      </c>
      <c r="W2697" t="b">
        <f t="shared" si="428"/>
        <v>0</v>
      </c>
      <c r="X2697">
        <f t="shared" si="429"/>
        <v>3</v>
      </c>
    </row>
    <row r="2698" spans="1:24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8283</v>
      </c>
      <c r="O2698">
        <f t="shared" si="420"/>
        <v>6</v>
      </c>
      <c r="P2698" s="7">
        <f t="shared" si="421"/>
        <v>89.21052631578948</v>
      </c>
      <c r="Q2698" t="str">
        <f t="shared" si="422"/>
        <v>food</v>
      </c>
      <c r="R2698" t="str">
        <f t="shared" si="423"/>
        <v>food trucks</v>
      </c>
      <c r="S2698" s="11">
        <f t="shared" si="424"/>
        <v>41964.844444444447</v>
      </c>
      <c r="T2698" s="11">
        <f t="shared" si="425"/>
        <v>41998.844444444447</v>
      </c>
      <c r="U2698" t="b">
        <f t="shared" si="426"/>
        <v>0</v>
      </c>
      <c r="V2698" t="b">
        <f t="shared" si="427"/>
        <v>0</v>
      </c>
      <c r="W2698" t="b">
        <f t="shared" si="428"/>
        <v>0</v>
      </c>
      <c r="X2698">
        <f t="shared" si="429"/>
        <v>38</v>
      </c>
    </row>
    <row r="2699" spans="1:24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8283</v>
      </c>
      <c r="O2699">
        <f t="shared" si="420"/>
        <v>26</v>
      </c>
      <c r="P2699" s="7">
        <f t="shared" si="421"/>
        <v>116.55769230769231</v>
      </c>
      <c r="Q2699" t="str">
        <f t="shared" si="422"/>
        <v>food</v>
      </c>
      <c r="R2699" t="str">
        <f t="shared" si="423"/>
        <v>food trucks</v>
      </c>
      <c r="S2699" s="11">
        <f t="shared" si="424"/>
        <v>42187.940081018518</v>
      </c>
      <c r="T2699" s="11">
        <f t="shared" si="425"/>
        <v>42218.916666666672</v>
      </c>
      <c r="U2699" t="b">
        <f t="shared" si="426"/>
        <v>0</v>
      </c>
      <c r="V2699" t="b">
        <f t="shared" si="427"/>
        <v>0</v>
      </c>
      <c r="W2699" t="b">
        <f t="shared" si="428"/>
        <v>0</v>
      </c>
      <c r="X2699">
        <f t="shared" si="429"/>
        <v>52</v>
      </c>
    </row>
    <row r="2700" spans="1:24" ht="47.2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8283</v>
      </c>
      <c r="O2700">
        <f t="shared" si="420"/>
        <v>0</v>
      </c>
      <c r="P2700" s="7">
        <f t="shared" si="421"/>
        <v>13.005000000000001</v>
      </c>
      <c r="Q2700" t="str">
        <f t="shared" si="422"/>
        <v>food</v>
      </c>
      <c r="R2700" t="str">
        <f t="shared" si="423"/>
        <v>food trucks</v>
      </c>
      <c r="S2700" s="11">
        <f t="shared" si="424"/>
        <v>41787.898240740738</v>
      </c>
      <c r="T2700" s="11">
        <f t="shared" si="425"/>
        <v>41817.898240740738</v>
      </c>
      <c r="U2700" t="b">
        <f t="shared" si="426"/>
        <v>0</v>
      </c>
      <c r="V2700" t="b">
        <f t="shared" si="427"/>
        <v>0</v>
      </c>
      <c r="W2700" t="b">
        <f t="shared" si="428"/>
        <v>0</v>
      </c>
      <c r="X2700">
        <f t="shared" si="429"/>
        <v>2</v>
      </c>
    </row>
    <row r="2701" spans="1:24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8283</v>
      </c>
      <c r="O2701">
        <f t="shared" si="420"/>
        <v>0</v>
      </c>
      <c r="P2701" s="7" t="str">
        <f t="shared" si="421"/>
        <v>N/A</v>
      </c>
      <c r="Q2701" t="str">
        <f t="shared" si="422"/>
        <v>food</v>
      </c>
      <c r="R2701" t="str">
        <f t="shared" si="423"/>
        <v>food trucks</v>
      </c>
      <c r="S2701" s="11">
        <f t="shared" si="424"/>
        <v>41829.896562499998</v>
      </c>
      <c r="T2701" s="11">
        <f t="shared" si="425"/>
        <v>41859.896562499998</v>
      </c>
      <c r="U2701" t="b">
        <f t="shared" si="426"/>
        <v>0</v>
      </c>
      <c r="V2701" t="b">
        <f t="shared" si="427"/>
        <v>0</v>
      </c>
      <c r="W2701" t="b">
        <f t="shared" si="428"/>
        <v>0</v>
      </c>
      <c r="X2701">
        <f t="shared" si="429"/>
        <v>0</v>
      </c>
    </row>
    <row r="2702" spans="1:24" ht="47.2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8283</v>
      </c>
      <c r="O2702">
        <f t="shared" si="420"/>
        <v>1</v>
      </c>
      <c r="P2702" s="7">
        <f t="shared" si="421"/>
        <v>17.5</v>
      </c>
      <c r="Q2702" t="str">
        <f t="shared" si="422"/>
        <v>food</v>
      </c>
      <c r="R2702" t="str">
        <f t="shared" si="423"/>
        <v>food trucks</v>
      </c>
      <c r="S2702" s="11">
        <f t="shared" si="424"/>
        <v>41870.87467592593</v>
      </c>
      <c r="T2702" s="11">
        <f t="shared" si="425"/>
        <v>41900.87467592593</v>
      </c>
      <c r="U2702" t="b">
        <f t="shared" si="426"/>
        <v>0</v>
      </c>
      <c r="V2702" t="b">
        <f t="shared" si="427"/>
        <v>0</v>
      </c>
      <c r="W2702" t="b">
        <f t="shared" si="428"/>
        <v>0</v>
      </c>
      <c r="X2702">
        <f t="shared" si="429"/>
        <v>4</v>
      </c>
    </row>
    <row r="2703" spans="1:24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8302</v>
      </c>
      <c r="O2703">
        <f t="shared" si="420"/>
        <v>46</v>
      </c>
      <c r="P2703" s="7">
        <f t="shared" si="421"/>
        <v>34.130434782608695</v>
      </c>
      <c r="Q2703" t="str">
        <f t="shared" si="422"/>
        <v>theater</v>
      </c>
      <c r="R2703" t="str">
        <f t="shared" si="423"/>
        <v>spaces</v>
      </c>
      <c r="S2703" s="11">
        <f t="shared" si="424"/>
        <v>42801.774699074071</v>
      </c>
      <c r="T2703" s="11">
        <f t="shared" si="425"/>
        <v>42832.733032407406</v>
      </c>
      <c r="U2703">
        <f t="shared" si="426"/>
        <v>46</v>
      </c>
      <c r="V2703" t="b">
        <f t="shared" si="427"/>
        <v>0</v>
      </c>
      <c r="W2703">
        <f t="shared" si="428"/>
        <v>46</v>
      </c>
      <c r="X2703" t="b">
        <f t="shared" si="429"/>
        <v>0</v>
      </c>
    </row>
    <row r="2704" spans="1:24" ht="47.25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8302</v>
      </c>
      <c r="O2704">
        <f t="shared" si="420"/>
        <v>34</v>
      </c>
      <c r="P2704" s="7">
        <f t="shared" si="421"/>
        <v>132.34615384615384</v>
      </c>
      <c r="Q2704" t="str">
        <f t="shared" si="422"/>
        <v>theater</v>
      </c>
      <c r="R2704" t="str">
        <f t="shared" si="423"/>
        <v>spaces</v>
      </c>
      <c r="S2704" s="11">
        <f t="shared" si="424"/>
        <v>42800.801817129628</v>
      </c>
      <c r="T2704" s="11">
        <f t="shared" si="425"/>
        <v>42830.760150462964</v>
      </c>
      <c r="U2704">
        <f t="shared" si="426"/>
        <v>26</v>
      </c>
      <c r="V2704" t="b">
        <f t="shared" si="427"/>
        <v>0</v>
      </c>
      <c r="W2704">
        <f t="shared" si="428"/>
        <v>26</v>
      </c>
      <c r="X2704" t="b">
        <f t="shared" si="429"/>
        <v>0</v>
      </c>
    </row>
    <row r="2705" spans="1:24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8302</v>
      </c>
      <c r="O2705">
        <f t="shared" si="420"/>
        <v>104</v>
      </c>
      <c r="P2705" s="7">
        <f t="shared" si="421"/>
        <v>922.22222222222217</v>
      </c>
      <c r="Q2705" t="str">
        <f t="shared" si="422"/>
        <v>theater</v>
      </c>
      <c r="R2705" t="str">
        <f t="shared" si="423"/>
        <v>spaces</v>
      </c>
      <c r="S2705" s="11">
        <f t="shared" si="424"/>
        <v>42756.690162037034</v>
      </c>
      <c r="T2705" s="11">
        <f t="shared" si="425"/>
        <v>42816.648495370369</v>
      </c>
      <c r="U2705">
        <f t="shared" si="426"/>
        <v>45</v>
      </c>
      <c r="V2705" t="b">
        <f t="shared" si="427"/>
        <v>0</v>
      </c>
      <c r="W2705">
        <f t="shared" si="428"/>
        <v>45</v>
      </c>
      <c r="X2705" t="b">
        <f t="shared" si="429"/>
        <v>0</v>
      </c>
    </row>
    <row r="2706" spans="1:24" ht="47.25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8302</v>
      </c>
      <c r="O2706">
        <f t="shared" si="420"/>
        <v>6</v>
      </c>
      <c r="P2706" s="7">
        <f t="shared" si="421"/>
        <v>163.57142857142858</v>
      </c>
      <c r="Q2706" t="str">
        <f t="shared" si="422"/>
        <v>theater</v>
      </c>
      <c r="R2706" t="str">
        <f t="shared" si="423"/>
        <v>spaces</v>
      </c>
      <c r="S2706" s="11">
        <f t="shared" si="424"/>
        <v>42787.862430555557</v>
      </c>
      <c r="T2706" s="11">
        <f t="shared" si="425"/>
        <v>42830.820763888885</v>
      </c>
      <c r="U2706">
        <f t="shared" si="426"/>
        <v>7</v>
      </c>
      <c r="V2706" t="b">
        <f t="shared" si="427"/>
        <v>0</v>
      </c>
      <c r="W2706" t="b">
        <f t="shared" si="428"/>
        <v>0</v>
      </c>
      <c r="X2706">
        <f t="shared" si="429"/>
        <v>7</v>
      </c>
    </row>
    <row r="2707" spans="1:24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8302</v>
      </c>
      <c r="O2707">
        <f t="shared" si="420"/>
        <v>11</v>
      </c>
      <c r="P2707" s="7">
        <f t="shared" si="421"/>
        <v>217.375</v>
      </c>
      <c r="Q2707" t="str">
        <f t="shared" si="422"/>
        <v>theater</v>
      </c>
      <c r="R2707" t="str">
        <f t="shared" si="423"/>
        <v>spaces</v>
      </c>
      <c r="S2707" s="11">
        <f t="shared" si="424"/>
        <v>42773.916180555556</v>
      </c>
      <c r="T2707" s="11">
        <f t="shared" si="425"/>
        <v>42818.874513888892</v>
      </c>
      <c r="U2707">
        <f t="shared" si="426"/>
        <v>8</v>
      </c>
      <c r="V2707" t="b">
        <f t="shared" si="427"/>
        <v>0</v>
      </c>
      <c r="W2707" t="b">
        <f t="shared" si="428"/>
        <v>0</v>
      </c>
      <c r="X2707">
        <f t="shared" si="429"/>
        <v>8</v>
      </c>
    </row>
    <row r="2708" spans="1:24" ht="47.2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8302</v>
      </c>
      <c r="O2708">
        <f t="shared" si="420"/>
        <v>112</v>
      </c>
      <c r="P2708" s="7">
        <f t="shared" si="421"/>
        <v>149.44486692015209</v>
      </c>
      <c r="Q2708" t="str">
        <f t="shared" si="422"/>
        <v>theater</v>
      </c>
      <c r="R2708" t="str">
        <f t="shared" si="423"/>
        <v>spaces</v>
      </c>
      <c r="S2708" s="11">
        <f t="shared" si="424"/>
        <v>41899.294942129629</v>
      </c>
      <c r="T2708" s="11">
        <f t="shared" si="425"/>
        <v>41928.290972222225</v>
      </c>
      <c r="U2708">
        <f t="shared" si="426"/>
        <v>263</v>
      </c>
      <c r="V2708" t="b">
        <f t="shared" si="427"/>
        <v>0</v>
      </c>
      <c r="W2708">
        <f t="shared" si="428"/>
        <v>263</v>
      </c>
      <c r="X2708" t="b">
        <f t="shared" si="429"/>
        <v>0</v>
      </c>
    </row>
    <row r="2709" spans="1:24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8302</v>
      </c>
      <c r="O2709">
        <f t="shared" si="420"/>
        <v>351</v>
      </c>
      <c r="P2709" s="7">
        <f t="shared" si="421"/>
        <v>71.237487309644663</v>
      </c>
      <c r="Q2709" t="str">
        <f t="shared" si="422"/>
        <v>theater</v>
      </c>
      <c r="R2709" t="str">
        <f t="shared" si="423"/>
        <v>spaces</v>
      </c>
      <c r="S2709" s="11">
        <f t="shared" si="424"/>
        <v>41391.782905092594</v>
      </c>
      <c r="T2709" s="11">
        <f t="shared" si="425"/>
        <v>41421.290972222225</v>
      </c>
      <c r="U2709">
        <f t="shared" si="426"/>
        <v>394</v>
      </c>
      <c r="V2709" t="b">
        <f t="shared" si="427"/>
        <v>0</v>
      </c>
      <c r="W2709">
        <f t="shared" si="428"/>
        <v>394</v>
      </c>
      <c r="X2709" t="b">
        <f t="shared" si="429"/>
        <v>0</v>
      </c>
    </row>
    <row r="2710" spans="1:24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8302</v>
      </c>
      <c r="O2710">
        <f t="shared" si="420"/>
        <v>233</v>
      </c>
      <c r="P2710" s="7">
        <f t="shared" si="421"/>
        <v>44.464318398474738</v>
      </c>
      <c r="Q2710" t="str">
        <f t="shared" si="422"/>
        <v>theater</v>
      </c>
      <c r="R2710" t="str">
        <f t="shared" si="423"/>
        <v>spaces</v>
      </c>
      <c r="S2710" s="11">
        <f t="shared" si="424"/>
        <v>42512.698217592595</v>
      </c>
      <c r="T2710" s="11">
        <f t="shared" si="425"/>
        <v>42572.698217592595</v>
      </c>
      <c r="U2710">
        <f t="shared" si="426"/>
        <v>1049</v>
      </c>
      <c r="V2710" t="b">
        <f t="shared" si="427"/>
        <v>0</v>
      </c>
      <c r="W2710">
        <f t="shared" si="428"/>
        <v>1049</v>
      </c>
      <c r="X2710" t="b">
        <f t="shared" si="429"/>
        <v>0</v>
      </c>
    </row>
    <row r="2711" spans="1:24" ht="47.2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8302</v>
      </c>
      <c r="O2711">
        <f t="shared" si="420"/>
        <v>102</v>
      </c>
      <c r="P2711" s="7">
        <f t="shared" si="421"/>
        <v>164.94480519480518</v>
      </c>
      <c r="Q2711" t="str">
        <f t="shared" si="422"/>
        <v>theater</v>
      </c>
      <c r="R2711" t="str">
        <f t="shared" si="423"/>
        <v>spaces</v>
      </c>
      <c r="S2711" s="11">
        <f t="shared" si="424"/>
        <v>42612.149780092594</v>
      </c>
      <c r="T2711" s="11">
        <f t="shared" si="425"/>
        <v>42647.165972222225</v>
      </c>
      <c r="U2711">
        <f t="shared" si="426"/>
        <v>308</v>
      </c>
      <c r="V2711" t="b">
        <f t="shared" si="427"/>
        <v>0</v>
      </c>
      <c r="W2711">
        <f t="shared" si="428"/>
        <v>308</v>
      </c>
      <c r="X2711" t="b">
        <f t="shared" si="429"/>
        <v>0</v>
      </c>
    </row>
    <row r="2712" spans="1:24" ht="31.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8302</v>
      </c>
      <c r="O2712">
        <f t="shared" si="420"/>
        <v>154</v>
      </c>
      <c r="P2712" s="7">
        <f t="shared" si="421"/>
        <v>84.871516544117654</v>
      </c>
      <c r="Q2712" t="str">
        <f t="shared" si="422"/>
        <v>theater</v>
      </c>
      <c r="R2712" t="str">
        <f t="shared" si="423"/>
        <v>spaces</v>
      </c>
      <c r="S2712" s="11">
        <f t="shared" si="424"/>
        <v>41828.229490740741</v>
      </c>
      <c r="T2712" s="11">
        <f t="shared" si="425"/>
        <v>41860.083333333336</v>
      </c>
      <c r="U2712">
        <f t="shared" si="426"/>
        <v>1088</v>
      </c>
      <c r="V2712" t="b">
        <f t="shared" si="427"/>
        <v>0</v>
      </c>
      <c r="W2712">
        <f t="shared" si="428"/>
        <v>1088</v>
      </c>
      <c r="X2712" t="b">
        <f t="shared" si="429"/>
        <v>0</v>
      </c>
    </row>
    <row r="2713" spans="1:24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8302</v>
      </c>
      <c r="O2713">
        <f t="shared" si="420"/>
        <v>101</v>
      </c>
      <c r="P2713" s="7">
        <f t="shared" si="421"/>
        <v>53.945205479452056</v>
      </c>
      <c r="Q2713" t="str">
        <f t="shared" si="422"/>
        <v>theater</v>
      </c>
      <c r="R2713" t="str">
        <f t="shared" si="423"/>
        <v>spaces</v>
      </c>
      <c r="S2713" s="11">
        <f t="shared" si="424"/>
        <v>41780.745254629634</v>
      </c>
      <c r="T2713" s="11">
        <f t="shared" si="425"/>
        <v>41810.917361111111</v>
      </c>
      <c r="U2713">
        <f t="shared" si="426"/>
        <v>73</v>
      </c>
      <c r="V2713" t="b">
        <f t="shared" si="427"/>
        <v>0</v>
      </c>
      <c r="W2713">
        <f t="shared" si="428"/>
        <v>73</v>
      </c>
      <c r="X2713" t="b">
        <f t="shared" si="429"/>
        <v>0</v>
      </c>
    </row>
    <row r="2714" spans="1:24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8302</v>
      </c>
      <c r="O2714">
        <f t="shared" si="420"/>
        <v>131</v>
      </c>
      <c r="P2714" s="7">
        <f t="shared" si="421"/>
        <v>50.531468531468533</v>
      </c>
      <c r="Q2714" t="str">
        <f t="shared" si="422"/>
        <v>theater</v>
      </c>
      <c r="R2714" t="str">
        <f t="shared" si="423"/>
        <v>spaces</v>
      </c>
      <c r="S2714" s="11">
        <f t="shared" si="424"/>
        <v>41432.062037037038</v>
      </c>
      <c r="T2714" s="11">
        <f t="shared" si="425"/>
        <v>41468.75</v>
      </c>
      <c r="U2714">
        <f t="shared" si="426"/>
        <v>143</v>
      </c>
      <c r="V2714" t="b">
        <f t="shared" si="427"/>
        <v>0</v>
      </c>
      <c r="W2714">
        <f t="shared" si="428"/>
        <v>143</v>
      </c>
      <c r="X2714" t="b">
        <f t="shared" si="429"/>
        <v>0</v>
      </c>
    </row>
    <row r="2715" spans="1:24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8302</v>
      </c>
      <c r="O2715">
        <f t="shared" si="420"/>
        <v>102</v>
      </c>
      <c r="P2715" s="7">
        <f t="shared" si="421"/>
        <v>108.00140845070422</v>
      </c>
      <c r="Q2715" t="str">
        <f t="shared" si="422"/>
        <v>theater</v>
      </c>
      <c r="R2715" t="str">
        <f t="shared" si="423"/>
        <v>spaces</v>
      </c>
      <c r="S2715" s="11">
        <f t="shared" si="424"/>
        <v>42322.653749999998</v>
      </c>
      <c r="T2715" s="11">
        <f t="shared" si="425"/>
        <v>42362.653749999998</v>
      </c>
      <c r="U2715">
        <f t="shared" si="426"/>
        <v>1420</v>
      </c>
      <c r="V2715" t="b">
        <f t="shared" si="427"/>
        <v>0</v>
      </c>
      <c r="W2715">
        <f t="shared" si="428"/>
        <v>1420</v>
      </c>
      <c r="X2715" t="b">
        <f t="shared" si="429"/>
        <v>0</v>
      </c>
    </row>
    <row r="2716" spans="1:24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8302</v>
      </c>
      <c r="O2716">
        <f t="shared" si="420"/>
        <v>116</v>
      </c>
      <c r="P2716" s="7">
        <f t="shared" si="421"/>
        <v>95.373770491803285</v>
      </c>
      <c r="Q2716" t="str">
        <f t="shared" si="422"/>
        <v>theater</v>
      </c>
      <c r="R2716" t="str">
        <f t="shared" si="423"/>
        <v>spaces</v>
      </c>
      <c r="S2716" s="11">
        <f t="shared" si="424"/>
        <v>42629.655046296291</v>
      </c>
      <c r="T2716" s="11">
        <f t="shared" si="425"/>
        <v>42657.958333333328</v>
      </c>
      <c r="U2716">
        <f t="shared" si="426"/>
        <v>305</v>
      </c>
      <c r="V2716" t="b">
        <f t="shared" si="427"/>
        <v>0</v>
      </c>
      <c r="W2716">
        <f t="shared" si="428"/>
        <v>305</v>
      </c>
      <c r="X2716" t="b">
        <f t="shared" si="429"/>
        <v>0</v>
      </c>
    </row>
    <row r="2717" spans="1:24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8302</v>
      </c>
      <c r="O2717">
        <f t="shared" si="420"/>
        <v>265</v>
      </c>
      <c r="P2717" s="7">
        <f t="shared" si="421"/>
        <v>57.631016333938291</v>
      </c>
      <c r="Q2717" t="str">
        <f t="shared" si="422"/>
        <v>theater</v>
      </c>
      <c r="R2717" t="str">
        <f t="shared" si="423"/>
        <v>spaces</v>
      </c>
      <c r="S2717" s="11">
        <f t="shared" si="424"/>
        <v>42387.398472222223</v>
      </c>
      <c r="T2717" s="11">
        <f t="shared" si="425"/>
        <v>42421.398472222223</v>
      </c>
      <c r="U2717">
        <f t="shared" si="426"/>
        <v>551</v>
      </c>
      <c r="V2717" t="b">
        <f t="shared" si="427"/>
        <v>0</v>
      </c>
      <c r="W2717">
        <f t="shared" si="428"/>
        <v>551</v>
      </c>
      <c r="X2717" t="b">
        <f t="shared" si="429"/>
        <v>0</v>
      </c>
    </row>
    <row r="2718" spans="1:24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8302</v>
      </c>
      <c r="O2718">
        <f t="shared" si="420"/>
        <v>120</v>
      </c>
      <c r="P2718" s="7">
        <f t="shared" si="421"/>
        <v>64.160481283422456</v>
      </c>
      <c r="Q2718" t="str">
        <f t="shared" si="422"/>
        <v>theater</v>
      </c>
      <c r="R2718" t="str">
        <f t="shared" si="423"/>
        <v>spaces</v>
      </c>
      <c r="S2718" s="11">
        <f t="shared" si="424"/>
        <v>42255.333252314813</v>
      </c>
      <c r="T2718" s="11">
        <f t="shared" si="425"/>
        <v>42285.333252314813</v>
      </c>
      <c r="U2718">
        <f t="shared" si="426"/>
        <v>187</v>
      </c>
      <c r="V2718" t="b">
        <f t="shared" si="427"/>
        <v>0</v>
      </c>
      <c r="W2718">
        <f t="shared" si="428"/>
        <v>187</v>
      </c>
      <c r="X2718" t="b">
        <f t="shared" si="429"/>
        <v>0</v>
      </c>
    </row>
    <row r="2719" spans="1:24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8302</v>
      </c>
      <c r="O2719">
        <f t="shared" si="420"/>
        <v>120</v>
      </c>
      <c r="P2719" s="7">
        <f t="shared" si="421"/>
        <v>92.387692307692305</v>
      </c>
      <c r="Q2719" t="str">
        <f t="shared" si="422"/>
        <v>theater</v>
      </c>
      <c r="R2719" t="str">
        <f t="shared" si="423"/>
        <v>spaces</v>
      </c>
      <c r="S2719" s="11">
        <f t="shared" si="424"/>
        <v>41934.914918981485</v>
      </c>
      <c r="T2719" s="11">
        <f t="shared" si="425"/>
        <v>41979.956585648149</v>
      </c>
      <c r="U2719">
        <f t="shared" si="426"/>
        <v>325</v>
      </c>
      <c r="V2719" t="b">
        <f t="shared" si="427"/>
        <v>0</v>
      </c>
      <c r="W2719">
        <f t="shared" si="428"/>
        <v>325</v>
      </c>
      <c r="X2719" t="b">
        <f t="shared" si="429"/>
        <v>0</v>
      </c>
    </row>
    <row r="2720" spans="1:24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8302</v>
      </c>
      <c r="O2720">
        <f t="shared" si="420"/>
        <v>104</v>
      </c>
      <c r="P2720" s="7">
        <f t="shared" si="421"/>
        <v>125.97972972972973</v>
      </c>
      <c r="Q2720" t="str">
        <f t="shared" si="422"/>
        <v>theater</v>
      </c>
      <c r="R2720" t="str">
        <f t="shared" si="423"/>
        <v>spaces</v>
      </c>
      <c r="S2720" s="11">
        <f t="shared" si="424"/>
        <v>42465.596585648149</v>
      </c>
      <c r="T2720" s="11">
        <f t="shared" si="425"/>
        <v>42493.958333333328</v>
      </c>
      <c r="U2720">
        <f t="shared" si="426"/>
        <v>148</v>
      </c>
      <c r="V2720" t="b">
        <f t="shared" si="427"/>
        <v>0</v>
      </c>
      <c r="W2720">
        <f t="shared" si="428"/>
        <v>148</v>
      </c>
      <c r="X2720" t="b">
        <f t="shared" si="429"/>
        <v>0</v>
      </c>
    </row>
    <row r="2721" spans="1:24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8302</v>
      </c>
      <c r="O2721">
        <f t="shared" si="420"/>
        <v>109</v>
      </c>
      <c r="P2721" s="7">
        <f t="shared" si="421"/>
        <v>94.637681159420296</v>
      </c>
      <c r="Q2721" t="str">
        <f t="shared" si="422"/>
        <v>theater</v>
      </c>
      <c r="R2721" t="str">
        <f t="shared" si="423"/>
        <v>spaces</v>
      </c>
      <c r="S2721" s="11">
        <f t="shared" si="424"/>
        <v>42418.031180555554</v>
      </c>
      <c r="T2721" s="11">
        <f t="shared" si="425"/>
        <v>42477.989513888882</v>
      </c>
      <c r="U2721">
        <f t="shared" si="426"/>
        <v>69</v>
      </c>
      <c r="V2721" t="b">
        <f t="shared" si="427"/>
        <v>0</v>
      </c>
      <c r="W2721">
        <f t="shared" si="428"/>
        <v>69</v>
      </c>
      <c r="X2721" t="b">
        <f t="shared" si="429"/>
        <v>0</v>
      </c>
    </row>
    <row r="2722" spans="1:24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8302</v>
      </c>
      <c r="O2722">
        <f t="shared" si="420"/>
        <v>118</v>
      </c>
      <c r="P2722" s="7">
        <f t="shared" si="421"/>
        <v>170.69942196531792</v>
      </c>
      <c r="Q2722" t="str">
        <f t="shared" si="422"/>
        <v>theater</v>
      </c>
      <c r="R2722" t="str">
        <f t="shared" si="423"/>
        <v>spaces</v>
      </c>
      <c r="S2722" s="11">
        <f t="shared" si="424"/>
        <v>42655.465891203698</v>
      </c>
      <c r="T2722" s="11">
        <f t="shared" si="425"/>
        <v>42685.507557870369</v>
      </c>
      <c r="U2722">
        <f t="shared" si="426"/>
        <v>173</v>
      </c>
      <c r="V2722" t="b">
        <f t="shared" si="427"/>
        <v>0</v>
      </c>
      <c r="W2722">
        <f t="shared" si="428"/>
        <v>173</v>
      </c>
      <c r="X2722" t="b">
        <f t="shared" si="429"/>
        <v>0</v>
      </c>
    </row>
    <row r="2723" spans="1:24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8294</v>
      </c>
      <c r="O2723">
        <f t="shared" si="420"/>
        <v>1462</v>
      </c>
      <c r="P2723" s="7">
        <f t="shared" si="421"/>
        <v>40.762081784386616</v>
      </c>
      <c r="Q2723" t="str">
        <f t="shared" si="422"/>
        <v>technology</v>
      </c>
      <c r="R2723" t="str">
        <f t="shared" si="423"/>
        <v>hardware</v>
      </c>
      <c r="S2723" s="11">
        <f t="shared" si="424"/>
        <v>41493.543958333335</v>
      </c>
      <c r="T2723" s="11">
        <f t="shared" si="425"/>
        <v>41523.791666666664</v>
      </c>
      <c r="U2723">
        <f t="shared" si="426"/>
        <v>269</v>
      </c>
      <c r="V2723" t="b">
        <f t="shared" si="427"/>
        <v>0</v>
      </c>
      <c r="W2723">
        <f t="shared" si="428"/>
        <v>269</v>
      </c>
      <c r="X2723" t="b">
        <f t="shared" si="429"/>
        <v>0</v>
      </c>
    </row>
    <row r="2724" spans="1:24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8294</v>
      </c>
      <c r="O2724">
        <f t="shared" si="420"/>
        <v>253</v>
      </c>
      <c r="P2724" s="7">
        <f t="shared" si="421"/>
        <v>68.254054054054052</v>
      </c>
      <c r="Q2724" t="str">
        <f t="shared" si="422"/>
        <v>technology</v>
      </c>
      <c r="R2724" t="str">
        <f t="shared" si="423"/>
        <v>hardware</v>
      </c>
      <c r="S2724" s="11">
        <f t="shared" si="424"/>
        <v>42704.857094907406</v>
      </c>
      <c r="T2724" s="11">
        <f t="shared" si="425"/>
        <v>42764.857094907406</v>
      </c>
      <c r="U2724">
        <f t="shared" si="426"/>
        <v>185</v>
      </c>
      <c r="V2724" t="b">
        <f t="shared" si="427"/>
        <v>0</v>
      </c>
      <c r="W2724">
        <f t="shared" si="428"/>
        <v>185</v>
      </c>
      <c r="X2724" t="b">
        <f t="shared" si="429"/>
        <v>0</v>
      </c>
    </row>
    <row r="2725" spans="1:24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8294</v>
      </c>
      <c r="O2725">
        <f t="shared" si="420"/>
        <v>140</v>
      </c>
      <c r="P2725" s="7">
        <f t="shared" si="421"/>
        <v>95.48863636363636</v>
      </c>
      <c r="Q2725" t="str">
        <f t="shared" si="422"/>
        <v>technology</v>
      </c>
      <c r="R2725" t="str">
        <f t="shared" si="423"/>
        <v>hardware</v>
      </c>
      <c r="S2725" s="11">
        <f t="shared" si="424"/>
        <v>41944.83898148148</v>
      </c>
      <c r="T2725" s="11">
        <f t="shared" si="425"/>
        <v>42004.880648148144</v>
      </c>
      <c r="U2725">
        <f t="shared" si="426"/>
        <v>176</v>
      </c>
      <c r="V2725" t="b">
        <f t="shared" si="427"/>
        <v>0</v>
      </c>
      <c r="W2725">
        <f t="shared" si="428"/>
        <v>176</v>
      </c>
      <c r="X2725" t="b">
        <f t="shared" si="429"/>
        <v>0</v>
      </c>
    </row>
    <row r="2726" spans="1:24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8294</v>
      </c>
      <c r="O2726">
        <f t="shared" si="420"/>
        <v>297</v>
      </c>
      <c r="P2726" s="7">
        <f t="shared" si="421"/>
        <v>7.1902649656526005</v>
      </c>
      <c r="Q2726" t="str">
        <f t="shared" si="422"/>
        <v>technology</v>
      </c>
      <c r="R2726" t="str">
        <f t="shared" si="423"/>
        <v>hardware</v>
      </c>
      <c r="S2726" s="11">
        <f t="shared" si="424"/>
        <v>42199.32707175926</v>
      </c>
      <c r="T2726" s="11">
        <f t="shared" si="425"/>
        <v>42231.32707175926</v>
      </c>
      <c r="U2726">
        <f t="shared" si="426"/>
        <v>1019</v>
      </c>
      <c r="V2726" t="b">
        <f t="shared" si="427"/>
        <v>0</v>
      </c>
      <c r="W2726">
        <f t="shared" si="428"/>
        <v>1019</v>
      </c>
      <c r="X2726" t="b">
        <f t="shared" si="429"/>
        <v>0</v>
      </c>
    </row>
    <row r="2727" spans="1:24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8294</v>
      </c>
      <c r="O2727">
        <f t="shared" si="420"/>
        <v>145</v>
      </c>
      <c r="P2727" s="7">
        <f t="shared" si="421"/>
        <v>511.65486725663715</v>
      </c>
      <c r="Q2727" t="str">
        <f t="shared" si="422"/>
        <v>technology</v>
      </c>
      <c r="R2727" t="str">
        <f t="shared" si="423"/>
        <v>hardware</v>
      </c>
      <c r="S2727" s="11">
        <f t="shared" si="424"/>
        <v>42745.744618055556</v>
      </c>
      <c r="T2727" s="11">
        <f t="shared" si="425"/>
        <v>42795.744618055556</v>
      </c>
      <c r="U2727">
        <f t="shared" si="426"/>
        <v>113</v>
      </c>
      <c r="V2727" t="b">
        <f t="shared" si="427"/>
        <v>0</v>
      </c>
      <c r="W2727">
        <f t="shared" si="428"/>
        <v>113</v>
      </c>
      <c r="X2727" t="b">
        <f t="shared" si="429"/>
        <v>0</v>
      </c>
    </row>
    <row r="2728" spans="1:24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8294</v>
      </c>
      <c r="O2728">
        <f t="shared" si="420"/>
        <v>106</v>
      </c>
      <c r="P2728" s="7">
        <f t="shared" si="421"/>
        <v>261.74504950495049</v>
      </c>
      <c r="Q2728" t="str">
        <f t="shared" si="422"/>
        <v>technology</v>
      </c>
      <c r="R2728" t="str">
        <f t="shared" si="423"/>
        <v>hardware</v>
      </c>
      <c r="S2728" s="11">
        <f t="shared" si="424"/>
        <v>42452.579988425925</v>
      </c>
      <c r="T2728" s="11">
        <f t="shared" si="425"/>
        <v>42482.579988425925</v>
      </c>
      <c r="U2728">
        <f t="shared" si="426"/>
        <v>404</v>
      </c>
      <c r="V2728" t="b">
        <f t="shared" si="427"/>
        <v>0</v>
      </c>
      <c r="W2728">
        <f t="shared" si="428"/>
        <v>404</v>
      </c>
      <c r="X2728" t="b">
        <f t="shared" si="429"/>
        <v>0</v>
      </c>
    </row>
    <row r="2729" spans="1:24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8294</v>
      </c>
      <c r="O2729">
        <f t="shared" si="420"/>
        <v>493</v>
      </c>
      <c r="P2729" s="7">
        <f t="shared" si="421"/>
        <v>69.760961810466767</v>
      </c>
      <c r="Q2729" t="str">
        <f t="shared" si="422"/>
        <v>technology</v>
      </c>
      <c r="R2729" t="str">
        <f t="shared" si="423"/>
        <v>hardware</v>
      </c>
      <c r="S2729" s="11">
        <f t="shared" si="424"/>
        <v>42198.676655092597</v>
      </c>
      <c r="T2729" s="11">
        <f t="shared" si="425"/>
        <v>42223.676655092597</v>
      </c>
      <c r="U2729">
        <f t="shared" si="426"/>
        <v>707</v>
      </c>
      <c r="V2729" t="b">
        <f t="shared" si="427"/>
        <v>0</v>
      </c>
      <c r="W2729">
        <f t="shared" si="428"/>
        <v>707</v>
      </c>
      <c r="X2729" t="b">
        <f t="shared" si="429"/>
        <v>0</v>
      </c>
    </row>
    <row r="2730" spans="1:24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8294</v>
      </c>
      <c r="O2730">
        <f t="shared" si="420"/>
        <v>202</v>
      </c>
      <c r="P2730" s="7">
        <f t="shared" si="421"/>
        <v>77.229591836734699</v>
      </c>
      <c r="Q2730" t="str">
        <f t="shared" si="422"/>
        <v>technology</v>
      </c>
      <c r="R2730" t="str">
        <f t="shared" si="423"/>
        <v>hardware</v>
      </c>
      <c r="S2730" s="11">
        <f t="shared" si="424"/>
        <v>42333.59993055556</v>
      </c>
      <c r="T2730" s="11">
        <f t="shared" si="425"/>
        <v>42368.59993055556</v>
      </c>
      <c r="U2730">
        <f t="shared" si="426"/>
        <v>392</v>
      </c>
      <c r="V2730" t="b">
        <f t="shared" si="427"/>
        <v>0</v>
      </c>
      <c r="W2730">
        <f t="shared" si="428"/>
        <v>392</v>
      </c>
      <c r="X2730" t="b">
        <f t="shared" si="429"/>
        <v>0</v>
      </c>
    </row>
    <row r="2731" spans="1:24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8294</v>
      </c>
      <c r="O2731">
        <f t="shared" si="420"/>
        <v>104</v>
      </c>
      <c r="P2731" s="7">
        <f t="shared" si="421"/>
        <v>340.56521739130437</v>
      </c>
      <c r="Q2731" t="str">
        <f t="shared" si="422"/>
        <v>technology</v>
      </c>
      <c r="R2731" t="str">
        <f t="shared" si="423"/>
        <v>hardware</v>
      </c>
      <c r="S2731" s="11">
        <f t="shared" si="424"/>
        <v>42095.240706018521</v>
      </c>
      <c r="T2731" s="11">
        <f t="shared" si="425"/>
        <v>42125.240706018521</v>
      </c>
      <c r="U2731">
        <f t="shared" si="426"/>
        <v>23</v>
      </c>
      <c r="V2731" t="b">
        <f t="shared" si="427"/>
        <v>0</v>
      </c>
      <c r="W2731">
        <f t="shared" si="428"/>
        <v>23</v>
      </c>
      <c r="X2731" t="b">
        <f t="shared" si="429"/>
        <v>0</v>
      </c>
    </row>
    <row r="2732" spans="1:24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8294</v>
      </c>
      <c r="O2732">
        <f t="shared" si="420"/>
        <v>170</v>
      </c>
      <c r="P2732" s="7">
        <f t="shared" si="421"/>
        <v>67.417903225806455</v>
      </c>
      <c r="Q2732" t="str">
        <f t="shared" si="422"/>
        <v>technology</v>
      </c>
      <c r="R2732" t="str">
        <f t="shared" si="423"/>
        <v>hardware</v>
      </c>
      <c r="S2732" s="11">
        <f t="shared" si="424"/>
        <v>41351.541377314818</v>
      </c>
      <c r="T2732" s="11">
        <f t="shared" si="425"/>
        <v>41386.541377314818</v>
      </c>
      <c r="U2732">
        <f t="shared" si="426"/>
        <v>682</v>
      </c>
      <c r="V2732" t="b">
        <f t="shared" si="427"/>
        <v>0</v>
      </c>
      <c r="W2732">
        <f t="shared" si="428"/>
        <v>682</v>
      </c>
      <c r="X2732" t="b">
        <f t="shared" si="429"/>
        <v>0</v>
      </c>
    </row>
    <row r="2733" spans="1:24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8294</v>
      </c>
      <c r="O2733">
        <f t="shared" si="420"/>
        <v>104</v>
      </c>
      <c r="P2733" s="7">
        <f t="shared" si="421"/>
        <v>845.70270270270271</v>
      </c>
      <c r="Q2733" t="str">
        <f t="shared" si="422"/>
        <v>technology</v>
      </c>
      <c r="R2733" t="str">
        <f t="shared" si="423"/>
        <v>hardware</v>
      </c>
      <c r="S2733" s="11">
        <f t="shared" si="424"/>
        <v>41872.525717592594</v>
      </c>
      <c r="T2733" s="11">
        <f t="shared" si="425"/>
        <v>41930.166666666664</v>
      </c>
      <c r="U2733">
        <f t="shared" si="426"/>
        <v>37</v>
      </c>
      <c r="V2733" t="b">
        <f t="shared" si="427"/>
        <v>0</v>
      </c>
      <c r="W2733">
        <f t="shared" si="428"/>
        <v>37</v>
      </c>
      <c r="X2733" t="b">
        <f t="shared" si="429"/>
        <v>0</v>
      </c>
    </row>
    <row r="2734" spans="1:24" ht="47.25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8294</v>
      </c>
      <c r="O2734">
        <f t="shared" si="420"/>
        <v>118</v>
      </c>
      <c r="P2734" s="7">
        <f t="shared" si="421"/>
        <v>97.191780821917803</v>
      </c>
      <c r="Q2734" t="str">
        <f t="shared" si="422"/>
        <v>technology</v>
      </c>
      <c r="R2734" t="str">
        <f t="shared" si="423"/>
        <v>hardware</v>
      </c>
      <c r="S2734" s="11">
        <f t="shared" si="424"/>
        <v>41389.808194444442</v>
      </c>
      <c r="T2734" s="11">
        <f t="shared" si="425"/>
        <v>41422</v>
      </c>
      <c r="U2734">
        <f t="shared" si="426"/>
        <v>146</v>
      </c>
      <c r="V2734" t="b">
        <f t="shared" si="427"/>
        <v>0</v>
      </c>
      <c r="W2734">
        <f t="shared" si="428"/>
        <v>146</v>
      </c>
      <c r="X2734" t="b">
        <f t="shared" si="429"/>
        <v>0</v>
      </c>
    </row>
    <row r="2735" spans="1:24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8294</v>
      </c>
      <c r="O2735">
        <f t="shared" si="420"/>
        <v>108</v>
      </c>
      <c r="P2735" s="7">
        <f t="shared" si="421"/>
        <v>451.84033613445376</v>
      </c>
      <c r="Q2735" t="str">
        <f t="shared" si="422"/>
        <v>technology</v>
      </c>
      <c r="R2735" t="str">
        <f t="shared" si="423"/>
        <v>hardware</v>
      </c>
      <c r="S2735" s="11">
        <f t="shared" si="424"/>
        <v>42044.272847222222</v>
      </c>
      <c r="T2735" s="11">
        <f t="shared" si="425"/>
        <v>42104.231180555551</v>
      </c>
      <c r="U2735">
        <f t="shared" si="426"/>
        <v>119</v>
      </c>
      <c r="V2735" t="b">
        <f t="shared" si="427"/>
        <v>0</v>
      </c>
      <c r="W2735">
        <f t="shared" si="428"/>
        <v>119</v>
      </c>
      <c r="X2735" t="b">
        <f t="shared" si="429"/>
        <v>0</v>
      </c>
    </row>
    <row r="2736" spans="1:24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8294</v>
      </c>
      <c r="O2736">
        <f t="shared" si="420"/>
        <v>2260300</v>
      </c>
      <c r="P2736" s="7">
        <f t="shared" si="421"/>
        <v>138.66871165644173</v>
      </c>
      <c r="Q2736" t="str">
        <f t="shared" si="422"/>
        <v>technology</v>
      </c>
      <c r="R2736" t="str">
        <f t="shared" si="423"/>
        <v>hardware</v>
      </c>
      <c r="S2736" s="11">
        <f t="shared" si="424"/>
        <v>42626.668888888889</v>
      </c>
      <c r="T2736" s="11">
        <f t="shared" si="425"/>
        <v>42656.915972222225</v>
      </c>
      <c r="U2736">
        <f t="shared" si="426"/>
        <v>163</v>
      </c>
      <c r="V2736" t="b">
        <f t="shared" si="427"/>
        <v>0</v>
      </c>
      <c r="W2736">
        <f t="shared" si="428"/>
        <v>163</v>
      </c>
      <c r="X2736" t="b">
        <f t="shared" si="429"/>
        <v>0</v>
      </c>
    </row>
    <row r="2737" spans="1:24" ht="47.25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8294</v>
      </c>
      <c r="O2737">
        <f t="shared" si="420"/>
        <v>978</v>
      </c>
      <c r="P2737" s="7">
        <f t="shared" si="421"/>
        <v>21.640147492625371</v>
      </c>
      <c r="Q2737" t="str">
        <f t="shared" si="422"/>
        <v>technology</v>
      </c>
      <c r="R2737" t="str">
        <f t="shared" si="423"/>
        <v>hardware</v>
      </c>
      <c r="S2737" s="11">
        <f t="shared" si="424"/>
        <v>41316.120949074073</v>
      </c>
      <c r="T2737" s="11">
        <f t="shared" si="425"/>
        <v>41346.833333333336</v>
      </c>
      <c r="U2737">
        <f t="shared" si="426"/>
        <v>339</v>
      </c>
      <c r="V2737" t="b">
        <f t="shared" si="427"/>
        <v>0</v>
      </c>
      <c r="W2737">
        <f t="shared" si="428"/>
        <v>339</v>
      </c>
      <c r="X2737" t="b">
        <f t="shared" si="429"/>
        <v>0</v>
      </c>
    </row>
    <row r="2738" spans="1:24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8294</v>
      </c>
      <c r="O2738">
        <f t="shared" si="420"/>
        <v>123</v>
      </c>
      <c r="P2738" s="7">
        <f t="shared" si="421"/>
        <v>169.51724137931035</v>
      </c>
      <c r="Q2738" t="str">
        <f t="shared" si="422"/>
        <v>technology</v>
      </c>
      <c r="R2738" t="str">
        <f t="shared" si="423"/>
        <v>hardware</v>
      </c>
      <c r="S2738" s="11">
        <f t="shared" si="424"/>
        <v>41722.666354166664</v>
      </c>
      <c r="T2738" s="11">
        <f t="shared" si="425"/>
        <v>41752.666354166664</v>
      </c>
      <c r="U2738">
        <f t="shared" si="426"/>
        <v>58</v>
      </c>
      <c r="V2738" t="b">
        <f t="shared" si="427"/>
        <v>0</v>
      </c>
      <c r="W2738">
        <f t="shared" si="428"/>
        <v>58</v>
      </c>
      <c r="X2738" t="b">
        <f t="shared" si="429"/>
        <v>0</v>
      </c>
    </row>
    <row r="2739" spans="1:24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8294</v>
      </c>
      <c r="O2739">
        <f t="shared" si="420"/>
        <v>246</v>
      </c>
      <c r="P2739" s="7">
        <f t="shared" si="421"/>
        <v>161.88210526315791</v>
      </c>
      <c r="Q2739" t="str">
        <f t="shared" si="422"/>
        <v>technology</v>
      </c>
      <c r="R2739" t="str">
        <f t="shared" si="423"/>
        <v>hardware</v>
      </c>
      <c r="S2739" s="11">
        <f t="shared" si="424"/>
        <v>41611.917673611111</v>
      </c>
      <c r="T2739" s="11">
        <f t="shared" si="425"/>
        <v>41654.791666666664</v>
      </c>
      <c r="U2739">
        <f t="shared" si="426"/>
        <v>456</v>
      </c>
      <c r="V2739" t="b">
        <f t="shared" si="427"/>
        <v>0</v>
      </c>
      <c r="W2739">
        <f t="shared" si="428"/>
        <v>456</v>
      </c>
      <c r="X2739" t="b">
        <f t="shared" si="429"/>
        <v>0</v>
      </c>
    </row>
    <row r="2740" spans="1:24" ht="47.2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8294</v>
      </c>
      <c r="O2740">
        <f t="shared" si="420"/>
        <v>148</v>
      </c>
      <c r="P2740" s="7">
        <f t="shared" si="421"/>
        <v>493.13333333333333</v>
      </c>
      <c r="Q2740" t="str">
        <f t="shared" si="422"/>
        <v>technology</v>
      </c>
      <c r="R2740" t="str">
        <f t="shared" si="423"/>
        <v>hardware</v>
      </c>
      <c r="S2740" s="11">
        <f t="shared" si="424"/>
        <v>42620.143564814818</v>
      </c>
      <c r="T2740" s="11">
        <f t="shared" si="425"/>
        <v>42680.143564814818</v>
      </c>
      <c r="U2740">
        <f t="shared" si="426"/>
        <v>15</v>
      </c>
      <c r="V2740" t="b">
        <f t="shared" si="427"/>
        <v>0</v>
      </c>
      <c r="W2740">
        <f t="shared" si="428"/>
        <v>15</v>
      </c>
      <c r="X2740" t="b">
        <f t="shared" si="429"/>
        <v>0</v>
      </c>
    </row>
    <row r="2741" spans="1:24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8294</v>
      </c>
      <c r="O2741">
        <f t="shared" si="420"/>
        <v>384</v>
      </c>
      <c r="P2741" s="7">
        <f t="shared" si="421"/>
        <v>22.120418848167539</v>
      </c>
      <c r="Q2741" t="str">
        <f t="shared" si="422"/>
        <v>technology</v>
      </c>
      <c r="R2741" t="str">
        <f t="shared" si="423"/>
        <v>hardware</v>
      </c>
      <c r="S2741" s="11">
        <f t="shared" si="424"/>
        <v>41719.887928240743</v>
      </c>
      <c r="T2741" s="11">
        <f t="shared" si="425"/>
        <v>41764.887928240743</v>
      </c>
      <c r="U2741">
        <f t="shared" si="426"/>
        <v>191</v>
      </c>
      <c r="V2741" t="b">
        <f t="shared" si="427"/>
        <v>0</v>
      </c>
      <c r="W2741">
        <f t="shared" si="428"/>
        <v>191</v>
      </c>
      <c r="X2741" t="b">
        <f t="shared" si="429"/>
        <v>0</v>
      </c>
    </row>
    <row r="2742" spans="1:24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8294</v>
      </c>
      <c r="O2742">
        <f t="shared" si="420"/>
        <v>103</v>
      </c>
      <c r="P2742" s="7">
        <f t="shared" si="421"/>
        <v>18.235294117647058</v>
      </c>
      <c r="Q2742" t="str">
        <f t="shared" si="422"/>
        <v>technology</v>
      </c>
      <c r="R2742" t="str">
        <f t="shared" si="423"/>
        <v>hardware</v>
      </c>
      <c r="S2742" s="11">
        <f t="shared" si="424"/>
        <v>42045.031851851847</v>
      </c>
      <c r="T2742" s="11">
        <f t="shared" si="425"/>
        <v>42074.99018518519</v>
      </c>
      <c r="U2742">
        <f t="shared" si="426"/>
        <v>17</v>
      </c>
      <c r="V2742" t="b">
        <f t="shared" si="427"/>
        <v>0</v>
      </c>
      <c r="W2742">
        <f t="shared" si="428"/>
        <v>17</v>
      </c>
      <c r="X2742" t="b">
        <f t="shared" si="429"/>
        <v>0</v>
      </c>
    </row>
    <row r="2743" spans="1:24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8303</v>
      </c>
      <c r="O2743">
        <f t="shared" si="420"/>
        <v>0</v>
      </c>
      <c r="P2743" s="7">
        <f t="shared" si="421"/>
        <v>8.75</v>
      </c>
      <c r="Q2743" t="str">
        <f t="shared" si="422"/>
        <v>publishing</v>
      </c>
      <c r="R2743" t="str">
        <f t="shared" si="423"/>
        <v>children's books</v>
      </c>
      <c r="S2743" s="11">
        <f t="shared" si="424"/>
        <v>41911.657430555555</v>
      </c>
      <c r="T2743" s="11">
        <f t="shared" si="425"/>
        <v>41932.088194444441</v>
      </c>
      <c r="U2743" t="b">
        <f t="shared" si="426"/>
        <v>0</v>
      </c>
      <c r="V2743" t="b">
        <f t="shared" si="427"/>
        <v>0</v>
      </c>
      <c r="W2743" t="b">
        <f t="shared" si="428"/>
        <v>0</v>
      </c>
      <c r="X2743">
        <f t="shared" si="429"/>
        <v>4</v>
      </c>
    </row>
    <row r="2744" spans="1:24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8303</v>
      </c>
      <c r="O2744">
        <f t="shared" si="420"/>
        <v>29</v>
      </c>
      <c r="P2744" s="7">
        <f t="shared" si="421"/>
        <v>40.611111111111114</v>
      </c>
      <c r="Q2744" t="str">
        <f t="shared" si="422"/>
        <v>publishing</v>
      </c>
      <c r="R2744" t="str">
        <f t="shared" si="423"/>
        <v>children's books</v>
      </c>
      <c r="S2744" s="11">
        <f t="shared" si="424"/>
        <v>41030.719756944447</v>
      </c>
      <c r="T2744" s="11">
        <f t="shared" si="425"/>
        <v>41044.719756944447</v>
      </c>
      <c r="U2744" t="b">
        <f t="shared" si="426"/>
        <v>0</v>
      </c>
      <c r="V2744" t="b">
        <f t="shared" si="427"/>
        <v>0</v>
      </c>
      <c r="W2744" t="b">
        <f t="shared" si="428"/>
        <v>0</v>
      </c>
      <c r="X2744">
        <f t="shared" si="429"/>
        <v>18</v>
      </c>
    </row>
    <row r="2745" spans="1:24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8303</v>
      </c>
      <c r="O2745">
        <f t="shared" si="420"/>
        <v>0</v>
      </c>
      <c r="P2745" s="7" t="str">
        <f t="shared" si="421"/>
        <v>N/A</v>
      </c>
      <c r="Q2745" t="str">
        <f t="shared" si="422"/>
        <v>publishing</v>
      </c>
      <c r="R2745" t="str">
        <f t="shared" si="423"/>
        <v>children's books</v>
      </c>
      <c r="S2745" s="11">
        <f t="shared" si="424"/>
        <v>42632.328784722224</v>
      </c>
      <c r="T2745" s="11">
        <f t="shared" si="425"/>
        <v>42662.328784722224</v>
      </c>
      <c r="U2745" t="b">
        <f t="shared" si="426"/>
        <v>0</v>
      </c>
      <c r="V2745" t="b">
        <f t="shared" si="427"/>
        <v>0</v>
      </c>
      <c r="W2745" t="b">
        <f t="shared" si="428"/>
        <v>0</v>
      </c>
      <c r="X2745">
        <f t="shared" si="429"/>
        <v>0</v>
      </c>
    </row>
    <row r="2746" spans="1:24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8303</v>
      </c>
      <c r="O2746">
        <f t="shared" si="420"/>
        <v>5</v>
      </c>
      <c r="P2746" s="7">
        <f t="shared" si="421"/>
        <v>37.954545454545453</v>
      </c>
      <c r="Q2746" t="str">
        <f t="shared" si="422"/>
        <v>publishing</v>
      </c>
      <c r="R2746" t="str">
        <f t="shared" si="423"/>
        <v>children's books</v>
      </c>
      <c r="S2746" s="11">
        <f t="shared" si="424"/>
        <v>40938.062476851854</v>
      </c>
      <c r="T2746" s="11">
        <f t="shared" si="425"/>
        <v>40968.062476851854</v>
      </c>
      <c r="U2746" t="b">
        <f t="shared" si="426"/>
        <v>0</v>
      </c>
      <c r="V2746" t="b">
        <f t="shared" si="427"/>
        <v>0</v>
      </c>
      <c r="W2746" t="b">
        <f t="shared" si="428"/>
        <v>0</v>
      </c>
      <c r="X2746">
        <f t="shared" si="429"/>
        <v>22</v>
      </c>
    </row>
    <row r="2747" spans="1:24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8303</v>
      </c>
      <c r="O2747">
        <f t="shared" si="420"/>
        <v>22</v>
      </c>
      <c r="P2747" s="7">
        <f t="shared" si="421"/>
        <v>35.734693877551024</v>
      </c>
      <c r="Q2747" t="str">
        <f t="shared" si="422"/>
        <v>publishing</v>
      </c>
      <c r="R2747" t="str">
        <f t="shared" si="423"/>
        <v>children's books</v>
      </c>
      <c r="S2747" s="11">
        <f t="shared" si="424"/>
        <v>41044.988055555557</v>
      </c>
      <c r="T2747" s="11">
        <f t="shared" si="425"/>
        <v>41104.988055555557</v>
      </c>
      <c r="U2747" t="b">
        <f t="shared" si="426"/>
        <v>0</v>
      </c>
      <c r="V2747" t="b">
        <f t="shared" si="427"/>
        <v>0</v>
      </c>
      <c r="W2747" t="b">
        <f t="shared" si="428"/>
        <v>0</v>
      </c>
      <c r="X2747">
        <f t="shared" si="429"/>
        <v>49</v>
      </c>
    </row>
    <row r="2748" spans="1:24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8303</v>
      </c>
      <c r="O2748">
        <f t="shared" si="420"/>
        <v>27</v>
      </c>
      <c r="P2748" s="7">
        <f t="shared" si="421"/>
        <v>42.157894736842103</v>
      </c>
      <c r="Q2748" t="str">
        <f t="shared" si="422"/>
        <v>publishing</v>
      </c>
      <c r="R2748" t="str">
        <f t="shared" si="423"/>
        <v>children's books</v>
      </c>
      <c r="S2748" s="11">
        <f t="shared" si="424"/>
        <v>41850.781377314815</v>
      </c>
      <c r="T2748" s="11">
        <f t="shared" si="425"/>
        <v>41880.781377314815</v>
      </c>
      <c r="U2748" t="b">
        <f t="shared" si="426"/>
        <v>0</v>
      </c>
      <c r="V2748" t="b">
        <f t="shared" si="427"/>
        <v>0</v>
      </c>
      <c r="W2748" t="b">
        <f t="shared" si="428"/>
        <v>0</v>
      </c>
      <c r="X2748">
        <f t="shared" si="429"/>
        <v>19</v>
      </c>
    </row>
    <row r="2749" spans="1:24" ht="47.2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8303</v>
      </c>
      <c r="O2749">
        <f t="shared" si="420"/>
        <v>28</v>
      </c>
      <c r="P2749" s="7">
        <f t="shared" si="421"/>
        <v>35</v>
      </c>
      <c r="Q2749" t="str">
        <f t="shared" si="422"/>
        <v>publishing</v>
      </c>
      <c r="R2749" t="str">
        <f t="shared" si="423"/>
        <v>children's books</v>
      </c>
      <c r="S2749" s="11">
        <f t="shared" si="424"/>
        <v>41044.64811342593</v>
      </c>
      <c r="T2749" s="11">
        <f t="shared" si="425"/>
        <v>41076.131944444445</v>
      </c>
      <c r="U2749" t="b">
        <f t="shared" si="426"/>
        <v>0</v>
      </c>
      <c r="V2749" t="b">
        <f t="shared" si="427"/>
        <v>0</v>
      </c>
      <c r="W2749" t="b">
        <f t="shared" si="428"/>
        <v>0</v>
      </c>
      <c r="X2749">
        <f t="shared" si="429"/>
        <v>4</v>
      </c>
    </row>
    <row r="2750" spans="1:24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8303</v>
      </c>
      <c r="O2750">
        <f t="shared" si="420"/>
        <v>1</v>
      </c>
      <c r="P2750" s="7">
        <f t="shared" si="421"/>
        <v>13.25</v>
      </c>
      <c r="Q2750" t="str">
        <f t="shared" si="422"/>
        <v>publishing</v>
      </c>
      <c r="R2750" t="str">
        <f t="shared" si="423"/>
        <v>children's books</v>
      </c>
      <c r="S2750" s="11">
        <f t="shared" si="424"/>
        <v>42585.7106712963</v>
      </c>
      <c r="T2750" s="11">
        <f t="shared" si="425"/>
        <v>42615.7106712963</v>
      </c>
      <c r="U2750" t="b">
        <f t="shared" si="426"/>
        <v>0</v>
      </c>
      <c r="V2750" t="b">
        <f t="shared" si="427"/>
        <v>0</v>
      </c>
      <c r="W2750" t="b">
        <f t="shared" si="428"/>
        <v>0</v>
      </c>
      <c r="X2750">
        <f t="shared" si="429"/>
        <v>4</v>
      </c>
    </row>
    <row r="2751" spans="1:24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8303</v>
      </c>
      <c r="O2751">
        <f t="shared" si="420"/>
        <v>1</v>
      </c>
      <c r="P2751" s="7">
        <f t="shared" si="421"/>
        <v>55</v>
      </c>
      <c r="Q2751" t="str">
        <f t="shared" si="422"/>
        <v>publishing</v>
      </c>
      <c r="R2751" t="str">
        <f t="shared" si="423"/>
        <v>children's books</v>
      </c>
      <c r="S2751" s="11">
        <f t="shared" si="424"/>
        <v>42068.799039351856</v>
      </c>
      <c r="T2751" s="11">
        <f t="shared" si="425"/>
        <v>42098.757372685184</v>
      </c>
      <c r="U2751" t="b">
        <f t="shared" si="426"/>
        <v>0</v>
      </c>
      <c r="V2751" t="b">
        <f t="shared" si="427"/>
        <v>0</v>
      </c>
      <c r="W2751" t="b">
        <f t="shared" si="428"/>
        <v>0</v>
      </c>
      <c r="X2751">
        <f t="shared" si="429"/>
        <v>2</v>
      </c>
    </row>
    <row r="2752" spans="1:24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8303</v>
      </c>
      <c r="O2752">
        <f t="shared" si="420"/>
        <v>0</v>
      </c>
      <c r="P2752" s="7" t="str">
        <f t="shared" si="421"/>
        <v>N/A</v>
      </c>
      <c r="Q2752" t="str">
        <f t="shared" si="422"/>
        <v>publishing</v>
      </c>
      <c r="R2752" t="str">
        <f t="shared" si="423"/>
        <v>children's books</v>
      </c>
      <c r="S2752" s="11">
        <f t="shared" si="424"/>
        <v>41078.899826388886</v>
      </c>
      <c r="T2752" s="11">
        <f t="shared" si="425"/>
        <v>41090.833333333336</v>
      </c>
      <c r="U2752" t="b">
        <f t="shared" si="426"/>
        <v>0</v>
      </c>
      <c r="V2752" t="b">
        <f t="shared" si="427"/>
        <v>0</v>
      </c>
      <c r="W2752" t="b">
        <f t="shared" si="428"/>
        <v>0</v>
      </c>
      <c r="X2752">
        <f t="shared" si="429"/>
        <v>0</v>
      </c>
    </row>
    <row r="2753" spans="1:24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8303</v>
      </c>
      <c r="O2753">
        <f t="shared" si="420"/>
        <v>0</v>
      </c>
      <c r="P2753" s="7" t="str">
        <f t="shared" si="421"/>
        <v>N/A</v>
      </c>
      <c r="Q2753" t="str">
        <f t="shared" si="422"/>
        <v>publishing</v>
      </c>
      <c r="R2753" t="str">
        <f t="shared" si="423"/>
        <v>children's books</v>
      </c>
      <c r="S2753" s="11">
        <f t="shared" si="424"/>
        <v>41747.887060185189</v>
      </c>
      <c r="T2753" s="11">
        <f t="shared" si="425"/>
        <v>41807.887060185189</v>
      </c>
      <c r="U2753" t="b">
        <f t="shared" si="426"/>
        <v>0</v>
      </c>
      <c r="V2753" t="b">
        <f t="shared" si="427"/>
        <v>0</v>
      </c>
      <c r="W2753" t="b">
        <f t="shared" si="428"/>
        <v>0</v>
      </c>
      <c r="X2753">
        <f t="shared" si="429"/>
        <v>0</v>
      </c>
    </row>
    <row r="2754" spans="1:24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8303</v>
      </c>
      <c r="O2754">
        <f t="shared" si="420"/>
        <v>11</v>
      </c>
      <c r="P2754" s="7">
        <f t="shared" si="421"/>
        <v>39.285714285714285</v>
      </c>
      <c r="Q2754" t="str">
        <f t="shared" si="422"/>
        <v>publishing</v>
      </c>
      <c r="R2754" t="str">
        <f t="shared" si="423"/>
        <v>children's books</v>
      </c>
      <c r="S2754" s="11">
        <f t="shared" si="424"/>
        <v>40855.765092592592</v>
      </c>
      <c r="T2754" s="11">
        <f t="shared" si="425"/>
        <v>40895.765092592592</v>
      </c>
      <c r="U2754" t="b">
        <f t="shared" si="426"/>
        <v>0</v>
      </c>
      <c r="V2754" t="b">
        <f t="shared" si="427"/>
        <v>0</v>
      </c>
      <c r="W2754" t="b">
        <f t="shared" si="428"/>
        <v>0</v>
      </c>
      <c r="X2754">
        <f t="shared" si="429"/>
        <v>14</v>
      </c>
    </row>
    <row r="2755" spans="1:24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8303</v>
      </c>
      <c r="O2755">
        <f t="shared" ref="O2755:O2818" si="430">ROUND(((E2755/D2755)*100), 0)</f>
        <v>19</v>
      </c>
      <c r="P2755" s="7">
        <f t="shared" ref="P2755:P2818" si="431">IFERROR((E2755/L2755), "N/A")</f>
        <v>47.5</v>
      </c>
      <c r="Q2755" t="str">
        <f t="shared" ref="Q2755:Q2818" si="432">(LEFT(N2755,SEARCH("/",N2755,1)-1))</f>
        <v>publishing</v>
      </c>
      <c r="R2755" t="str">
        <f t="shared" ref="R2755:R2818" si="433">RIGHT(N2755, LEN(N2755)-SEARCH("/",N2755))</f>
        <v>children's books</v>
      </c>
      <c r="S2755" s="11">
        <f t="shared" ref="S2755:S2818" si="434">(((J2755/60)/60)/24)+DATE(1970,1,1)</f>
        <v>41117.900729166664</v>
      </c>
      <c r="T2755" s="11">
        <f t="shared" ref="T2755:T2818" si="435">(((I2755/60)/60)/24)+DATE(1970,1,1)</f>
        <v>41147.900729166664</v>
      </c>
      <c r="U2755" t="b">
        <f t="shared" ref="U2755:U2818" si="436">IF(OR(F2755="successful", F2755="live"), L2755)</f>
        <v>0</v>
      </c>
      <c r="V2755" t="b">
        <f t="shared" ref="V2755:V2818" si="437">IF(OR(F2755="unsuccessful", F2755="canceled"), L2755)</f>
        <v>0</v>
      </c>
      <c r="W2755" t="b">
        <f t="shared" ref="W2755:W2818" si="438">IF((O2755&gt;=30), L2755)</f>
        <v>0</v>
      </c>
      <c r="X2755">
        <f t="shared" ref="X2755:X2818" si="439">IF((O2755&lt;30), L2755)</f>
        <v>8</v>
      </c>
    </row>
    <row r="2756" spans="1:24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8303</v>
      </c>
      <c r="O2756">
        <f t="shared" si="430"/>
        <v>0</v>
      </c>
      <c r="P2756" s="7" t="str">
        <f t="shared" si="431"/>
        <v>N/A</v>
      </c>
      <c r="Q2756" t="str">
        <f t="shared" si="432"/>
        <v>publishing</v>
      </c>
      <c r="R2756" t="str">
        <f t="shared" si="433"/>
        <v>children's books</v>
      </c>
      <c r="S2756" s="11">
        <f t="shared" si="434"/>
        <v>41863.636006944449</v>
      </c>
      <c r="T2756" s="11">
        <f t="shared" si="435"/>
        <v>41893.636006944449</v>
      </c>
      <c r="U2756" t="b">
        <f t="shared" si="436"/>
        <v>0</v>
      </c>
      <c r="V2756" t="b">
        <f t="shared" si="437"/>
        <v>0</v>
      </c>
      <c r="W2756" t="b">
        <f t="shared" si="438"/>
        <v>0</v>
      </c>
      <c r="X2756">
        <f t="shared" si="439"/>
        <v>0</v>
      </c>
    </row>
    <row r="2757" spans="1:24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8303</v>
      </c>
      <c r="O2757">
        <f t="shared" si="430"/>
        <v>52</v>
      </c>
      <c r="P2757" s="7">
        <f t="shared" si="431"/>
        <v>17.333333333333332</v>
      </c>
      <c r="Q2757" t="str">
        <f t="shared" si="432"/>
        <v>publishing</v>
      </c>
      <c r="R2757" t="str">
        <f t="shared" si="433"/>
        <v>children's books</v>
      </c>
      <c r="S2757" s="11">
        <f t="shared" si="434"/>
        <v>42072.790821759263</v>
      </c>
      <c r="T2757" s="11">
        <f t="shared" si="435"/>
        <v>42102.790821759263</v>
      </c>
      <c r="U2757" t="b">
        <f t="shared" si="436"/>
        <v>0</v>
      </c>
      <c r="V2757" t="b">
        <f t="shared" si="437"/>
        <v>0</v>
      </c>
      <c r="W2757">
        <f t="shared" si="438"/>
        <v>15</v>
      </c>
      <c r="X2757" t="b">
        <f t="shared" si="439"/>
        <v>0</v>
      </c>
    </row>
    <row r="2758" spans="1:24" ht="47.2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8303</v>
      </c>
      <c r="O2758">
        <f t="shared" si="430"/>
        <v>10</v>
      </c>
      <c r="P2758" s="7">
        <f t="shared" si="431"/>
        <v>31.757575757575758</v>
      </c>
      <c r="Q2758" t="str">
        <f t="shared" si="432"/>
        <v>publishing</v>
      </c>
      <c r="R2758" t="str">
        <f t="shared" si="433"/>
        <v>children's books</v>
      </c>
      <c r="S2758" s="11">
        <f t="shared" si="434"/>
        <v>41620.90047453704</v>
      </c>
      <c r="T2758" s="11">
        <f t="shared" si="435"/>
        <v>41650.90047453704</v>
      </c>
      <c r="U2758" t="b">
        <f t="shared" si="436"/>
        <v>0</v>
      </c>
      <c r="V2758" t="b">
        <f t="shared" si="437"/>
        <v>0</v>
      </c>
      <c r="W2758" t="b">
        <f t="shared" si="438"/>
        <v>0</v>
      </c>
      <c r="X2758">
        <f t="shared" si="439"/>
        <v>33</v>
      </c>
    </row>
    <row r="2759" spans="1:24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8303</v>
      </c>
      <c r="O2759">
        <f t="shared" si="430"/>
        <v>1</v>
      </c>
      <c r="P2759" s="7">
        <f t="shared" si="431"/>
        <v>5</v>
      </c>
      <c r="Q2759" t="str">
        <f t="shared" si="432"/>
        <v>publishing</v>
      </c>
      <c r="R2759" t="str">
        <f t="shared" si="433"/>
        <v>children's books</v>
      </c>
      <c r="S2759" s="11">
        <f t="shared" si="434"/>
        <v>42573.65662037037</v>
      </c>
      <c r="T2759" s="11">
        <f t="shared" si="435"/>
        <v>42588.65662037037</v>
      </c>
      <c r="U2759" t="b">
        <f t="shared" si="436"/>
        <v>0</v>
      </c>
      <c r="V2759" t="b">
        <f t="shared" si="437"/>
        <v>0</v>
      </c>
      <c r="W2759" t="b">
        <f t="shared" si="438"/>
        <v>0</v>
      </c>
      <c r="X2759">
        <f t="shared" si="439"/>
        <v>2</v>
      </c>
    </row>
    <row r="2760" spans="1:24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8303</v>
      </c>
      <c r="O2760">
        <f t="shared" si="430"/>
        <v>12</v>
      </c>
      <c r="P2760" s="7">
        <f t="shared" si="431"/>
        <v>39</v>
      </c>
      <c r="Q2760" t="str">
        <f t="shared" si="432"/>
        <v>publishing</v>
      </c>
      <c r="R2760" t="str">
        <f t="shared" si="433"/>
        <v>children's books</v>
      </c>
      <c r="S2760" s="11">
        <f t="shared" si="434"/>
        <v>42639.441932870366</v>
      </c>
      <c r="T2760" s="11">
        <f t="shared" si="435"/>
        <v>42653.441932870366</v>
      </c>
      <c r="U2760" t="b">
        <f t="shared" si="436"/>
        <v>0</v>
      </c>
      <c r="V2760" t="b">
        <f t="shared" si="437"/>
        <v>0</v>
      </c>
      <c r="W2760" t="b">
        <f t="shared" si="438"/>
        <v>0</v>
      </c>
      <c r="X2760">
        <f t="shared" si="439"/>
        <v>6</v>
      </c>
    </row>
    <row r="2761" spans="1:24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8303</v>
      </c>
      <c r="O2761">
        <f t="shared" si="430"/>
        <v>11</v>
      </c>
      <c r="P2761" s="7">
        <f t="shared" si="431"/>
        <v>52.5</v>
      </c>
      <c r="Q2761" t="str">
        <f t="shared" si="432"/>
        <v>publishing</v>
      </c>
      <c r="R2761" t="str">
        <f t="shared" si="433"/>
        <v>children's books</v>
      </c>
      <c r="S2761" s="11">
        <f t="shared" si="434"/>
        <v>42524.36650462963</v>
      </c>
      <c r="T2761" s="11">
        <f t="shared" si="435"/>
        <v>42567.36650462963</v>
      </c>
      <c r="U2761" t="b">
        <f t="shared" si="436"/>
        <v>0</v>
      </c>
      <c r="V2761" t="b">
        <f t="shared" si="437"/>
        <v>0</v>
      </c>
      <c r="W2761" t="b">
        <f t="shared" si="438"/>
        <v>0</v>
      </c>
      <c r="X2761">
        <f t="shared" si="439"/>
        <v>2</v>
      </c>
    </row>
    <row r="2762" spans="1:24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8303</v>
      </c>
      <c r="O2762">
        <f t="shared" si="430"/>
        <v>0</v>
      </c>
      <c r="P2762" s="7" t="str">
        <f t="shared" si="431"/>
        <v>N/A</v>
      </c>
      <c r="Q2762" t="str">
        <f t="shared" si="432"/>
        <v>publishing</v>
      </c>
      <c r="R2762" t="str">
        <f t="shared" si="433"/>
        <v>children's books</v>
      </c>
      <c r="S2762" s="11">
        <f t="shared" si="434"/>
        <v>41415.461319444446</v>
      </c>
      <c r="T2762" s="11">
        <f t="shared" si="435"/>
        <v>41445.461319444446</v>
      </c>
      <c r="U2762" t="b">
        <f t="shared" si="436"/>
        <v>0</v>
      </c>
      <c r="V2762" t="b">
        <f t="shared" si="437"/>
        <v>0</v>
      </c>
      <c r="W2762" t="b">
        <f t="shared" si="438"/>
        <v>0</v>
      </c>
      <c r="X2762">
        <f t="shared" si="439"/>
        <v>0</v>
      </c>
    </row>
    <row r="2763" spans="1:24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8303</v>
      </c>
      <c r="O2763">
        <f t="shared" si="430"/>
        <v>1</v>
      </c>
      <c r="P2763" s="7">
        <f t="shared" si="431"/>
        <v>9</v>
      </c>
      <c r="Q2763" t="str">
        <f t="shared" si="432"/>
        <v>publishing</v>
      </c>
      <c r="R2763" t="str">
        <f t="shared" si="433"/>
        <v>children's books</v>
      </c>
      <c r="S2763" s="11">
        <f t="shared" si="434"/>
        <v>41247.063576388886</v>
      </c>
      <c r="T2763" s="11">
        <f t="shared" si="435"/>
        <v>41277.063576388886</v>
      </c>
      <c r="U2763" t="b">
        <f t="shared" si="436"/>
        <v>0</v>
      </c>
      <c r="V2763" t="b">
        <f t="shared" si="437"/>
        <v>0</v>
      </c>
      <c r="W2763" t="b">
        <f t="shared" si="438"/>
        <v>0</v>
      </c>
      <c r="X2763">
        <f t="shared" si="439"/>
        <v>4</v>
      </c>
    </row>
    <row r="2764" spans="1:24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8303</v>
      </c>
      <c r="O2764">
        <f t="shared" si="430"/>
        <v>1</v>
      </c>
      <c r="P2764" s="7">
        <f t="shared" si="431"/>
        <v>25</v>
      </c>
      <c r="Q2764" t="str">
        <f t="shared" si="432"/>
        <v>publishing</v>
      </c>
      <c r="R2764" t="str">
        <f t="shared" si="433"/>
        <v>children's books</v>
      </c>
      <c r="S2764" s="11">
        <f t="shared" si="434"/>
        <v>40927.036979166667</v>
      </c>
      <c r="T2764" s="11">
        <f t="shared" si="435"/>
        <v>40986.995312500003</v>
      </c>
      <c r="U2764" t="b">
        <f t="shared" si="436"/>
        <v>0</v>
      </c>
      <c r="V2764" t="b">
        <f t="shared" si="437"/>
        <v>0</v>
      </c>
      <c r="W2764" t="b">
        <f t="shared" si="438"/>
        <v>0</v>
      </c>
      <c r="X2764">
        <f t="shared" si="439"/>
        <v>1</v>
      </c>
    </row>
    <row r="2765" spans="1:24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8303</v>
      </c>
      <c r="O2765">
        <f t="shared" si="430"/>
        <v>0</v>
      </c>
      <c r="P2765" s="7">
        <f t="shared" si="431"/>
        <v>30</v>
      </c>
      <c r="Q2765" t="str">
        <f t="shared" si="432"/>
        <v>publishing</v>
      </c>
      <c r="R2765" t="str">
        <f t="shared" si="433"/>
        <v>children's books</v>
      </c>
      <c r="S2765" s="11">
        <f t="shared" si="434"/>
        <v>41373.579675925925</v>
      </c>
      <c r="T2765" s="11">
        <f t="shared" si="435"/>
        <v>41418.579675925925</v>
      </c>
      <c r="U2765" t="b">
        <f t="shared" si="436"/>
        <v>0</v>
      </c>
      <c r="V2765" t="b">
        <f t="shared" si="437"/>
        <v>0</v>
      </c>
      <c r="W2765" t="b">
        <f t="shared" si="438"/>
        <v>0</v>
      </c>
      <c r="X2765">
        <f t="shared" si="439"/>
        <v>3</v>
      </c>
    </row>
    <row r="2766" spans="1:24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8303</v>
      </c>
      <c r="O2766">
        <f t="shared" si="430"/>
        <v>1</v>
      </c>
      <c r="P2766" s="7">
        <f t="shared" si="431"/>
        <v>11.25</v>
      </c>
      <c r="Q2766" t="str">
        <f t="shared" si="432"/>
        <v>publishing</v>
      </c>
      <c r="R2766" t="str">
        <f t="shared" si="433"/>
        <v>children's books</v>
      </c>
      <c r="S2766" s="11">
        <f t="shared" si="434"/>
        <v>41030.292025462964</v>
      </c>
      <c r="T2766" s="11">
        <f t="shared" si="435"/>
        <v>41059.791666666664</v>
      </c>
      <c r="U2766" t="b">
        <f t="shared" si="436"/>
        <v>0</v>
      </c>
      <c r="V2766" t="b">
        <f t="shared" si="437"/>
        <v>0</v>
      </c>
      <c r="W2766" t="b">
        <f t="shared" si="438"/>
        <v>0</v>
      </c>
      <c r="X2766">
        <f t="shared" si="439"/>
        <v>4</v>
      </c>
    </row>
    <row r="2767" spans="1:24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8303</v>
      </c>
      <c r="O2767">
        <f t="shared" si="430"/>
        <v>0</v>
      </c>
      <c r="P2767" s="7" t="str">
        <f t="shared" si="431"/>
        <v>N/A</v>
      </c>
      <c r="Q2767" t="str">
        <f t="shared" si="432"/>
        <v>publishing</v>
      </c>
      <c r="R2767" t="str">
        <f t="shared" si="433"/>
        <v>children's books</v>
      </c>
      <c r="S2767" s="11">
        <f t="shared" si="434"/>
        <v>41194.579027777778</v>
      </c>
      <c r="T2767" s="11">
        <f t="shared" si="435"/>
        <v>41210.579027777778</v>
      </c>
      <c r="U2767" t="b">
        <f t="shared" si="436"/>
        <v>0</v>
      </c>
      <c r="V2767" t="b">
        <f t="shared" si="437"/>
        <v>0</v>
      </c>
      <c r="W2767" t="b">
        <f t="shared" si="438"/>
        <v>0</v>
      </c>
      <c r="X2767">
        <f t="shared" si="439"/>
        <v>0</v>
      </c>
    </row>
    <row r="2768" spans="1:24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8303</v>
      </c>
      <c r="O2768">
        <f t="shared" si="430"/>
        <v>2</v>
      </c>
      <c r="P2768" s="7">
        <f t="shared" si="431"/>
        <v>25</v>
      </c>
      <c r="Q2768" t="str">
        <f t="shared" si="432"/>
        <v>publishing</v>
      </c>
      <c r="R2768" t="str">
        <f t="shared" si="433"/>
        <v>children's books</v>
      </c>
      <c r="S2768" s="11">
        <f t="shared" si="434"/>
        <v>40736.668032407404</v>
      </c>
      <c r="T2768" s="11">
        <f t="shared" si="435"/>
        <v>40766.668032407404</v>
      </c>
      <c r="U2768" t="b">
        <f t="shared" si="436"/>
        <v>0</v>
      </c>
      <c r="V2768" t="b">
        <f t="shared" si="437"/>
        <v>0</v>
      </c>
      <c r="W2768" t="b">
        <f t="shared" si="438"/>
        <v>0</v>
      </c>
      <c r="X2768">
        <f t="shared" si="439"/>
        <v>4</v>
      </c>
    </row>
    <row r="2769" spans="1:24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8303</v>
      </c>
      <c r="O2769">
        <f t="shared" si="430"/>
        <v>1</v>
      </c>
      <c r="P2769" s="7">
        <f t="shared" si="431"/>
        <v>11.333333333333334</v>
      </c>
      <c r="Q2769" t="str">
        <f t="shared" si="432"/>
        <v>publishing</v>
      </c>
      <c r="R2769" t="str">
        <f t="shared" si="433"/>
        <v>children's books</v>
      </c>
      <c r="S2769" s="11">
        <f t="shared" si="434"/>
        <v>42172.958912037036</v>
      </c>
      <c r="T2769" s="11">
        <f t="shared" si="435"/>
        <v>42232.958912037036</v>
      </c>
      <c r="U2769" t="b">
        <f t="shared" si="436"/>
        <v>0</v>
      </c>
      <c r="V2769" t="b">
        <f t="shared" si="437"/>
        <v>0</v>
      </c>
      <c r="W2769" t="b">
        <f t="shared" si="438"/>
        <v>0</v>
      </c>
      <c r="X2769">
        <f t="shared" si="439"/>
        <v>3</v>
      </c>
    </row>
    <row r="2770" spans="1:24" ht="47.2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8303</v>
      </c>
      <c r="O2770">
        <f t="shared" si="430"/>
        <v>14</v>
      </c>
      <c r="P2770" s="7">
        <f t="shared" si="431"/>
        <v>29.470588235294116</v>
      </c>
      <c r="Q2770" t="str">
        <f t="shared" si="432"/>
        <v>publishing</v>
      </c>
      <c r="R2770" t="str">
        <f t="shared" si="433"/>
        <v>children's books</v>
      </c>
      <c r="S2770" s="11">
        <f t="shared" si="434"/>
        <v>40967.614849537036</v>
      </c>
      <c r="T2770" s="11">
        <f t="shared" si="435"/>
        <v>40997.573182870372</v>
      </c>
      <c r="U2770" t="b">
        <f t="shared" si="436"/>
        <v>0</v>
      </c>
      <c r="V2770" t="b">
        <f t="shared" si="437"/>
        <v>0</v>
      </c>
      <c r="W2770" t="b">
        <f t="shared" si="438"/>
        <v>0</v>
      </c>
      <c r="X2770">
        <f t="shared" si="439"/>
        <v>34</v>
      </c>
    </row>
    <row r="2771" spans="1:24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8303</v>
      </c>
      <c r="O2771">
        <f t="shared" si="430"/>
        <v>0</v>
      </c>
      <c r="P2771" s="7">
        <f t="shared" si="431"/>
        <v>1</v>
      </c>
      <c r="Q2771" t="str">
        <f t="shared" si="432"/>
        <v>publishing</v>
      </c>
      <c r="R2771" t="str">
        <f t="shared" si="433"/>
        <v>children's books</v>
      </c>
      <c r="S2771" s="11">
        <f t="shared" si="434"/>
        <v>41745.826273148145</v>
      </c>
      <c r="T2771" s="11">
        <f t="shared" si="435"/>
        <v>41795.826273148145</v>
      </c>
      <c r="U2771" t="b">
        <f t="shared" si="436"/>
        <v>0</v>
      </c>
      <c r="V2771" t="b">
        <f t="shared" si="437"/>
        <v>0</v>
      </c>
      <c r="W2771" t="b">
        <f t="shared" si="438"/>
        <v>0</v>
      </c>
      <c r="X2771">
        <f t="shared" si="439"/>
        <v>2</v>
      </c>
    </row>
    <row r="2772" spans="1:24" ht="47.25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8303</v>
      </c>
      <c r="O2772">
        <f t="shared" si="430"/>
        <v>10</v>
      </c>
      <c r="P2772" s="7">
        <f t="shared" si="431"/>
        <v>63.098484848484851</v>
      </c>
      <c r="Q2772" t="str">
        <f t="shared" si="432"/>
        <v>publishing</v>
      </c>
      <c r="R2772" t="str">
        <f t="shared" si="433"/>
        <v>children's books</v>
      </c>
      <c r="S2772" s="11">
        <f t="shared" si="434"/>
        <v>41686.705208333333</v>
      </c>
      <c r="T2772" s="11">
        <f t="shared" si="435"/>
        <v>41716.663541666669</v>
      </c>
      <c r="U2772" t="b">
        <f t="shared" si="436"/>
        <v>0</v>
      </c>
      <c r="V2772" t="b">
        <f t="shared" si="437"/>
        <v>0</v>
      </c>
      <c r="W2772" t="b">
        <f t="shared" si="438"/>
        <v>0</v>
      </c>
      <c r="X2772">
        <f t="shared" si="439"/>
        <v>33</v>
      </c>
    </row>
    <row r="2773" spans="1:24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8303</v>
      </c>
      <c r="O2773">
        <f t="shared" si="430"/>
        <v>0</v>
      </c>
      <c r="P2773" s="7" t="str">
        <f t="shared" si="431"/>
        <v>N/A</v>
      </c>
      <c r="Q2773" t="str">
        <f t="shared" si="432"/>
        <v>publishing</v>
      </c>
      <c r="R2773" t="str">
        <f t="shared" si="433"/>
        <v>children's books</v>
      </c>
      <c r="S2773" s="11">
        <f t="shared" si="434"/>
        <v>41257.531712962962</v>
      </c>
      <c r="T2773" s="11">
        <f t="shared" si="435"/>
        <v>41306.708333333336</v>
      </c>
      <c r="U2773" t="b">
        <f t="shared" si="436"/>
        <v>0</v>
      </c>
      <c r="V2773" t="b">
        <f t="shared" si="437"/>
        <v>0</v>
      </c>
      <c r="W2773" t="b">
        <f t="shared" si="438"/>
        <v>0</v>
      </c>
      <c r="X2773">
        <f t="shared" si="439"/>
        <v>0</v>
      </c>
    </row>
    <row r="2774" spans="1:24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8303</v>
      </c>
      <c r="O2774">
        <f t="shared" si="430"/>
        <v>0</v>
      </c>
      <c r="P2774" s="7" t="str">
        <f t="shared" si="431"/>
        <v>N/A</v>
      </c>
      <c r="Q2774" t="str">
        <f t="shared" si="432"/>
        <v>publishing</v>
      </c>
      <c r="R2774" t="str">
        <f t="shared" si="433"/>
        <v>children's books</v>
      </c>
      <c r="S2774" s="11">
        <f t="shared" si="434"/>
        <v>41537.869143518517</v>
      </c>
      <c r="T2774" s="11">
        <f t="shared" si="435"/>
        <v>41552.869143518517</v>
      </c>
      <c r="U2774" t="b">
        <f t="shared" si="436"/>
        <v>0</v>
      </c>
      <c r="V2774" t="b">
        <f t="shared" si="437"/>
        <v>0</v>
      </c>
      <c r="W2774" t="b">
        <f t="shared" si="438"/>
        <v>0</v>
      </c>
      <c r="X2774">
        <f t="shared" si="439"/>
        <v>0</v>
      </c>
    </row>
    <row r="2775" spans="1:24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8303</v>
      </c>
      <c r="O2775">
        <f t="shared" si="430"/>
        <v>0</v>
      </c>
      <c r="P2775" s="7">
        <f t="shared" si="431"/>
        <v>1</v>
      </c>
      <c r="Q2775" t="str">
        <f t="shared" si="432"/>
        <v>publishing</v>
      </c>
      <c r="R2775" t="str">
        <f t="shared" si="433"/>
        <v>children's books</v>
      </c>
      <c r="S2775" s="11">
        <f t="shared" si="434"/>
        <v>42474.86482638889</v>
      </c>
      <c r="T2775" s="11">
        <f t="shared" si="435"/>
        <v>42484.86482638889</v>
      </c>
      <c r="U2775" t="b">
        <f t="shared" si="436"/>
        <v>0</v>
      </c>
      <c r="V2775" t="b">
        <f t="shared" si="437"/>
        <v>0</v>
      </c>
      <c r="W2775" t="b">
        <f t="shared" si="438"/>
        <v>0</v>
      </c>
      <c r="X2775">
        <f t="shared" si="439"/>
        <v>1</v>
      </c>
    </row>
    <row r="2776" spans="1:24" ht="47.25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8303</v>
      </c>
      <c r="O2776">
        <f t="shared" si="430"/>
        <v>14</v>
      </c>
      <c r="P2776" s="7">
        <f t="shared" si="431"/>
        <v>43.846153846153847</v>
      </c>
      <c r="Q2776" t="str">
        <f t="shared" si="432"/>
        <v>publishing</v>
      </c>
      <c r="R2776" t="str">
        <f t="shared" si="433"/>
        <v>children's books</v>
      </c>
      <c r="S2776" s="11">
        <f t="shared" si="434"/>
        <v>41311.126481481479</v>
      </c>
      <c r="T2776" s="11">
        <f t="shared" si="435"/>
        <v>41341.126481481479</v>
      </c>
      <c r="U2776" t="b">
        <f t="shared" si="436"/>
        <v>0</v>
      </c>
      <c r="V2776" t="b">
        <f t="shared" si="437"/>
        <v>0</v>
      </c>
      <c r="W2776" t="b">
        <f t="shared" si="438"/>
        <v>0</v>
      </c>
      <c r="X2776">
        <f t="shared" si="439"/>
        <v>13</v>
      </c>
    </row>
    <row r="2777" spans="1:24" ht="47.2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8303</v>
      </c>
      <c r="O2777">
        <f t="shared" si="430"/>
        <v>3</v>
      </c>
      <c r="P2777" s="7">
        <f t="shared" si="431"/>
        <v>75</v>
      </c>
      <c r="Q2777" t="str">
        <f t="shared" si="432"/>
        <v>publishing</v>
      </c>
      <c r="R2777" t="str">
        <f t="shared" si="433"/>
        <v>children's books</v>
      </c>
      <c r="S2777" s="11">
        <f t="shared" si="434"/>
        <v>40863.013356481482</v>
      </c>
      <c r="T2777" s="11">
        <f t="shared" si="435"/>
        <v>40893.013356481482</v>
      </c>
      <c r="U2777" t="b">
        <f t="shared" si="436"/>
        <v>0</v>
      </c>
      <c r="V2777" t="b">
        <f t="shared" si="437"/>
        <v>0</v>
      </c>
      <c r="W2777" t="b">
        <f t="shared" si="438"/>
        <v>0</v>
      </c>
      <c r="X2777">
        <f t="shared" si="439"/>
        <v>2</v>
      </c>
    </row>
    <row r="2778" spans="1:24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8303</v>
      </c>
      <c r="O2778">
        <f t="shared" si="430"/>
        <v>8</v>
      </c>
      <c r="P2778" s="7">
        <f t="shared" si="431"/>
        <v>45.972222222222221</v>
      </c>
      <c r="Q2778" t="str">
        <f t="shared" si="432"/>
        <v>publishing</v>
      </c>
      <c r="R2778" t="str">
        <f t="shared" si="433"/>
        <v>children's books</v>
      </c>
      <c r="S2778" s="11">
        <f t="shared" si="434"/>
        <v>42136.297175925924</v>
      </c>
      <c r="T2778" s="11">
        <f t="shared" si="435"/>
        <v>42167.297175925924</v>
      </c>
      <c r="U2778" t="b">
        <f t="shared" si="436"/>
        <v>0</v>
      </c>
      <c r="V2778" t="b">
        <f t="shared" si="437"/>
        <v>0</v>
      </c>
      <c r="W2778" t="b">
        <f t="shared" si="438"/>
        <v>0</v>
      </c>
      <c r="X2778">
        <f t="shared" si="439"/>
        <v>36</v>
      </c>
    </row>
    <row r="2779" spans="1:24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8303</v>
      </c>
      <c r="O2779">
        <f t="shared" si="430"/>
        <v>0</v>
      </c>
      <c r="P2779" s="7">
        <f t="shared" si="431"/>
        <v>10</v>
      </c>
      <c r="Q2779" t="str">
        <f t="shared" si="432"/>
        <v>publishing</v>
      </c>
      <c r="R2779" t="str">
        <f t="shared" si="433"/>
        <v>children's books</v>
      </c>
      <c r="S2779" s="11">
        <f t="shared" si="434"/>
        <v>42172.669027777782</v>
      </c>
      <c r="T2779" s="11">
        <f t="shared" si="435"/>
        <v>42202.669027777782</v>
      </c>
      <c r="U2779" t="b">
        <f t="shared" si="436"/>
        <v>0</v>
      </c>
      <c r="V2779" t="b">
        <f t="shared" si="437"/>
        <v>0</v>
      </c>
      <c r="W2779" t="b">
        <f t="shared" si="438"/>
        <v>0</v>
      </c>
      <c r="X2779">
        <f t="shared" si="439"/>
        <v>1</v>
      </c>
    </row>
    <row r="2780" spans="1:24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8303</v>
      </c>
      <c r="O2780">
        <f t="shared" si="430"/>
        <v>26</v>
      </c>
      <c r="P2780" s="7">
        <f t="shared" si="431"/>
        <v>93.666666666666671</v>
      </c>
      <c r="Q2780" t="str">
        <f t="shared" si="432"/>
        <v>publishing</v>
      </c>
      <c r="R2780" t="str">
        <f t="shared" si="433"/>
        <v>children's books</v>
      </c>
      <c r="S2780" s="11">
        <f t="shared" si="434"/>
        <v>41846.978078703702</v>
      </c>
      <c r="T2780" s="11">
        <f t="shared" si="435"/>
        <v>41876.978078703702</v>
      </c>
      <c r="U2780" t="b">
        <f t="shared" si="436"/>
        <v>0</v>
      </c>
      <c r="V2780" t="b">
        <f t="shared" si="437"/>
        <v>0</v>
      </c>
      <c r="W2780" t="b">
        <f t="shared" si="438"/>
        <v>0</v>
      </c>
      <c r="X2780">
        <f t="shared" si="439"/>
        <v>15</v>
      </c>
    </row>
    <row r="2781" spans="1:24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8303</v>
      </c>
      <c r="O2781">
        <f t="shared" si="430"/>
        <v>2</v>
      </c>
      <c r="P2781" s="7">
        <f t="shared" si="431"/>
        <v>53</v>
      </c>
      <c r="Q2781" t="str">
        <f t="shared" si="432"/>
        <v>publishing</v>
      </c>
      <c r="R2781" t="str">
        <f t="shared" si="433"/>
        <v>children's books</v>
      </c>
      <c r="S2781" s="11">
        <f t="shared" si="434"/>
        <v>42300.585891203707</v>
      </c>
      <c r="T2781" s="11">
        <f t="shared" si="435"/>
        <v>42330.627557870372</v>
      </c>
      <c r="U2781" t="b">
        <f t="shared" si="436"/>
        <v>0</v>
      </c>
      <c r="V2781" t="b">
        <f t="shared" si="437"/>
        <v>0</v>
      </c>
      <c r="W2781" t="b">
        <f t="shared" si="438"/>
        <v>0</v>
      </c>
      <c r="X2781">
        <f t="shared" si="439"/>
        <v>1</v>
      </c>
    </row>
    <row r="2782" spans="1:24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8303</v>
      </c>
      <c r="O2782">
        <f t="shared" si="430"/>
        <v>0</v>
      </c>
      <c r="P2782" s="7" t="str">
        <f t="shared" si="431"/>
        <v>N/A</v>
      </c>
      <c r="Q2782" t="str">
        <f t="shared" si="432"/>
        <v>publishing</v>
      </c>
      <c r="R2782" t="str">
        <f t="shared" si="433"/>
        <v>children's books</v>
      </c>
      <c r="S2782" s="11">
        <f t="shared" si="434"/>
        <v>42774.447777777779</v>
      </c>
      <c r="T2782" s="11">
        <f t="shared" si="435"/>
        <v>42804.447777777779</v>
      </c>
      <c r="U2782" t="b">
        <f t="shared" si="436"/>
        <v>0</v>
      </c>
      <c r="V2782" t="b">
        <f t="shared" si="437"/>
        <v>0</v>
      </c>
      <c r="W2782" t="b">
        <f t="shared" si="438"/>
        <v>0</v>
      </c>
      <c r="X2782">
        <f t="shared" si="439"/>
        <v>0</v>
      </c>
    </row>
    <row r="2783" spans="1:24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8270</v>
      </c>
      <c r="O2783">
        <f t="shared" si="430"/>
        <v>105</v>
      </c>
      <c r="P2783" s="7">
        <f t="shared" si="431"/>
        <v>47</v>
      </c>
      <c r="Q2783" t="str">
        <f t="shared" si="432"/>
        <v>theater</v>
      </c>
      <c r="R2783" t="str">
        <f t="shared" si="433"/>
        <v>plays</v>
      </c>
      <c r="S2783" s="11">
        <f t="shared" si="434"/>
        <v>42018.94159722222</v>
      </c>
      <c r="T2783" s="11">
        <f t="shared" si="435"/>
        <v>42047.291666666672</v>
      </c>
      <c r="U2783">
        <f t="shared" si="436"/>
        <v>28</v>
      </c>
      <c r="V2783" t="b">
        <f t="shared" si="437"/>
        <v>0</v>
      </c>
      <c r="W2783">
        <f t="shared" si="438"/>
        <v>28</v>
      </c>
      <c r="X2783" t="b">
        <f t="shared" si="439"/>
        <v>0</v>
      </c>
    </row>
    <row r="2784" spans="1:24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8270</v>
      </c>
      <c r="O2784">
        <f t="shared" si="430"/>
        <v>120</v>
      </c>
      <c r="P2784" s="7">
        <f t="shared" si="431"/>
        <v>66.666666666666671</v>
      </c>
      <c r="Q2784" t="str">
        <f t="shared" si="432"/>
        <v>theater</v>
      </c>
      <c r="R2784" t="str">
        <f t="shared" si="433"/>
        <v>plays</v>
      </c>
      <c r="S2784" s="11">
        <f t="shared" si="434"/>
        <v>42026.924976851849</v>
      </c>
      <c r="T2784" s="11">
        <f t="shared" si="435"/>
        <v>42052.207638888889</v>
      </c>
      <c r="U2784">
        <f t="shared" si="436"/>
        <v>18</v>
      </c>
      <c r="V2784" t="b">
        <f t="shared" si="437"/>
        <v>0</v>
      </c>
      <c r="W2784">
        <f t="shared" si="438"/>
        <v>18</v>
      </c>
      <c r="X2784" t="b">
        <f t="shared" si="439"/>
        <v>0</v>
      </c>
    </row>
    <row r="2785" spans="1:24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8270</v>
      </c>
      <c r="O2785">
        <f t="shared" si="430"/>
        <v>115</v>
      </c>
      <c r="P2785" s="7">
        <f t="shared" si="431"/>
        <v>18.770491803278688</v>
      </c>
      <c r="Q2785" t="str">
        <f t="shared" si="432"/>
        <v>theater</v>
      </c>
      <c r="R2785" t="str">
        <f t="shared" si="433"/>
        <v>plays</v>
      </c>
      <c r="S2785" s="11">
        <f t="shared" si="434"/>
        <v>42103.535254629634</v>
      </c>
      <c r="T2785" s="11">
        <f t="shared" si="435"/>
        <v>42117.535254629634</v>
      </c>
      <c r="U2785">
        <f t="shared" si="436"/>
        <v>61</v>
      </c>
      <c r="V2785" t="b">
        <f t="shared" si="437"/>
        <v>0</v>
      </c>
      <c r="W2785">
        <f t="shared" si="438"/>
        <v>61</v>
      </c>
      <c r="X2785" t="b">
        <f t="shared" si="439"/>
        <v>0</v>
      </c>
    </row>
    <row r="2786" spans="1:24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8270</v>
      </c>
      <c r="O2786">
        <f t="shared" si="430"/>
        <v>119</v>
      </c>
      <c r="P2786" s="7">
        <f t="shared" si="431"/>
        <v>66.111111111111114</v>
      </c>
      <c r="Q2786" t="str">
        <f t="shared" si="432"/>
        <v>theater</v>
      </c>
      <c r="R2786" t="str">
        <f t="shared" si="433"/>
        <v>plays</v>
      </c>
      <c r="S2786" s="11">
        <f t="shared" si="434"/>
        <v>41920.787534722222</v>
      </c>
      <c r="T2786" s="11">
        <f t="shared" si="435"/>
        <v>41941.787534722222</v>
      </c>
      <c r="U2786">
        <f t="shared" si="436"/>
        <v>108</v>
      </c>
      <c r="V2786" t="b">
        <f t="shared" si="437"/>
        <v>0</v>
      </c>
      <c r="W2786">
        <f t="shared" si="438"/>
        <v>108</v>
      </c>
      <c r="X2786" t="b">
        <f t="shared" si="439"/>
        <v>0</v>
      </c>
    </row>
    <row r="2787" spans="1:24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8270</v>
      </c>
      <c r="O2787">
        <f t="shared" si="430"/>
        <v>105</v>
      </c>
      <c r="P2787" s="7">
        <f t="shared" si="431"/>
        <v>36.859154929577464</v>
      </c>
      <c r="Q2787" t="str">
        <f t="shared" si="432"/>
        <v>theater</v>
      </c>
      <c r="R2787" t="str">
        <f t="shared" si="433"/>
        <v>plays</v>
      </c>
      <c r="S2787" s="11">
        <f t="shared" si="434"/>
        <v>42558.189432870371</v>
      </c>
      <c r="T2787" s="11">
        <f t="shared" si="435"/>
        <v>42587.875</v>
      </c>
      <c r="U2787">
        <f t="shared" si="436"/>
        <v>142</v>
      </c>
      <c r="V2787" t="b">
        <f t="shared" si="437"/>
        <v>0</v>
      </c>
      <c r="W2787">
        <f t="shared" si="438"/>
        <v>142</v>
      </c>
      <c r="X2787" t="b">
        <f t="shared" si="439"/>
        <v>0</v>
      </c>
    </row>
    <row r="2788" spans="1:24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8270</v>
      </c>
      <c r="O2788">
        <f t="shared" si="430"/>
        <v>118</v>
      </c>
      <c r="P2788" s="7">
        <f t="shared" si="431"/>
        <v>39.810810810810814</v>
      </c>
      <c r="Q2788" t="str">
        <f t="shared" si="432"/>
        <v>theater</v>
      </c>
      <c r="R2788" t="str">
        <f t="shared" si="433"/>
        <v>plays</v>
      </c>
      <c r="S2788" s="11">
        <f t="shared" si="434"/>
        <v>41815.569212962961</v>
      </c>
      <c r="T2788" s="11">
        <f t="shared" si="435"/>
        <v>41829.569212962961</v>
      </c>
      <c r="U2788">
        <f t="shared" si="436"/>
        <v>74</v>
      </c>
      <c r="V2788" t="b">
        <f t="shared" si="437"/>
        <v>0</v>
      </c>
      <c r="W2788">
        <f t="shared" si="438"/>
        <v>74</v>
      </c>
      <c r="X2788" t="b">
        <f t="shared" si="439"/>
        <v>0</v>
      </c>
    </row>
    <row r="2789" spans="1:24" ht="47.25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8270</v>
      </c>
      <c r="O2789">
        <f t="shared" si="430"/>
        <v>120</v>
      </c>
      <c r="P2789" s="7">
        <f t="shared" si="431"/>
        <v>31.5</v>
      </c>
      <c r="Q2789" t="str">
        <f t="shared" si="432"/>
        <v>theater</v>
      </c>
      <c r="R2789" t="str">
        <f t="shared" si="433"/>
        <v>plays</v>
      </c>
      <c r="S2789" s="11">
        <f t="shared" si="434"/>
        <v>41808.198518518519</v>
      </c>
      <c r="T2789" s="11">
        <f t="shared" si="435"/>
        <v>41838.198518518519</v>
      </c>
      <c r="U2789">
        <f t="shared" si="436"/>
        <v>38</v>
      </c>
      <c r="V2789" t="b">
        <f t="shared" si="437"/>
        <v>0</v>
      </c>
      <c r="W2789">
        <f t="shared" si="438"/>
        <v>38</v>
      </c>
      <c r="X2789" t="b">
        <f t="shared" si="439"/>
        <v>0</v>
      </c>
    </row>
    <row r="2790" spans="1:24" ht="63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8270</v>
      </c>
      <c r="O2790">
        <f t="shared" si="430"/>
        <v>103</v>
      </c>
      <c r="P2790" s="7">
        <f t="shared" si="431"/>
        <v>102.5</v>
      </c>
      <c r="Q2790" t="str">
        <f t="shared" si="432"/>
        <v>theater</v>
      </c>
      <c r="R2790" t="str">
        <f t="shared" si="433"/>
        <v>plays</v>
      </c>
      <c r="S2790" s="11">
        <f t="shared" si="434"/>
        <v>42550.701886574068</v>
      </c>
      <c r="T2790" s="11">
        <f t="shared" si="435"/>
        <v>42580.701886574068</v>
      </c>
      <c r="U2790">
        <f t="shared" si="436"/>
        <v>20</v>
      </c>
      <c r="V2790" t="b">
        <f t="shared" si="437"/>
        <v>0</v>
      </c>
      <c r="W2790">
        <f t="shared" si="438"/>
        <v>20</v>
      </c>
      <c r="X2790" t="b">
        <f t="shared" si="439"/>
        <v>0</v>
      </c>
    </row>
    <row r="2791" spans="1:24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8270</v>
      </c>
      <c r="O2791">
        <f t="shared" si="430"/>
        <v>101</v>
      </c>
      <c r="P2791" s="7">
        <f t="shared" si="431"/>
        <v>126.45833333333333</v>
      </c>
      <c r="Q2791" t="str">
        <f t="shared" si="432"/>
        <v>theater</v>
      </c>
      <c r="R2791" t="str">
        <f t="shared" si="433"/>
        <v>plays</v>
      </c>
      <c r="S2791" s="11">
        <f t="shared" si="434"/>
        <v>42056.013124999998</v>
      </c>
      <c r="T2791" s="11">
        <f t="shared" si="435"/>
        <v>42075.166666666672</v>
      </c>
      <c r="U2791">
        <f t="shared" si="436"/>
        <v>24</v>
      </c>
      <c r="V2791" t="b">
        <f t="shared" si="437"/>
        <v>0</v>
      </c>
      <c r="W2791">
        <f t="shared" si="438"/>
        <v>24</v>
      </c>
      <c r="X2791" t="b">
        <f t="shared" si="439"/>
        <v>0</v>
      </c>
    </row>
    <row r="2792" spans="1:24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8270</v>
      </c>
      <c r="O2792">
        <f t="shared" si="430"/>
        <v>105</v>
      </c>
      <c r="P2792" s="7">
        <f t="shared" si="431"/>
        <v>47.878787878787875</v>
      </c>
      <c r="Q2792" t="str">
        <f t="shared" si="432"/>
        <v>theater</v>
      </c>
      <c r="R2792" t="str">
        <f t="shared" si="433"/>
        <v>plays</v>
      </c>
      <c r="S2792" s="11">
        <f t="shared" si="434"/>
        <v>42016.938692129625</v>
      </c>
      <c r="T2792" s="11">
        <f t="shared" si="435"/>
        <v>42046.938692129625</v>
      </c>
      <c r="U2792">
        <f t="shared" si="436"/>
        <v>66</v>
      </c>
      <c r="V2792" t="b">
        <f t="shared" si="437"/>
        <v>0</v>
      </c>
      <c r="W2792">
        <f t="shared" si="438"/>
        <v>66</v>
      </c>
      <c r="X2792" t="b">
        <f t="shared" si="439"/>
        <v>0</v>
      </c>
    </row>
    <row r="2793" spans="1:24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8270</v>
      </c>
      <c r="O2793">
        <f t="shared" si="430"/>
        <v>103</v>
      </c>
      <c r="P2793" s="7">
        <f t="shared" si="431"/>
        <v>73.214285714285708</v>
      </c>
      <c r="Q2793" t="str">
        <f t="shared" si="432"/>
        <v>theater</v>
      </c>
      <c r="R2793" t="str">
        <f t="shared" si="433"/>
        <v>plays</v>
      </c>
      <c r="S2793" s="11">
        <f t="shared" si="434"/>
        <v>42591.899988425925</v>
      </c>
      <c r="T2793" s="11">
        <f t="shared" si="435"/>
        <v>42622.166666666672</v>
      </c>
      <c r="U2793">
        <f t="shared" si="436"/>
        <v>28</v>
      </c>
      <c r="V2793" t="b">
        <f t="shared" si="437"/>
        <v>0</v>
      </c>
      <c r="W2793">
        <f t="shared" si="438"/>
        <v>28</v>
      </c>
      <c r="X2793" t="b">
        <f t="shared" si="439"/>
        <v>0</v>
      </c>
    </row>
    <row r="2794" spans="1:24" ht="47.2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8270</v>
      </c>
      <c r="O2794">
        <f t="shared" si="430"/>
        <v>108</v>
      </c>
      <c r="P2794" s="7">
        <f t="shared" si="431"/>
        <v>89.666666666666671</v>
      </c>
      <c r="Q2794" t="str">
        <f t="shared" si="432"/>
        <v>theater</v>
      </c>
      <c r="R2794" t="str">
        <f t="shared" si="433"/>
        <v>plays</v>
      </c>
      <c r="S2794" s="11">
        <f t="shared" si="434"/>
        <v>42183.231006944443</v>
      </c>
      <c r="T2794" s="11">
        <f t="shared" si="435"/>
        <v>42228.231006944443</v>
      </c>
      <c r="U2794">
        <f t="shared" si="436"/>
        <v>24</v>
      </c>
      <c r="V2794" t="b">
        <f t="shared" si="437"/>
        <v>0</v>
      </c>
      <c r="W2794">
        <f t="shared" si="438"/>
        <v>24</v>
      </c>
      <c r="X2794" t="b">
        <f t="shared" si="439"/>
        <v>0</v>
      </c>
    </row>
    <row r="2795" spans="1:24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8270</v>
      </c>
      <c r="O2795">
        <f t="shared" si="430"/>
        <v>111</v>
      </c>
      <c r="P2795" s="7">
        <f t="shared" si="431"/>
        <v>151.4623287671233</v>
      </c>
      <c r="Q2795" t="str">
        <f t="shared" si="432"/>
        <v>theater</v>
      </c>
      <c r="R2795" t="str">
        <f t="shared" si="433"/>
        <v>plays</v>
      </c>
      <c r="S2795" s="11">
        <f t="shared" si="434"/>
        <v>42176.419039351851</v>
      </c>
      <c r="T2795" s="11">
        <f t="shared" si="435"/>
        <v>42206.419039351851</v>
      </c>
      <c r="U2795">
        <f t="shared" si="436"/>
        <v>73</v>
      </c>
      <c r="V2795" t="b">
        <f t="shared" si="437"/>
        <v>0</v>
      </c>
      <c r="W2795">
        <f t="shared" si="438"/>
        <v>73</v>
      </c>
      <c r="X2795" t="b">
        <f t="shared" si="439"/>
        <v>0</v>
      </c>
    </row>
    <row r="2796" spans="1:24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8270</v>
      </c>
      <c r="O2796">
        <f t="shared" si="430"/>
        <v>150</v>
      </c>
      <c r="P2796" s="7">
        <f t="shared" si="431"/>
        <v>25</v>
      </c>
      <c r="Q2796" t="str">
        <f t="shared" si="432"/>
        <v>theater</v>
      </c>
      <c r="R2796" t="str">
        <f t="shared" si="433"/>
        <v>plays</v>
      </c>
      <c r="S2796" s="11">
        <f t="shared" si="434"/>
        <v>42416.691655092596</v>
      </c>
      <c r="T2796" s="11">
        <f t="shared" si="435"/>
        <v>42432.791666666672</v>
      </c>
      <c r="U2796">
        <f t="shared" si="436"/>
        <v>3</v>
      </c>
      <c r="V2796" t="b">
        <f t="shared" si="437"/>
        <v>0</v>
      </c>
      <c r="W2796">
        <f t="shared" si="438"/>
        <v>3</v>
      </c>
      <c r="X2796" t="b">
        <f t="shared" si="439"/>
        <v>0</v>
      </c>
    </row>
    <row r="2797" spans="1:24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8270</v>
      </c>
      <c r="O2797">
        <f t="shared" si="430"/>
        <v>104</v>
      </c>
      <c r="P2797" s="7">
        <f t="shared" si="431"/>
        <v>36.5</v>
      </c>
      <c r="Q2797" t="str">
        <f t="shared" si="432"/>
        <v>theater</v>
      </c>
      <c r="R2797" t="str">
        <f t="shared" si="433"/>
        <v>plays</v>
      </c>
      <c r="S2797" s="11">
        <f t="shared" si="434"/>
        <v>41780.525937500002</v>
      </c>
      <c r="T2797" s="11">
        <f t="shared" si="435"/>
        <v>41796.958333333336</v>
      </c>
      <c r="U2797">
        <f t="shared" si="436"/>
        <v>20</v>
      </c>
      <c r="V2797" t="b">
        <f t="shared" si="437"/>
        <v>0</v>
      </c>
      <c r="W2797">
        <f t="shared" si="438"/>
        <v>20</v>
      </c>
      <c r="X2797" t="b">
        <f t="shared" si="439"/>
        <v>0</v>
      </c>
    </row>
    <row r="2798" spans="1:24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8270</v>
      </c>
      <c r="O2798">
        <f t="shared" si="430"/>
        <v>116</v>
      </c>
      <c r="P2798" s="7">
        <f t="shared" si="431"/>
        <v>44</v>
      </c>
      <c r="Q2798" t="str">
        <f t="shared" si="432"/>
        <v>theater</v>
      </c>
      <c r="R2798" t="str">
        <f t="shared" si="433"/>
        <v>plays</v>
      </c>
      <c r="S2798" s="11">
        <f t="shared" si="434"/>
        <v>41795.528101851851</v>
      </c>
      <c r="T2798" s="11">
        <f t="shared" si="435"/>
        <v>41825.528101851851</v>
      </c>
      <c r="U2798">
        <f t="shared" si="436"/>
        <v>21</v>
      </c>
      <c r="V2798" t="b">
        <f t="shared" si="437"/>
        <v>0</v>
      </c>
      <c r="W2798">
        <f t="shared" si="438"/>
        <v>21</v>
      </c>
      <c r="X2798" t="b">
        <f t="shared" si="439"/>
        <v>0</v>
      </c>
    </row>
    <row r="2799" spans="1:24" ht="47.2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8270</v>
      </c>
      <c r="O2799">
        <f t="shared" si="430"/>
        <v>103</v>
      </c>
      <c r="P2799" s="7">
        <f t="shared" si="431"/>
        <v>87.357553191489373</v>
      </c>
      <c r="Q2799" t="str">
        <f t="shared" si="432"/>
        <v>theater</v>
      </c>
      <c r="R2799" t="str">
        <f t="shared" si="433"/>
        <v>plays</v>
      </c>
      <c r="S2799" s="11">
        <f t="shared" si="434"/>
        <v>41798.94027777778</v>
      </c>
      <c r="T2799" s="11">
        <f t="shared" si="435"/>
        <v>41828.94027777778</v>
      </c>
      <c r="U2799">
        <f t="shared" si="436"/>
        <v>94</v>
      </c>
      <c r="V2799" t="b">
        <f t="shared" si="437"/>
        <v>0</v>
      </c>
      <c r="W2799">
        <f t="shared" si="438"/>
        <v>94</v>
      </c>
      <c r="X2799" t="b">
        <f t="shared" si="439"/>
        <v>0</v>
      </c>
    </row>
    <row r="2800" spans="1:24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8270</v>
      </c>
      <c r="O2800">
        <f t="shared" si="430"/>
        <v>101</v>
      </c>
      <c r="P2800" s="7">
        <f t="shared" si="431"/>
        <v>36.474820143884891</v>
      </c>
      <c r="Q2800" t="str">
        <f t="shared" si="432"/>
        <v>theater</v>
      </c>
      <c r="R2800" t="str">
        <f t="shared" si="433"/>
        <v>plays</v>
      </c>
      <c r="S2800" s="11">
        <f t="shared" si="434"/>
        <v>42201.675011574072</v>
      </c>
      <c r="T2800" s="11">
        <f t="shared" si="435"/>
        <v>42216.666666666672</v>
      </c>
      <c r="U2800">
        <f t="shared" si="436"/>
        <v>139</v>
      </c>
      <c r="V2800" t="b">
        <f t="shared" si="437"/>
        <v>0</v>
      </c>
      <c r="W2800">
        <f t="shared" si="438"/>
        <v>139</v>
      </c>
      <c r="X2800" t="b">
        <f t="shared" si="439"/>
        <v>0</v>
      </c>
    </row>
    <row r="2801" spans="1:24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8270</v>
      </c>
      <c r="O2801">
        <f t="shared" si="430"/>
        <v>117</v>
      </c>
      <c r="P2801" s="7">
        <f t="shared" si="431"/>
        <v>44.859538461538463</v>
      </c>
      <c r="Q2801" t="str">
        <f t="shared" si="432"/>
        <v>theater</v>
      </c>
      <c r="R2801" t="str">
        <f t="shared" si="433"/>
        <v>plays</v>
      </c>
      <c r="S2801" s="11">
        <f t="shared" si="434"/>
        <v>42507.264699074076</v>
      </c>
      <c r="T2801" s="11">
        <f t="shared" si="435"/>
        <v>42538.666666666672</v>
      </c>
      <c r="U2801">
        <f t="shared" si="436"/>
        <v>130</v>
      </c>
      <c r="V2801" t="b">
        <f t="shared" si="437"/>
        <v>0</v>
      </c>
      <c r="W2801">
        <f t="shared" si="438"/>
        <v>130</v>
      </c>
      <c r="X2801" t="b">
        <f t="shared" si="439"/>
        <v>0</v>
      </c>
    </row>
    <row r="2802" spans="1:24" ht="47.2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8270</v>
      </c>
      <c r="O2802">
        <f t="shared" si="430"/>
        <v>133</v>
      </c>
      <c r="P2802" s="7">
        <f t="shared" si="431"/>
        <v>42.903225806451616</v>
      </c>
      <c r="Q2802" t="str">
        <f t="shared" si="432"/>
        <v>theater</v>
      </c>
      <c r="R2802" t="str">
        <f t="shared" si="433"/>
        <v>plays</v>
      </c>
      <c r="S2802" s="11">
        <f t="shared" si="434"/>
        <v>41948.552847222221</v>
      </c>
      <c r="T2802" s="11">
        <f t="shared" si="435"/>
        <v>42008.552847222221</v>
      </c>
      <c r="U2802">
        <f t="shared" si="436"/>
        <v>31</v>
      </c>
      <c r="V2802" t="b">
        <f t="shared" si="437"/>
        <v>0</v>
      </c>
      <c r="W2802">
        <f t="shared" si="438"/>
        <v>31</v>
      </c>
      <c r="X2802" t="b">
        <f t="shared" si="439"/>
        <v>0</v>
      </c>
    </row>
    <row r="2803" spans="1:24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8270</v>
      </c>
      <c r="O2803">
        <f t="shared" si="430"/>
        <v>133</v>
      </c>
      <c r="P2803" s="7">
        <f t="shared" si="431"/>
        <v>51.230769230769234</v>
      </c>
      <c r="Q2803" t="str">
        <f t="shared" si="432"/>
        <v>theater</v>
      </c>
      <c r="R2803" t="str">
        <f t="shared" si="433"/>
        <v>plays</v>
      </c>
      <c r="S2803" s="11">
        <f t="shared" si="434"/>
        <v>41900.243159722224</v>
      </c>
      <c r="T2803" s="11">
        <f t="shared" si="435"/>
        <v>41922.458333333336</v>
      </c>
      <c r="U2803">
        <f t="shared" si="436"/>
        <v>13</v>
      </c>
      <c r="V2803" t="b">
        <f t="shared" si="437"/>
        <v>0</v>
      </c>
      <c r="W2803">
        <f t="shared" si="438"/>
        <v>13</v>
      </c>
      <c r="X2803" t="b">
        <f t="shared" si="439"/>
        <v>0</v>
      </c>
    </row>
    <row r="2804" spans="1:24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8270</v>
      </c>
      <c r="O2804">
        <f t="shared" si="430"/>
        <v>102</v>
      </c>
      <c r="P2804" s="7">
        <f t="shared" si="431"/>
        <v>33.944444444444443</v>
      </c>
      <c r="Q2804" t="str">
        <f t="shared" si="432"/>
        <v>theater</v>
      </c>
      <c r="R2804" t="str">
        <f t="shared" si="433"/>
        <v>plays</v>
      </c>
      <c r="S2804" s="11">
        <f t="shared" si="434"/>
        <v>42192.64707175926</v>
      </c>
      <c r="T2804" s="11">
        <f t="shared" si="435"/>
        <v>42222.64707175926</v>
      </c>
      <c r="U2804">
        <f t="shared" si="436"/>
        <v>90</v>
      </c>
      <c r="V2804" t="b">
        <f t="shared" si="437"/>
        <v>0</v>
      </c>
      <c r="W2804">
        <f t="shared" si="438"/>
        <v>90</v>
      </c>
      <c r="X2804" t="b">
        <f t="shared" si="439"/>
        <v>0</v>
      </c>
    </row>
    <row r="2805" spans="1:24" ht="47.25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8270</v>
      </c>
      <c r="O2805">
        <f t="shared" si="430"/>
        <v>128</v>
      </c>
      <c r="P2805" s="7">
        <f t="shared" si="431"/>
        <v>90.744680851063833</v>
      </c>
      <c r="Q2805" t="str">
        <f t="shared" si="432"/>
        <v>theater</v>
      </c>
      <c r="R2805" t="str">
        <f t="shared" si="433"/>
        <v>plays</v>
      </c>
      <c r="S2805" s="11">
        <f t="shared" si="434"/>
        <v>42158.065694444449</v>
      </c>
      <c r="T2805" s="11">
        <f t="shared" si="435"/>
        <v>42201</v>
      </c>
      <c r="U2805">
        <f t="shared" si="436"/>
        <v>141</v>
      </c>
      <c r="V2805" t="b">
        <f t="shared" si="437"/>
        <v>0</v>
      </c>
      <c r="W2805">
        <f t="shared" si="438"/>
        <v>141</v>
      </c>
      <c r="X2805" t="b">
        <f t="shared" si="439"/>
        <v>0</v>
      </c>
    </row>
    <row r="2806" spans="1:24" ht="47.25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8270</v>
      </c>
      <c r="O2806">
        <f t="shared" si="430"/>
        <v>115</v>
      </c>
      <c r="P2806" s="7">
        <f t="shared" si="431"/>
        <v>50</v>
      </c>
      <c r="Q2806" t="str">
        <f t="shared" si="432"/>
        <v>theater</v>
      </c>
      <c r="R2806" t="str">
        <f t="shared" si="433"/>
        <v>plays</v>
      </c>
      <c r="S2806" s="11">
        <f t="shared" si="434"/>
        <v>41881.453587962962</v>
      </c>
      <c r="T2806" s="11">
        <f t="shared" si="435"/>
        <v>41911.453587962962</v>
      </c>
      <c r="U2806">
        <f t="shared" si="436"/>
        <v>23</v>
      </c>
      <c r="V2806" t="b">
        <f t="shared" si="437"/>
        <v>0</v>
      </c>
      <c r="W2806">
        <f t="shared" si="438"/>
        <v>23</v>
      </c>
      <c r="X2806" t="b">
        <f t="shared" si="439"/>
        <v>0</v>
      </c>
    </row>
    <row r="2807" spans="1:24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8270</v>
      </c>
      <c r="O2807">
        <f t="shared" si="430"/>
        <v>110</v>
      </c>
      <c r="P2807" s="7">
        <f t="shared" si="431"/>
        <v>24.444444444444443</v>
      </c>
      <c r="Q2807" t="str">
        <f t="shared" si="432"/>
        <v>theater</v>
      </c>
      <c r="R2807" t="str">
        <f t="shared" si="433"/>
        <v>plays</v>
      </c>
      <c r="S2807" s="11">
        <f t="shared" si="434"/>
        <v>42213.505474537036</v>
      </c>
      <c r="T2807" s="11">
        <f t="shared" si="435"/>
        <v>42238.505474537036</v>
      </c>
      <c r="U2807">
        <f t="shared" si="436"/>
        <v>18</v>
      </c>
      <c r="V2807" t="b">
        <f t="shared" si="437"/>
        <v>0</v>
      </c>
      <c r="W2807">
        <f t="shared" si="438"/>
        <v>18</v>
      </c>
      <c r="X2807" t="b">
        <f t="shared" si="439"/>
        <v>0</v>
      </c>
    </row>
    <row r="2808" spans="1:24" ht="47.2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8270</v>
      </c>
      <c r="O2808">
        <f t="shared" si="430"/>
        <v>112</v>
      </c>
      <c r="P2808" s="7">
        <f t="shared" si="431"/>
        <v>44.25</v>
      </c>
      <c r="Q2808" t="str">
        <f t="shared" si="432"/>
        <v>theater</v>
      </c>
      <c r="R2808" t="str">
        <f t="shared" si="433"/>
        <v>plays</v>
      </c>
      <c r="S2808" s="11">
        <f t="shared" si="434"/>
        <v>42185.267245370371</v>
      </c>
      <c r="T2808" s="11">
        <f t="shared" si="435"/>
        <v>42221.458333333328</v>
      </c>
      <c r="U2808">
        <f t="shared" si="436"/>
        <v>76</v>
      </c>
      <c r="V2808" t="b">
        <f t="shared" si="437"/>
        <v>0</v>
      </c>
      <c r="W2808">
        <f t="shared" si="438"/>
        <v>76</v>
      </c>
      <c r="X2808" t="b">
        <f t="shared" si="439"/>
        <v>0</v>
      </c>
    </row>
    <row r="2809" spans="1:24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8270</v>
      </c>
      <c r="O2809">
        <f t="shared" si="430"/>
        <v>126</v>
      </c>
      <c r="P2809" s="7">
        <f t="shared" si="431"/>
        <v>67.741935483870961</v>
      </c>
      <c r="Q2809" t="str">
        <f t="shared" si="432"/>
        <v>theater</v>
      </c>
      <c r="R2809" t="str">
        <f t="shared" si="433"/>
        <v>plays</v>
      </c>
      <c r="S2809" s="11">
        <f t="shared" si="434"/>
        <v>42154.873124999998</v>
      </c>
      <c r="T2809" s="11">
        <f t="shared" si="435"/>
        <v>42184.873124999998</v>
      </c>
      <c r="U2809">
        <f t="shared" si="436"/>
        <v>93</v>
      </c>
      <c r="V2809" t="b">
        <f t="shared" si="437"/>
        <v>0</v>
      </c>
      <c r="W2809">
        <f t="shared" si="438"/>
        <v>93</v>
      </c>
      <c r="X2809" t="b">
        <f t="shared" si="439"/>
        <v>0</v>
      </c>
    </row>
    <row r="2810" spans="1:24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8270</v>
      </c>
      <c r="O2810">
        <f t="shared" si="430"/>
        <v>100</v>
      </c>
      <c r="P2810" s="7">
        <f t="shared" si="431"/>
        <v>65.376811594202906</v>
      </c>
      <c r="Q2810" t="str">
        <f t="shared" si="432"/>
        <v>theater</v>
      </c>
      <c r="R2810" t="str">
        <f t="shared" si="433"/>
        <v>plays</v>
      </c>
      <c r="S2810" s="11">
        <f t="shared" si="434"/>
        <v>42208.84646990741</v>
      </c>
      <c r="T2810" s="11">
        <f t="shared" si="435"/>
        <v>42238.84646990741</v>
      </c>
      <c r="U2810">
        <f t="shared" si="436"/>
        <v>69</v>
      </c>
      <c r="V2810" t="b">
        <f t="shared" si="437"/>
        <v>0</v>
      </c>
      <c r="W2810">
        <f t="shared" si="438"/>
        <v>69</v>
      </c>
      <c r="X2810" t="b">
        <f t="shared" si="439"/>
        <v>0</v>
      </c>
    </row>
    <row r="2811" spans="1:24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8270</v>
      </c>
      <c r="O2811">
        <f t="shared" si="430"/>
        <v>102</v>
      </c>
      <c r="P2811" s="7">
        <f t="shared" si="431"/>
        <v>121.9047619047619</v>
      </c>
      <c r="Q2811" t="str">
        <f t="shared" si="432"/>
        <v>theater</v>
      </c>
      <c r="R2811" t="str">
        <f t="shared" si="433"/>
        <v>plays</v>
      </c>
      <c r="S2811" s="11">
        <f t="shared" si="434"/>
        <v>42451.496817129635</v>
      </c>
      <c r="T2811" s="11">
        <f t="shared" si="435"/>
        <v>42459.610416666663</v>
      </c>
      <c r="U2811">
        <f t="shared" si="436"/>
        <v>21</v>
      </c>
      <c r="V2811" t="b">
        <f t="shared" si="437"/>
        <v>0</v>
      </c>
      <c r="W2811">
        <f t="shared" si="438"/>
        <v>21</v>
      </c>
      <c r="X2811" t="b">
        <f t="shared" si="439"/>
        <v>0</v>
      </c>
    </row>
    <row r="2812" spans="1:24" ht="47.2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8270</v>
      </c>
      <c r="O2812">
        <f t="shared" si="430"/>
        <v>108</v>
      </c>
      <c r="P2812" s="7">
        <f t="shared" si="431"/>
        <v>47.456140350877192</v>
      </c>
      <c r="Q2812" t="str">
        <f t="shared" si="432"/>
        <v>theater</v>
      </c>
      <c r="R2812" t="str">
        <f t="shared" si="433"/>
        <v>plays</v>
      </c>
      <c r="S2812" s="11">
        <f t="shared" si="434"/>
        <v>41759.13962962963</v>
      </c>
      <c r="T2812" s="11">
        <f t="shared" si="435"/>
        <v>41791.165972222225</v>
      </c>
      <c r="U2812">
        <f t="shared" si="436"/>
        <v>57</v>
      </c>
      <c r="V2812" t="b">
        <f t="shared" si="437"/>
        <v>0</v>
      </c>
      <c r="W2812">
        <f t="shared" si="438"/>
        <v>57</v>
      </c>
      <c r="X2812" t="b">
        <f t="shared" si="439"/>
        <v>0</v>
      </c>
    </row>
    <row r="2813" spans="1:24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8270</v>
      </c>
      <c r="O2813">
        <f t="shared" si="430"/>
        <v>100</v>
      </c>
      <c r="P2813" s="7">
        <f t="shared" si="431"/>
        <v>92.842592592592595</v>
      </c>
      <c r="Q2813" t="str">
        <f t="shared" si="432"/>
        <v>theater</v>
      </c>
      <c r="R2813" t="str">
        <f t="shared" si="433"/>
        <v>plays</v>
      </c>
      <c r="S2813" s="11">
        <f t="shared" si="434"/>
        <v>42028.496562500004</v>
      </c>
      <c r="T2813" s="11">
        <f t="shared" si="435"/>
        <v>42058.496562500004</v>
      </c>
      <c r="U2813">
        <f t="shared" si="436"/>
        <v>108</v>
      </c>
      <c r="V2813" t="b">
        <f t="shared" si="437"/>
        <v>0</v>
      </c>
      <c r="W2813">
        <f t="shared" si="438"/>
        <v>108</v>
      </c>
      <c r="X2813" t="b">
        <f t="shared" si="439"/>
        <v>0</v>
      </c>
    </row>
    <row r="2814" spans="1:24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8270</v>
      </c>
      <c r="O2814">
        <f t="shared" si="430"/>
        <v>113</v>
      </c>
      <c r="P2814" s="7">
        <f t="shared" si="431"/>
        <v>68.253012048192772</v>
      </c>
      <c r="Q2814" t="str">
        <f t="shared" si="432"/>
        <v>theater</v>
      </c>
      <c r="R2814" t="str">
        <f t="shared" si="433"/>
        <v>plays</v>
      </c>
      <c r="S2814" s="11">
        <f t="shared" si="434"/>
        <v>42054.74418981481</v>
      </c>
      <c r="T2814" s="11">
        <f t="shared" si="435"/>
        <v>42100.166666666672</v>
      </c>
      <c r="U2814">
        <f t="shared" si="436"/>
        <v>83</v>
      </c>
      <c r="V2814" t="b">
        <f t="shared" si="437"/>
        <v>0</v>
      </c>
      <c r="W2814">
        <f t="shared" si="438"/>
        <v>83</v>
      </c>
      <c r="X2814" t="b">
        <f t="shared" si="439"/>
        <v>0</v>
      </c>
    </row>
    <row r="2815" spans="1:24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8270</v>
      </c>
      <c r="O2815">
        <f t="shared" si="430"/>
        <v>128</v>
      </c>
      <c r="P2815" s="7">
        <f t="shared" si="431"/>
        <v>37.209583333333335</v>
      </c>
      <c r="Q2815" t="str">
        <f t="shared" si="432"/>
        <v>theater</v>
      </c>
      <c r="R2815" t="str">
        <f t="shared" si="433"/>
        <v>plays</v>
      </c>
      <c r="S2815" s="11">
        <f t="shared" si="434"/>
        <v>42693.742604166662</v>
      </c>
      <c r="T2815" s="11">
        <f t="shared" si="435"/>
        <v>42718.742604166662</v>
      </c>
      <c r="U2815">
        <f t="shared" si="436"/>
        <v>96</v>
      </c>
      <c r="V2815" t="b">
        <f t="shared" si="437"/>
        <v>0</v>
      </c>
      <c r="W2815">
        <f t="shared" si="438"/>
        <v>96</v>
      </c>
      <c r="X2815" t="b">
        <f t="shared" si="439"/>
        <v>0</v>
      </c>
    </row>
    <row r="2816" spans="1:24" ht="47.2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8270</v>
      </c>
      <c r="O2816">
        <f t="shared" si="430"/>
        <v>108</v>
      </c>
      <c r="P2816" s="7">
        <f t="shared" si="431"/>
        <v>25.25</v>
      </c>
      <c r="Q2816" t="str">
        <f t="shared" si="432"/>
        <v>theater</v>
      </c>
      <c r="R2816" t="str">
        <f t="shared" si="433"/>
        <v>plays</v>
      </c>
      <c r="S2816" s="11">
        <f t="shared" si="434"/>
        <v>42103.399479166663</v>
      </c>
      <c r="T2816" s="11">
        <f t="shared" si="435"/>
        <v>42133.399479166663</v>
      </c>
      <c r="U2816">
        <f t="shared" si="436"/>
        <v>64</v>
      </c>
      <c r="V2816" t="b">
        <f t="shared" si="437"/>
        <v>0</v>
      </c>
      <c r="W2816">
        <f t="shared" si="438"/>
        <v>64</v>
      </c>
      <c r="X2816" t="b">
        <f t="shared" si="439"/>
        <v>0</v>
      </c>
    </row>
    <row r="2817" spans="1:24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8270</v>
      </c>
      <c r="O2817">
        <f t="shared" si="430"/>
        <v>242</v>
      </c>
      <c r="P2817" s="7">
        <f t="shared" si="431"/>
        <v>43.214285714285715</v>
      </c>
      <c r="Q2817" t="str">
        <f t="shared" si="432"/>
        <v>theater</v>
      </c>
      <c r="R2817" t="str">
        <f t="shared" si="433"/>
        <v>plays</v>
      </c>
      <c r="S2817" s="11">
        <f t="shared" si="434"/>
        <v>42559.776724537034</v>
      </c>
      <c r="T2817" s="11">
        <f t="shared" si="435"/>
        <v>42589.776724537034</v>
      </c>
      <c r="U2817">
        <f t="shared" si="436"/>
        <v>14</v>
      </c>
      <c r="V2817" t="b">
        <f t="shared" si="437"/>
        <v>0</v>
      </c>
      <c r="W2817">
        <f t="shared" si="438"/>
        <v>14</v>
      </c>
      <c r="X2817" t="b">
        <f t="shared" si="439"/>
        <v>0</v>
      </c>
    </row>
    <row r="2818" spans="1:24" ht="47.2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8270</v>
      </c>
      <c r="O2818">
        <f t="shared" si="430"/>
        <v>142</v>
      </c>
      <c r="P2818" s="7">
        <f t="shared" si="431"/>
        <v>25.130177514792898</v>
      </c>
      <c r="Q2818" t="str">
        <f t="shared" si="432"/>
        <v>theater</v>
      </c>
      <c r="R2818" t="str">
        <f t="shared" si="433"/>
        <v>plays</v>
      </c>
      <c r="S2818" s="11">
        <f t="shared" si="434"/>
        <v>42188.467499999999</v>
      </c>
      <c r="T2818" s="11">
        <f t="shared" si="435"/>
        <v>42218.666666666672</v>
      </c>
      <c r="U2818">
        <f t="shared" si="436"/>
        <v>169</v>
      </c>
      <c r="V2818" t="b">
        <f t="shared" si="437"/>
        <v>0</v>
      </c>
      <c r="W2818">
        <f t="shared" si="438"/>
        <v>169</v>
      </c>
      <c r="X2818" t="b">
        <f t="shared" si="439"/>
        <v>0</v>
      </c>
    </row>
    <row r="2819" spans="1:24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8270</v>
      </c>
      <c r="O2819">
        <f t="shared" ref="O2819:O2882" si="440">ROUND(((E2819/D2819)*100), 0)</f>
        <v>130</v>
      </c>
      <c r="P2819" s="7">
        <f t="shared" ref="P2819:P2882" si="441">IFERROR((E2819/L2819), "N/A")</f>
        <v>23.636363636363637</v>
      </c>
      <c r="Q2819" t="str">
        <f t="shared" ref="Q2819:Q2882" si="442">(LEFT(N2819,SEARCH("/",N2819,1)-1))</f>
        <v>theater</v>
      </c>
      <c r="R2819" t="str">
        <f t="shared" ref="R2819:R2882" si="443">RIGHT(N2819, LEN(N2819)-SEARCH("/",N2819))</f>
        <v>plays</v>
      </c>
      <c r="S2819" s="11">
        <f t="shared" ref="S2819:S2882" si="444">(((J2819/60)/60)/24)+DATE(1970,1,1)</f>
        <v>42023.634976851856</v>
      </c>
      <c r="T2819" s="11">
        <f t="shared" ref="T2819:T2882" si="445">(((I2819/60)/60)/24)+DATE(1970,1,1)</f>
        <v>42063.634976851856</v>
      </c>
      <c r="U2819">
        <f t="shared" ref="U2819:U2882" si="446">IF(OR(F2819="successful", F2819="live"), L2819)</f>
        <v>33</v>
      </c>
      <c r="V2819" t="b">
        <f t="shared" ref="V2819:V2882" si="447">IF(OR(F2819="unsuccessful", F2819="canceled"), L2819)</f>
        <v>0</v>
      </c>
      <c r="W2819">
        <f t="shared" ref="W2819:W2882" si="448">IF((O2819&gt;=30), L2819)</f>
        <v>33</v>
      </c>
      <c r="X2819" t="b">
        <f t="shared" ref="X2819:X2882" si="449">IF((O2819&lt;30), L2819)</f>
        <v>0</v>
      </c>
    </row>
    <row r="2820" spans="1:24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8270</v>
      </c>
      <c r="O2820">
        <f t="shared" si="440"/>
        <v>106</v>
      </c>
      <c r="P2820" s="7">
        <f t="shared" si="441"/>
        <v>103.95098039215686</v>
      </c>
      <c r="Q2820" t="str">
        <f t="shared" si="442"/>
        <v>theater</v>
      </c>
      <c r="R2820" t="str">
        <f t="shared" si="443"/>
        <v>plays</v>
      </c>
      <c r="S2820" s="11">
        <f t="shared" si="444"/>
        <v>42250.598217592589</v>
      </c>
      <c r="T2820" s="11">
        <f t="shared" si="445"/>
        <v>42270.598217592589</v>
      </c>
      <c r="U2820">
        <f t="shared" si="446"/>
        <v>102</v>
      </c>
      <c r="V2820" t="b">
        <f t="shared" si="447"/>
        <v>0</v>
      </c>
      <c r="W2820">
        <f t="shared" si="448"/>
        <v>102</v>
      </c>
      <c r="X2820" t="b">
        <f t="shared" si="449"/>
        <v>0</v>
      </c>
    </row>
    <row r="2821" spans="1:24" ht="47.25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8270</v>
      </c>
      <c r="O2821">
        <f t="shared" si="440"/>
        <v>105</v>
      </c>
      <c r="P2821" s="7">
        <f t="shared" si="441"/>
        <v>50.384615384615387</v>
      </c>
      <c r="Q2821" t="str">
        <f t="shared" si="442"/>
        <v>theater</v>
      </c>
      <c r="R2821" t="str">
        <f t="shared" si="443"/>
        <v>plays</v>
      </c>
      <c r="S2821" s="11">
        <f t="shared" si="444"/>
        <v>42139.525567129633</v>
      </c>
      <c r="T2821" s="11">
        <f t="shared" si="445"/>
        <v>42169.525567129633</v>
      </c>
      <c r="U2821">
        <f t="shared" si="446"/>
        <v>104</v>
      </c>
      <c r="V2821" t="b">
        <f t="shared" si="447"/>
        <v>0</v>
      </c>
      <c r="W2821">
        <f t="shared" si="448"/>
        <v>104</v>
      </c>
      <c r="X2821" t="b">
        <f t="shared" si="449"/>
        <v>0</v>
      </c>
    </row>
    <row r="2822" spans="1:24" ht="47.25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8270</v>
      </c>
      <c r="O2822">
        <f t="shared" si="440"/>
        <v>136</v>
      </c>
      <c r="P2822" s="7">
        <f t="shared" si="441"/>
        <v>13.6</v>
      </c>
      <c r="Q2822" t="str">
        <f t="shared" si="442"/>
        <v>theater</v>
      </c>
      <c r="R2822" t="str">
        <f t="shared" si="443"/>
        <v>plays</v>
      </c>
      <c r="S2822" s="11">
        <f t="shared" si="444"/>
        <v>42401.610983796301</v>
      </c>
      <c r="T2822" s="11">
        <f t="shared" si="445"/>
        <v>42426</v>
      </c>
      <c r="U2822">
        <f t="shared" si="446"/>
        <v>20</v>
      </c>
      <c r="V2822" t="b">
        <f t="shared" si="447"/>
        <v>0</v>
      </c>
      <c r="W2822">
        <f t="shared" si="448"/>
        <v>20</v>
      </c>
      <c r="X2822" t="b">
        <f t="shared" si="449"/>
        <v>0</v>
      </c>
    </row>
    <row r="2823" spans="1:24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8270</v>
      </c>
      <c r="O2823">
        <f t="shared" si="440"/>
        <v>100</v>
      </c>
      <c r="P2823" s="7">
        <f t="shared" si="441"/>
        <v>28.571428571428573</v>
      </c>
      <c r="Q2823" t="str">
        <f t="shared" si="442"/>
        <v>theater</v>
      </c>
      <c r="R2823" t="str">
        <f t="shared" si="443"/>
        <v>plays</v>
      </c>
      <c r="S2823" s="11">
        <f t="shared" si="444"/>
        <v>41875.922858796301</v>
      </c>
      <c r="T2823" s="11">
        <f t="shared" si="445"/>
        <v>41905.922858796301</v>
      </c>
      <c r="U2823">
        <f t="shared" si="446"/>
        <v>35</v>
      </c>
      <c r="V2823" t="b">
        <f t="shared" si="447"/>
        <v>0</v>
      </c>
      <c r="W2823">
        <f t="shared" si="448"/>
        <v>35</v>
      </c>
      <c r="X2823" t="b">
        <f t="shared" si="449"/>
        <v>0</v>
      </c>
    </row>
    <row r="2824" spans="1:24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8270</v>
      </c>
      <c r="O2824">
        <f t="shared" si="440"/>
        <v>100</v>
      </c>
      <c r="P2824" s="7">
        <f t="shared" si="441"/>
        <v>63.829787234042556</v>
      </c>
      <c r="Q2824" t="str">
        <f t="shared" si="442"/>
        <v>theater</v>
      </c>
      <c r="R2824" t="str">
        <f t="shared" si="443"/>
        <v>plays</v>
      </c>
      <c r="S2824" s="11">
        <f t="shared" si="444"/>
        <v>42060.683935185181</v>
      </c>
      <c r="T2824" s="11">
        <f t="shared" si="445"/>
        <v>42090.642268518524</v>
      </c>
      <c r="U2824">
        <f t="shared" si="446"/>
        <v>94</v>
      </c>
      <c r="V2824" t="b">
        <f t="shared" si="447"/>
        <v>0</v>
      </c>
      <c r="W2824">
        <f t="shared" si="448"/>
        <v>94</v>
      </c>
      <c r="X2824" t="b">
        <f t="shared" si="449"/>
        <v>0</v>
      </c>
    </row>
    <row r="2825" spans="1:24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8270</v>
      </c>
      <c r="O2825">
        <f t="shared" si="440"/>
        <v>124</v>
      </c>
      <c r="P2825" s="7">
        <f t="shared" si="441"/>
        <v>8.8571428571428577</v>
      </c>
      <c r="Q2825" t="str">
        <f t="shared" si="442"/>
        <v>theater</v>
      </c>
      <c r="R2825" t="str">
        <f t="shared" si="443"/>
        <v>plays</v>
      </c>
      <c r="S2825" s="11">
        <f t="shared" si="444"/>
        <v>42067.011643518519</v>
      </c>
      <c r="T2825" s="11">
        <f t="shared" si="445"/>
        <v>42094.957638888889</v>
      </c>
      <c r="U2825">
        <f t="shared" si="446"/>
        <v>14</v>
      </c>
      <c r="V2825" t="b">
        <f t="shared" si="447"/>
        <v>0</v>
      </c>
      <c r="W2825">
        <f t="shared" si="448"/>
        <v>14</v>
      </c>
      <c r="X2825" t="b">
        <f t="shared" si="449"/>
        <v>0</v>
      </c>
    </row>
    <row r="2826" spans="1:24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8270</v>
      </c>
      <c r="O2826">
        <f t="shared" si="440"/>
        <v>117</v>
      </c>
      <c r="P2826" s="7">
        <f t="shared" si="441"/>
        <v>50.666666666666664</v>
      </c>
      <c r="Q2826" t="str">
        <f t="shared" si="442"/>
        <v>theater</v>
      </c>
      <c r="R2826" t="str">
        <f t="shared" si="443"/>
        <v>plays</v>
      </c>
      <c r="S2826" s="11">
        <f t="shared" si="444"/>
        <v>42136.270787037036</v>
      </c>
      <c r="T2826" s="11">
        <f t="shared" si="445"/>
        <v>42168.071527777778</v>
      </c>
      <c r="U2826">
        <f t="shared" si="446"/>
        <v>15</v>
      </c>
      <c r="V2826" t="b">
        <f t="shared" si="447"/>
        <v>0</v>
      </c>
      <c r="W2826">
        <f t="shared" si="448"/>
        <v>15</v>
      </c>
      <c r="X2826" t="b">
        <f t="shared" si="449"/>
        <v>0</v>
      </c>
    </row>
    <row r="2827" spans="1:24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8270</v>
      </c>
      <c r="O2827">
        <f t="shared" si="440"/>
        <v>103</v>
      </c>
      <c r="P2827" s="7">
        <f t="shared" si="441"/>
        <v>60.784313725490193</v>
      </c>
      <c r="Q2827" t="str">
        <f t="shared" si="442"/>
        <v>theater</v>
      </c>
      <c r="R2827" t="str">
        <f t="shared" si="443"/>
        <v>plays</v>
      </c>
      <c r="S2827" s="11">
        <f t="shared" si="444"/>
        <v>42312.792662037042</v>
      </c>
      <c r="T2827" s="11">
        <f t="shared" si="445"/>
        <v>42342.792662037042</v>
      </c>
      <c r="U2827">
        <f t="shared" si="446"/>
        <v>51</v>
      </c>
      <c r="V2827" t="b">
        <f t="shared" si="447"/>
        <v>0</v>
      </c>
      <c r="W2827">
        <f t="shared" si="448"/>
        <v>51</v>
      </c>
      <c r="X2827" t="b">
        <f t="shared" si="449"/>
        <v>0</v>
      </c>
    </row>
    <row r="2828" spans="1:24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8270</v>
      </c>
      <c r="O2828">
        <f t="shared" si="440"/>
        <v>108</v>
      </c>
      <c r="P2828" s="7">
        <f t="shared" si="441"/>
        <v>113.42105263157895</v>
      </c>
      <c r="Q2828" t="str">
        <f t="shared" si="442"/>
        <v>theater</v>
      </c>
      <c r="R2828" t="str">
        <f t="shared" si="443"/>
        <v>plays</v>
      </c>
      <c r="S2828" s="11">
        <f t="shared" si="444"/>
        <v>42171.034861111111</v>
      </c>
      <c r="T2828" s="11">
        <f t="shared" si="445"/>
        <v>42195.291666666672</v>
      </c>
      <c r="U2828">
        <f t="shared" si="446"/>
        <v>19</v>
      </c>
      <c r="V2828" t="b">
        <f t="shared" si="447"/>
        <v>0</v>
      </c>
      <c r="W2828">
        <f t="shared" si="448"/>
        <v>19</v>
      </c>
      <c r="X2828" t="b">
        <f t="shared" si="449"/>
        <v>0</v>
      </c>
    </row>
    <row r="2829" spans="1:24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8270</v>
      </c>
      <c r="O2829">
        <f t="shared" si="440"/>
        <v>120</v>
      </c>
      <c r="P2829" s="7">
        <f t="shared" si="441"/>
        <v>104.56521739130434</v>
      </c>
      <c r="Q2829" t="str">
        <f t="shared" si="442"/>
        <v>theater</v>
      </c>
      <c r="R2829" t="str">
        <f t="shared" si="443"/>
        <v>plays</v>
      </c>
      <c r="S2829" s="11">
        <f t="shared" si="444"/>
        <v>42494.683634259258</v>
      </c>
      <c r="T2829" s="11">
        <f t="shared" si="445"/>
        <v>42524.6875</v>
      </c>
      <c r="U2829">
        <f t="shared" si="446"/>
        <v>23</v>
      </c>
      <c r="V2829" t="b">
        <f t="shared" si="447"/>
        <v>0</v>
      </c>
      <c r="W2829">
        <f t="shared" si="448"/>
        <v>23</v>
      </c>
      <c r="X2829" t="b">
        <f t="shared" si="449"/>
        <v>0</v>
      </c>
    </row>
    <row r="2830" spans="1:24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8270</v>
      </c>
      <c r="O2830">
        <f t="shared" si="440"/>
        <v>100</v>
      </c>
      <c r="P2830" s="7">
        <f t="shared" si="441"/>
        <v>98.30927835051547</v>
      </c>
      <c r="Q2830" t="str">
        <f t="shared" si="442"/>
        <v>theater</v>
      </c>
      <c r="R2830" t="str">
        <f t="shared" si="443"/>
        <v>plays</v>
      </c>
      <c r="S2830" s="11">
        <f t="shared" si="444"/>
        <v>42254.264687499999</v>
      </c>
      <c r="T2830" s="11">
        <f t="shared" si="445"/>
        <v>42279.958333333328</v>
      </c>
      <c r="U2830">
        <f t="shared" si="446"/>
        <v>97</v>
      </c>
      <c r="V2830" t="b">
        <f t="shared" si="447"/>
        <v>0</v>
      </c>
      <c r="W2830">
        <f t="shared" si="448"/>
        <v>97</v>
      </c>
      <c r="X2830" t="b">
        <f t="shared" si="449"/>
        <v>0</v>
      </c>
    </row>
    <row r="2831" spans="1:24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8270</v>
      </c>
      <c r="O2831">
        <f t="shared" si="440"/>
        <v>107</v>
      </c>
      <c r="P2831" s="7">
        <f t="shared" si="441"/>
        <v>35.039473684210527</v>
      </c>
      <c r="Q2831" t="str">
        <f t="shared" si="442"/>
        <v>theater</v>
      </c>
      <c r="R2831" t="str">
        <f t="shared" si="443"/>
        <v>plays</v>
      </c>
      <c r="S2831" s="11">
        <f t="shared" si="444"/>
        <v>42495.434236111112</v>
      </c>
      <c r="T2831" s="11">
        <f t="shared" si="445"/>
        <v>42523.434236111112</v>
      </c>
      <c r="U2831">
        <f t="shared" si="446"/>
        <v>76</v>
      </c>
      <c r="V2831" t="b">
        <f t="shared" si="447"/>
        <v>0</v>
      </c>
      <c r="W2831">
        <f t="shared" si="448"/>
        <v>76</v>
      </c>
      <c r="X2831" t="b">
        <f t="shared" si="449"/>
        <v>0</v>
      </c>
    </row>
    <row r="2832" spans="1:24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8270</v>
      </c>
      <c r="O2832">
        <f t="shared" si="440"/>
        <v>100</v>
      </c>
      <c r="P2832" s="7">
        <f t="shared" si="441"/>
        <v>272.72727272727275</v>
      </c>
      <c r="Q2832" t="str">
        <f t="shared" si="442"/>
        <v>theater</v>
      </c>
      <c r="R2832" t="str">
        <f t="shared" si="443"/>
        <v>plays</v>
      </c>
      <c r="S2832" s="11">
        <f t="shared" si="444"/>
        <v>41758.839675925927</v>
      </c>
      <c r="T2832" s="11">
        <f t="shared" si="445"/>
        <v>41771.165972222225</v>
      </c>
      <c r="U2832">
        <f t="shared" si="446"/>
        <v>11</v>
      </c>
      <c r="V2832" t="b">
        <f t="shared" si="447"/>
        <v>0</v>
      </c>
      <c r="W2832">
        <f t="shared" si="448"/>
        <v>11</v>
      </c>
      <c r="X2832" t="b">
        <f t="shared" si="449"/>
        <v>0</v>
      </c>
    </row>
    <row r="2833" spans="1:24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8270</v>
      </c>
      <c r="O2833">
        <f t="shared" si="440"/>
        <v>111</v>
      </c>
      <c r="P2833" s="7">
        <f t="shared" si="441"/>
        <v>63.846153846153847</v>
      </c>
      <c r="Q2833" t="str">
        <f t="shared" si="442"/>
        <v>theater</v>
      </c>
      <c r="R2833" t="str">
        <f t="shared" si="443"/>
        <v>plays</v>
      </c>
      <c r="S2833" s="11">
        <f t="shared" si="444"/>
        <v>42171.824884259258</v>
      </c>
      <c r="T2833" s="11">
        <f t="shared" si="445"/>
        <v>42201.824884259258</v>
      </c>
      <c r="U2833">
        <f t="shared" si="446"/>
        <v>52</v>
      </c>
      <c r="V2833" t="b">
        <f t="shared" si="447"/>
        <v>0</v>
      </c>
      <c r="W2833">
        <f t="shared" si="448"/>
        <v>52</v>
      </c>
      <c r="X2833" t="b">
        <f t="shared" si="449"/>
        <v>0</v>
      </c>
    </row>
    <row r="2834" spans="1:24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8270</v>
      </c>
      <c r="O2834">
        <f t="shared" si="440"/>
        <v>115</v>
      </c>
      <c r="P2834" s="7">
        <f t="shared" si="441"/>
        <v>30.189368421052631</v>
      </c>
      <c r="Q2834" t="str">
        <f t="shared" si="442"/>
        <v>theater</v>
      </c>
      <c r="R2834" t="str">
        <f t="shared" si="443"/>
        <v>plays</v>
      </c>
      <c r="S2834" s="11">
        <f t="shared" si="444"/>
        <v>41938.709421296298</v>
      </c>
      <c r="T2834" s="11">
        <f t="shared" si="445"/>
        <v>41966.916666666672</v>
      </c>
      <c r="U2834">
        <f t="shared" si="446"/>
        <v>95</v>
      </c>
      <c r="V2834" t="b">
        <f t="shared" si="447"/>
        <v>0</v>
      </c>
      <c r="W2834">
        <f t="shared" si="448"/>
        <v>95</v>
      </c>
      <c r="X2834" t="b">
        <f t="shared" si="449"/>
        <v>0</v>
      </c>
    </row>
    <row r="2835" spans="1:24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8270</v>
      </c>
      <c r="O2835">
        <f t="shared" si="440"/>
        <v>108</v>
      </c>
      <c r="P2835" s="7">
        <f t="shared" si="441"/>
        <v>83.51428571428572</v>
      </c>
      <c r="Q2835" t="str">
        <f t="shared" si="442"/>
        <v>theater</v>
      </c>
      <c r="R2835" t="str">
        <f t="shared" si="443"/>
        <v>plays</v>
      </c>
      <c r="S2835" s="11">
        <f t="shared" si="444"/>
        <v>42268.127696759257</v>
      </c>
      <c r="T2835" s="11">
        <f t="shared" si="445"/>
        <v>42288.083333333328</v>
      </c>
      <c r="U2835">
        <f t="shared" si="446"/>
        <v>35</v>
      </c>
      <c r="V2835" t="b">
        <f t="shared" si="447"/>
        <v>0</v>
      </c>
      <c r="W2835">
        <f t="shared" si="448"/>
        <v>35</v>
      </c>
      <c r="X2835" t="b">
        <f t="shared" si="449"/>
        <v>0</v>
      </c>
    </row>
    <row r="2836" spans="1:24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8270</v>
      </c>
      <c r="O2836">
        <f t="shared" si="440"/>
        <v>170</v>
      </c>
      <c r="P2836" s="7">
        <f t="shared" si="441"/>
        <v>64.761904761904759</v>
      </c>
      <c r="Q2836" t="str">
        <f t="shared" si="442"/>
        <v>theater</v>
      </c>
      <c r="R2836" t="str">
        <f t="shared" si="443"/>
        <v>plays</v>
      </c>
      <c r="S2836" s="11">
        <f t="shared" si="444"/>
        <v>42019.959837962961</v>
      </c>
      <c r="T2836" s="11">
        <f t="shared" si="445"/>
        <v>42034.959837962961</v>
      </c>
      <c r="U2836">
        <f t="shared" si="446"/>
        <v>21</v>
      </c>
      <c r="V2836" t="b">
        <f t="shared" si="447"/>
        <v>0</v>
      </c>
      <c r="W2836">
        <f t="shared" si="448"/>
        <v>21</v>
      </c>
      <c r="X2836" t="b">
        <f t="shared" si="449"/>
        <v>0</v>
      </c>
    </row>
    <row r="2837" spans="1:24" ht="47.2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8270</v>
      </c>
      <c r="O2837">
        <f t="shared" si="440"/>
        <v>187</v>
      </c>
      <c r="P2837" s="7">
        <f t="shared" si="441"/>
        <v>20.118172043010752</v>
      </c>
      <c r="Q2837" t="str">
        <f t="shared" si="442"/>
        <v>theater</v>
      </c>
      <c r="R2837" t="str">
        <f t="shared" si="443"/>
        <v>plays</v>
      </c>
      <c r="S2837" s="11">
        <f t="shared" si="444"/>
        <v>42313.703900462962</v>
      </c>
      <c r="T2837" s="11">
        <f t="shared" si="445"/>
        <v>42343</v>
      </c>
      <c r="U2837">
        <f t="shared" si="446"/>
        <v>93</v>
      </c>
      <c r="V2837" t="b">
        <f t="shared" si="447"/>
        <v>0</v>
      </c>
      <c r="W2837">
        <f t="shared" si="448"/>
        <v>93</v>
      </c>
      <c r="X2837" t="b">
        <f t="shared" si="449"/>
        <v>0</v>
      </c>
    </row>
    <row r="2838" spans="1:24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8270</v>
      </c>
      <c r="O2838">
        <f t="shared" si="440"/>
        <v>108</v>
      </c>
      <c r="P2838" s="7">
        <f t="shared" si="441"/>
        <v>44.090909090909093</v>
      </c>
      <c r="Q2838" t="str">
        <f t="shared" si="442"/>
        <v>theater</v>
      </c>
      <c r="R2838" t="str">
        <f t="shared" si="443"/>
        <v>plays</v>
      </c>
      <c r="S2838" s="11">
        <f t="shared" si="444"/>
        <v>42746.261782407411</v>
      </c>
      <c r="T2838" s="11">
        <f t="shared" si="445"/>
        <v>42784.207638888889</v>
      </c>
      <c r="U2838">
        <f t="shared" si="446"/>
        <v>11</v>
      </c>
      <c r="V2838" t="b">
        <f t="shared" si="447"/>
        <v>0</v>
      </c>
      <c r="W2838">
        <f t="shared" si="448"/>
        <v>11</v>
      </c>
      <c r="X2838" t="b">
        <f t="shared" si="449"/>
        <v>0</v>
      </c>
    </row>
    <row r="2839" spans="1:24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8270</v>
      </c>
      <c r="O2839">
        <f t="shared" si="440"/>
        <v>100</v>
      </c>
      <c r="P2839" s="7">
        <f t="shared" si="441"/>
        <v>40.476190476190474</v>
      </c>
      <c r="Q2839" t="str">
        <f t="shared" si="442"/>
        <v>theater</v>
      </c>
      <c r="R2839" t="str">
        <f t="shared" si="443"/>
        <v>plays</v>
      </c>
      <c r="S2839" s="11">
        <f t="shared" si="444"/>
        <v>42307.908379629633</v>
      </c>
      <c r="T2839" s="11">
        <f t="shared" si="445"/>
        <v>42347.950046296297</v>
      </c>
      <c r="U2839">
        <f t="shared" si="446"/>
        <v>21</v>
      </c>
      <c r="V2839" t="b">
        <f t="shared" si="447"/>
        <v>0</v>
      </c>
      <c r="W2839">
        <f t="shared" si="448"/>
        <v>21</v>
      </c>
      <c r="X2839" t="b">
        <f t="shared" si="449"/>
        <v>0</v>
      </c>
    </row>
    <row r="2840" spans="1:24" ht="47.2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8270</v>
      </c>
      <c r="O2840">
        <f t="shared" si="440"/>
        <v>120</v>
      </c>
      <c r="P2840" s="7">
        <f t="shared" si="441"/>
        <v>44.537037037037038</v>
      </c>
      <c r="Q2840" t="str">
        <f t="shared" si="442"/>
        <v>theater</v>
      </c>
      <c r="R2840" t="str">
        <f t="shared" si="443"/>
        <v>plays</v>
      </c>
      <c r="S2840" s="11">
        <f t="shared" si="444"/>
        <v>41842.607592592591</v>
      </c>
      <c r="T2840" s="11">
        <f t="shared" si="445"/>
        <v>41864.916666666664</v>
      </c>
      <c r="U2840">
        <f t="shared" si="446"/>
        <v>54</v>
      </c>
      <c r="V2840" t="b">
        <f t="shared" si="447"/>
        <v>0</v>
      </c>
      <c r="W2840">
        <f t="shared" si="448"/>
        <v>54</v>
      </c>
      <c r="X2840" t="b">
        <f t="shared" si="449"/>
        <v>0</v>
      </c>
    </row>
    <row r="2841" spans="1:24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8270</v>
      </c>
      <c r="O2841">
        <f t="shared" si="440"/>
        <v>111</v>
      </c>
      <c r="P2841" s="7">
        <f t="shared" si="441"/>
        <v>125.80645161290323</v>
      </c>
      <c r="Q2841" t="str">
        <f t="shared" si="442"/>
        <v>theater</v>
      </c>
      <c r="R2841" t="str">
        <f t="shared" si="443"/>
        <v>plays</v>
      </c>
      <c r="S2841" s="11">
        <f t="shared" si="444"/>
        <v>41853.240208333329</v>
      </c>
      <c r="T2841" s="11">
        <f t="shared" si="445"/>
        <v>41876.207638888889</v>
      </c>
      <c r="U2841">
        <f t="shared" si="446"/>
        <v>31</v>
      </c>
      <c r="V2841" t="b">
        <f t="shared" si="447"/>
        <v>0</v>
      </c>
      <c r="W2841">
        <f t="shared" si="448"/>
        <v>31</v>
      </c>
      <c r="X2841" t="b">
        <f t="shared" si="449"/>
        <v>0</v>
      </c>
    </row>
    <row r="2842" spans="1:24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8270</v>
      </c>
      <c r="O2842">
        <f t="shared" si="440"/>
        <v>104</v>
      </c>
      <c r="P2842" s="7">
        <f t="shared" si="441"/>
        <v>19.696969696969695</v>
      </c>
      <c r="Q2842" t="str">
        <f t="shared" si="442"/>
        <v>theater</v>
      </c>
      <c r="R2842" t="str">
        <f t="shared" si="443"/>
        <v>plays</v>
      </c>
      <c r="S2842" s="11">
        <f t="shared" si="444"/>
        <v>42060.035636574074</v>
      </c>
      <c r="T2842" s="11">
        <f t="shared" si="445"/>
        <v>42081.708333333328</v>
      </c>
      <c r="U2842">
        <f t="shared" si="446"/>
        <v>132</v>
      </c>
      <c r="V2842" t="b">
        <f t="shared" si="447"/>
        <v>0</v>
      </c>
      <c r="W2842">
        <f t="shared" si="448"/>
        <v>132</v>
      </c>
      <c r="X2842" t="b">
        <f t="shared" si="449"/>
        <v>0</v>
      </c>
    </row>
    <row r="2843" spans="1:24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8270</v>
      </c>
      <c r="O2843">
        <f t="shared" si="440"/>
        <v>1</v>
      </c>
      <c r="P2843" s="7">
        <f t="shared" si="441"/>
        <v>10</v>
      </c>
      <c r="Q2843" t="str">
        <f t="shared" si="442"/>
        <v>theater</v>
      </c>
      <c r="R2843" t="str">
        <f t="shared" si="443"/>
        <v>plays</v>
      </c>
      <c r="S2843" s="11">
        <f t="shared" si="444"/>
        <v>42291.739548611105</v>
      </c>
      <c r="T2843" s="11">
        <f t="shared" si="445"/>
        <v>42351.781215277777</v>
      </c>
      <c r="U2843" t="b">
        <f t="shared" si="446"/>
        <v>0</v>
      </c>
      <c r="V2843" t="b">
        <f t="shared" si="447"/>
        <v>0</v>
      </c>
      <c r="W2843" t="b">
        <f t="shared" si="448"/>
        <v>0</v>
      </c>
      <c r="X2843">
        <f t="shared" si="449"/>
        <v>1</v>
      </c>
    </row>
    <row r="2844" spans="1:24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8270</v>
      </c>
      <c r="O2844">
        <f t="shared" si="440"/>
        <v>0</v>
      </c>
      <c r="P2844" s="7" t="str">
        <f t="shared" si="441"/>
        <v>N/A</v>
      </c>
      <c r="Q2844" t="str">
        <f t="shared" si="442"/>
        <v>theater</v>
      </c>
      <c r="R2844" t="str">
        <f t="shared" si="443"/>
        <v>plays</v>
      </c>
      <c r="S2844" s="11">
        <f t="shared" si="444"/>
        <v>41784.952488425923</v>
      </c>
      <c r="T2844" s="11">
        <f t="shared" si="445"/>
        <v>41811.458333333336</v>
      </c>
      <c r="U2844" t="b">
        <f t="shared" si="446"/>
        <v>0</v>
      </c>
      <c r="V2844" t="b">
        <f t="shared" si="447"/>
        <v>0</v>
      </c>
      <c r="W2844" t="b">
        <f t="shared" si="448"/>
        <v>0</v>
      </c>
      <c r="X2844">
        <f t="shared" si="449"/>
        <v>0</v>
      </c>
    </row>
    <row r="2845" spans="1:24" ht="47.25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8270</v>
      </c>
      <c r="O2845">
        <f t="shared" si="440"/>
        <v>0</v>
      </c>
      <c r="P2845" s="7" t="str">
        <f t="shared" si="441"/>
        <v>N/A</v>
      </c>
      <c r="Q2845" t="str">
        <f t="shared" si="442"/>
        <v>theater</v>
      </c>
      <c r="R2845" t="str">
        <f t="shared" si="443"/>
        <v>plays</v>
      </c>
      <c r="S2845" s="11">
        <f t="shared" si="444"/>
        <v>42492.737847222219</v>
      </c>
      <c r="T2845" s="11">
        <f t="shared" si="445"/>
        <v>42534.166666666672</v>
      </c>
      <c r="U2845" t="b">
        <f t="shared" si="446"/>
        <v>0</v>
      </c>
      <c r="V2845" t="b">
        <f t="shared" si="447"/>
        <v>0</v>
      </c>
      <c r="W2845" t="b">
        <f t="shared" si="448"/>
        <v>0</v>
      </c>
      <c r="X2845">
        <f t="shared" si="449"/>
        <v>0</v>
      </c>
    </row>
    <row r="2846" spans="1:24" ht="47.25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8270</v>
      </c>
      <c r="O2846">
        <f t="shared" si="440"/>
        <v>5</v>
      </c>
      <c r="P2846" s="7">
        <f t="shared" si="441"/>
        <v>30</v>
      </c>
      <c r="Q2846" t="str">
        <f t="shared" si="442"/>
        <v>theater</v>
      </c>
      <c r="R2846" t="str">
        <f t="shared" si="443"/>
        <v>plays</v>
      </c>
      <c r="S2846" s="11">
        <f t="shared" si="444"/>
        <v>42709.546064814815</v>
      </c>
      <c r="T2846" s="11">
        <f t="shared" si="445"/>
        <v>42739.546064814815</v>
      </c>
      <c r="U2846" t="b">
        <f t="shared" si="446"/>
        <v>0</v>
      </c>
      <c r="V2846" t="b">
        <f t="shared" si="447"/>
        <v>0</v>
      </c>
      <c r="W2846" t="b">
        <f t="shared" si="448"/>
        <v>0</v>
      </c>
      <c r="X2846">
        <f t="shared" si="449"/>
        <v>1</v>
      </c>
    </row>
    <row r="2847" spans="1:24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8270</v>
      </c>
      <c r="O2847">
        <f t="shared" si="440"/>
        <v>32</v>
      </c>
      <c r="P2847" s="7">
        <f t="shared" si="441"/>
        <v>60.666666666666664</v>
      </c>
      <c r="Q2847" t="str">
        <f t="shared" si="442"/>
        <v>theater</v>
      </c>
      <c r="R2847" t="str">
        <f t="shared" si="443"/>
        <v>plays</v>
      </c>
      <c r="S2847" s="11">
        <f t="shared" si="444"/>
        <v>42103.016585648147</v>
      </c>
      <c r="T2847" s="11">
        <f t="shared" si="445"/>
        <v>42163.016585648147</v>
      </c>
      <c r="U2847" t="b">
        <f t="shared" si="446"/>
        <v>0</v>
      </c>
      <c r="V2847" t="b">
        <f t="shared" si="447"/>
        <v>0</v>
      </c>
      <c r="W2847">
        <f t="shared" si="448"/>
        <v>39</v>
      </c>
      <c r="X2847" t="b">
        <f t="shared" si="449"/>
        <v>0</v>
      </c>
    </row>
    <row r="2848" spans="1:24" ht="63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8270</v>
      </c>
      <c r="O2848">
        <f t="shared" si="440"/>
        <v>0</v>
      </c>
      <c r="P2848" s="7" t="str">
        <f t="shared" si="441"/>
        <v>N/A</v>
      </c>
      <c r="Q2848" t="str">
        <f t="shared" si="442"/>
        <v>theater</v>
      </c>
      <c r="R2848" t="str">
        <f t="shared" si="443"/>
        <v>plays</v>
      </c>
      <c r="S2848" s="11">
        <f t="shared" si="444"/>
        <v>42108.692060185189</v>
      </c>
      <c r="T2848" s="11">
        <f t="shared" si="445"/>
        <v>42153.692060185189</v>
      </c>
      <c r="U2848" t="b">
        <f t="shared" si="446"/>
        <v>0</v>
      </c>
      <c r="V2848" t="b">
        <f t="shared" si="447"/>
        <v>0</v>
      </c>
      <c r="W2848" t="b">
        <f t="shared" si="448"/>
        <v>0</v>
      </c>
      <c r="X2848">
        <f t="shared" si="449"/>
        <v>0</v>
      </c>
    </row>
    <row r="2849" spans="1:24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8270</v>
      </c>
      <c r="O2849">
        <f t="shared" si="440"/>
        <v>0</v>
      </c>
      <c r="P2849" s="7" t="str">
        <f t="shared" si="441"/>
        <v>N/A</v>
      </c>
      <c r="Q2849" t="str">
        <f t="shared" si="442"/>
        <v>theater</v>
      </c>
      <c r="R2849" t="str">
        <f t="shared" si="443"/>
        <v>plays</v>
      </c>
      <c r="S2849" s="11">
        <f t="shared" si="444"/>
        <v>42453.806307870371</v>
      </c>
      <c r="T2849" s="11">
        <f t="shared" si="445"/>
        <v>42513.806307870371</v>
      </c>
      <c r="U2849" t="b">
        <f t="shared" si="446"/>
        <v>0</v>
      </c>
      <c r="V2849" t="b">
        <f t="shared" si="447"/>
        <v>0</v>
      </c>
      <c r="W2849" t="b">
        <f t="shared" si="448"/>
        <v>0</v>
      </c>
      <c r="X2849">
        <f t="shared" si="449"/>
        <v>0</v>
      </c>
    </row>
    <row r="2850" spans="1:24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8270</v>
      </c>
      <c r="O2850">
        <f t="shared" si="440"/>
        <v>0</v>
      </c>
      <c r="P2850" s="7">
        <f t="shared" si="441"/>
        <v>23.333333333333332</v>
      </c>
      <c r="Q2850" t="str">
        <f t="shared" si="442"/>
        <v>theater</v>
      </c>
      <c r="R2850" t="str">
        <f t="shared" si="443"/>
        <v>plays</v>
      </c>
      <c r="S2850" s="11">
        <f t="shared" si="444"/>
        <v>42123.648831018523</v>
      </c>
      <c r="T2850" s="11">
        <f t="shared" si="445"/>
        <v>42153.648831018523</v>
      </c>
      <c r="U2850" t="b">
        <f t="shared" si="446"/>
        <v>0</v>
      </c>
      <c r="V2850" t="b">
        <f t="shared" si="447"/>
        <v>0</v>
      </c>
      <c r="W2850" t="b">
        <f t="shared" si="448"/>
        <v>0</v>
      </c>
      <c r="X2850">
        <f t="shared" si="449"/>
        <v>3</v>
      </c>
    </row>
    <row r="2851" spans="1:24" ht="47.25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8270</v>
      </c>
      <c r="O2851">
        <f t="shared" si="440"/>
        <v>1</v>
      </c>
      <c r="P2851" s="7">
        <f t="shared" si="441"/>
        <v>5</v>
      </c>
      <c r="Q2851" t="str">
        <f t="shared" si="442"/>
        <v>theater</v>
      </c>
      <c r="R2851" t="str">
        <f t="shared" si="443"/>
        <v>plays</v>
      </c>
      <c r="S2851" s="11">
        <f t="shared" si="444"/>
        <v>42453.428240740745</v>
      </c>
      <c r="T2851" s="11">
        <f t="shared" si="445"/>
        <v>42483.428240740745</v>
      </c>
      <c r="U2851" t="b">
        <f t="shared" si="446"/>
        <v>0</v>
      </c>
      <c r="V2851" t="b">
        <f t="shared" si="447"/>
        <v>0</v>
      </c>
      <c r="W2851" t="b">
        <f t="shared" si="448"/>
        <v>0</v>
      </c>
      <c r="X2851">
        <f t="shared" si="449"/>
        <v>1</v>
      </c>
    </row>
    <row r="2852" spans="1:24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8270</v>
      </c>
      <c r="O2852">
        <f t="shared" si="440"/>
        <v>4</v>
      </c>
      <c r="P2852" s="7">
        <f t="shared" si="441"/>
        <v>23.923076923076923</v>
      </c>
      <c r="Q2852" t="str">
        <f t="shared" si="442"/>
        <v>theater</v>
      </c>
      <c r="R2852" t="str">
        <f t="shared" si="443"/>
        <v>plays</v>
      </c>
      <c r="S2852" s="11">
        <f t="shared" si="444"/>
        <v>41858.007071759261</v>
      </c>
      <c r="T2852" s="11">
        <f t="shared" si="445"/>
        <v>41888.007071759261</v>
      </c>
      <c r="U2852" t="b">
        <f t="shared" si="446"/>
        <v>0</v>
      </c>
      <c r="V2852" t="b">
        <f t="shared" si="447"/>
        <v>0</v>
      </c>
      <c r="W2852" t="b">
        <f t="shared" si="448"/>
        <v>0</v>
      </c>
      <c r="X2852">
        <f t="shared" si="449"/>
        <v>13</v>
      </c>
    </row>
    <row r="2853" spans="1:24" ht="47.25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8270</v>
      </c>
      <c r="O2853">
        <f t="shared" si="440"/>
        <v>0</v>
      </c>
      <c r="P2853" s="7" t="str">
        <f t="shared" si="441"/>
        <v>N/A</v>
      </c>
      <c r="Q2853" t="str">
        <f t="shared" si="442"/>
        <v>theater</v>
      </c>
      <c r="R2853" t="str">
        <f t="shared" si="443"/>
        <v>plays</v>
      </c>
      <c r="S2853" s="11">
        <f t="shared" si="444"/>
        <v>42390.002650462964</v>
      </c>
      <c r="T2853" s="11">
        <f t="shared" si="445"/>
        <v>42398.970138888893</v>
      </c>
      <c r="U2853" t="b">
        <f t="shared" si="446"/>
        <v>0</v>
      </c>
      <c r="V2853" t="b">
        <f t="shared" si="447"/>
        <v>0</v>
      </c>
      <c r="W2853" t="b">
        <f t="shared" si="448"/>
        <v>0</v>
      </c>
      <c r="X2853">
        <f t="shared" si="449"/>
        <v>0</v>
      </c>
    </row>
    <row r="2854" spans="1:24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8270</v>
      </c>
      <c r="O2854">
        <f t="shared" si="440"/>
        <v>2</v>
      </c>
      <c r="P2854" s="7">
        <f t="shared" si="441"/>
        <v>15.833333333333334</v>
      </c>
      <c r="Q2854" t="str">
        <f t="shared" si="442"/>
        <v>theater</v>
      </c>
      <c r="R2854" t="str">
        <f t="shared" si="443"/>
        <v>plays</v>
      </c>
      <c r="S2854" s="11">
        <f t="shared" si="444"/>
        <v>41781.045173611114</v>
      </c>
      <c r="T2854" s="11">
        <f t="shared" si="445"/>
        <v>41811.045173611114</v>
      </c>
      <c r="U2854" t="b">
        <f t="shared" si="446"/>
        <v>0</v>
      </c>
      <c r="V2854" t="b">
        <f t="shared" si="447"/>
        <v>0</v>
      </c>
      <c r="W2854" t="b">
        <f t="shared" si="448"/>
        <v>0</v>
      </c>
      <c r="X2854">
        <f t="shared" si="449"/>
        <v>6</v>
      </c>
    </row>
    <row r="2855" spans="1:24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8270</v>
      </c>
      <c r="O2855">
        <f t="shared" si="440"/>
        <v>0</v>
      </c>
      <c r="P2855" s="7" t="str">
        <f t="shared" si="441"/>
        <v>N/A</v>
      </c>
      <c r="Q2855" t="str">
        <f t="shared" si="442"/>
        <v>theater</v>
      </c>
      <c r="R2855" t="str">
        <f t="shared" si="443"/>
        <v>plays</v>
      </c>
      <c r="S2855" s="11">
        <f t="shared" si="444"/>
        <v>41836.190937499996</v>
      </c>
      <c r="T2855" s="11">
        <f t="shared" si="445"/>
        <v>41896.190937499996</v>
      </c>
      <c r="U2855" t="b">
        <f t="shared" si="446"/>
        <v>0</v>
      </c>
      <c r="V2855" t="b">
        <f t="shared" si="447"/>
        <v>0</v>
      </c>
      <c r="W2855" t="b">
        <f t="shared" si="448"/>
        <v>0</v>
      </c>
      <c r="X2855">
        <f t="shared" si="449"/>
        <v>0</v>
      </c>
    </row>
    <row r="2856" spans="1:24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8270</v>
      </c>
      <c r="O2856">
        <f t="shared" si="440"/>
        <v>42</v>
      </c>
      <c r="P2856" s="7">
        <f t="shared" si="441"/>
        <v>29.785714285714285</v>
      </c>
      <c r="Q2856" t="str">
        <f t="shared" si="442"/>
        <v>theater</v>
      </c>
      <c r="R2856" t="str">
        <f t="shared" si="443"/>
        <v>plays</v>
      </c>
      <c r="S2856" s="11">
        <f t="shared" si="444"/>
        <v>42111.71665509259</v>
      </c>
      <c r="T2856" s="11">
        <f t="shared" si="445"/>
        <v>42131.71665509259</v>
      </c>
      <c r="U2856" t="b">
        <f t="shared" si="446"/>
        <v>0</v>
      </c>
      <c r="V2856" t="b">
        <f t="shared" si="447"/>
        <v>0</v>
      </c>
      <c r="W2856">
        <f t="shared" si="448"/>
        <v>14</v>
      </c>
      <c r="X2856" t="b">
        <f t="shared" si="449"/>
        <v>0</v>
      </c>
    </row>
    <row r="2857" spans="1:24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8270</v>
      </c>
      <c r="O2857">
        <f t="shared" si="440"/>
        <v>50</v>
      </c>
      <c r="P2857" s="7">
        <f t="shared" si="441"/>
        <v>60</v>
      </c>
      <c r="Q2857" t="str">
        <f t="shared" si="442"/>
        <v>theater</v>
      </c>
      <c r="R2857" t="str">
        <f t="shared" si="443"/>
        <v>plays</v>
      </c>
      <c r="S2857" s="11">
        <f t="shared" si="444"/>
        <v>42370.007766203707</v>
      </c>
      <c r="T2857" s="11">
        <f t="shared" si="445"/>
        <v>42398.981944444444</v>
      </c>
      <c r="U2857" t="b">
        <f t="shared" si="446"/>
        <v>0</v>
      </c>
      <c r="V2857" t="b">
        <f t="shared" si="447"/>
        <v>0</v>
      </c>
      <c r="W2857">
        <f t="shared" si="448"/>
        <v>5</v>
      </c>
      <c r="X2857" t="b">
        <f t="shared" si="449"/>
        <v>0</v>
      </c>
    </row>
    <row r="2858" spans="1:24" ht="47.2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8270</v>
      </c>
      <c r="O2858">
        <f t="shared" si="440"/>
        <v>5</v>
      </c>
      <c r="P2858" s="7">
        <f t="shared" si="441"/>
        <v>24.333333333333332</v>
      </c>
      <c r="Q2858" t="str">
        <f t="shared" si="442"/>
        <v>theater</v>
      </c>
      <c r="R2858" t="str">
        <f t="shared" si="443"/>
        <v>plays</v>
      </c>
      <c r="S2858" s="11">
        <f t="shared" si="444"/>
        <v>42165.037581018521</v>
      </c>
      <c r="T2858" s="11">
        <f t="shared" si="445"/>
        <v>42224.898611111115</v>
      </c>
      <c r="U2858" t="b">
        <f t="shared" si="446"/>
        <v>0</v>
      </c>
      <c r="V2858" t="b">
        <f t="shared" si="447"/>
        <v>0</v>
      </c>
      <c r="W2858" t="b">
        <f t="shared" si="448"/>
        <v>0</v>
      </c>
      <c r="X2858">
        <f t="shared" si="449"/>
        <v>6</v>
      </c>
    </row>
    <row r="2859" spans="1:24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8270</v>
      </c>
      <c r="O2859">
        <f t="shared" si="440"/>
        <v>20</v>
      </c>
      <c r="P2859" s="7">
        <f t="shared" si="441"/>
        <v>500</v>
      </c>
      <c r="Q2859" t="str">
        <f t="shared" si="442"/>
        <v>theater</v>
      </c>
      <c r="R2859" t="str">
        <f t="shared" si="443"/>
        <v>plays</v>
      </c>
      <c r="S2859" s="11">
        <f t="shared" si="444"/>
        <v>42726.920081018514</v>
      </c>
      <c r="T2859" s="11">
        <f t="shared" si="445"/>
        <v>42786.75</v>
      </c>
      <c r="U2859" t="b">
        <f t="shared" si="446"/>
        <v>0</v>
      </c>
      <c r="V2859" t="b">
        <f t="shared" si="447"/>
        <v>0</v>
      </c>
      <c r="W2859" t="b">
        <f t="shared" si="448"/>
        <v>0</v>
      </c>
      <c r="X2859">
        <f t="shared" si="449"/>
        <v>15</v>
      </c>
    </row>
    <row r="2860" spans="1:24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8270</v>
      </c>
      <c r="O2860">
        <f t="shared" si="440"/>
        <v>0</v>
      </c>
      <c r="P2860" s="7" t="str">
        <f t="shared" si="441"/>
        <v>N/A</v>
      </c>
      <c r="Q2860" t="str">
        <f t="shared" si="442"/>
        <v>theater</v>
      </c>
      <c r="R2860" t="str">
        <f t="shared" si="443"/>
        <v>plays</v>
      </c>
      <c r="S2860" s="11">
        <f t="shared" si="444"/>
        <v>41954.545081018514</v>
      </c>
      <c r="T2860" s="11">
        <f t="shared" si="445"/>
        <v>41978.477777777778</v>
      </c>
      <c r="U2860" t="b">
        <f t="shared" si="446"/>
        <v>0</v>
      </c>
      <c r="V2860" t="b">
        <f t="shared" si="447"/>
        <v>0</v>
      </c>
      <c r="W2860" t="b">
        <f t="shared" si="448"/>
        <v>0</v>
      </c>
      <c r="X2860">
        <f t="shared" si="449"/>
        <v>0</v>
      </c>
    </row>
    <row r="2861" spans="1:24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8270</v>
      </c>
      <c r="O2861">
        <f t="shared" si="440"/>
        <v>2</v>
      </c>
      <c r="P2861" s="7">
        <f t="shared" si="441"/>
        <v>35</v>
      </c>
      <c r="Q2861" t="str">
        <f t="shared" si="442"/>
        <v>theater</v>
      </c>
      <c r="R2861" t="str">
        <f t="shared" si="443"/>
        <v>plays</v>
      </c>
      <c r="S2861" s="11">
        <f t="shared" si="444"/>
        <v>42233.362314814818</v>
      </c>
      <c r="T2861" s="11">
        <f t="shared" si="445"/>
        <v>42293.362314814818</v>
      </c>
      <c r="U2861" t="b">
        <f t="shared" si="446"/>
        <v>0</v>
      </c>
      <c r="V2861" t="b">
        <f t="shared" si="447"/>
        <v>0</v>
      </c>
      <c r="W2861" t="b">
        <f t="shared" si="448"/>
        <v>0</v>
      </c>
      <c r="X2861">
        <f t="shared" si="449"/>
        <v>1</v>
      </c>
    </row>
    <row r="2862" spans="1:24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8270</v>
      </c>
      <c r="O2862">
        <f t="shared" si="440"/>
        <v>7</v>
      </c>
      <c r="P2862" s="7">
        <f t="shared" si="441"/>
        <v>29.555555555555557</v>
      </c>
      <c r="Q2862" t="str">
        <f t="shared" si="442"/>
        <v>theater</v>
      </c>
      <c r="R2862" t="str">
        <f t="shared" si="443"/>
        <v>plays</v>
      </c>
      <c r="S2862" s="11">
        <f t="shared" si="444"/>
        <v>42480.800648148142</v>
      </c>
      <c r="T2862" s="11">
        <f t="shared" si="445"/>
        <v>42540.800648148142</v>
      </c>
      <c r="U2862" t="b">
        <f t="shared" si="446"/>
        <v>0</v>
      </c>
      <c r="V2862" t="b">
        <f t="shared" si="447"/>
        <v>0</v>
      </c>
      <c r="W2862" t="b">
        <f t="shared" si="448"/>
        <v>0</v>
      </c>
      <c r="X2862">
        <f t="shared" si="449"/>
        <v>9</v>
      </c>
    </row>
    <row r="2863" spans="1:24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8270</v>
      </c>
      <c r="O2863">
        <f t="shared" si="440"/>
        <v>32</v>
      </c>
      <c r="P2863" s="7">
        <f t="shared" si="441"/>
        <v>26.666666666666668</v>
      </c>
      <c r="Q2863" t="str">
        <f t="shared" si="442"/>
        <v>theater</v>
      </c>
      <c r="R2863" t="str">
        <f t="shared" si="443"/>
        <v>plays</v>
      </c>
      <c r="S2863" s="11">
        <f t="shared" si="444"/>
        <v>42257.590833333335</v>
      </c>
      <c r="T2863" s="11">
        <f t="shared" si="445"/>
        <v>42271.590833333335</v>
      </c>
      <c r="U2863" t="b">
        <f t="shared" si="446"/>
        <v>0</v>
      </c>
      <c r="V2863" t="b">
        <f t="shared" si="447"/>
        <v>0</v>
      </c>
      <c r="W2863">
        <f t="shared" si="448"/>
        <v>3</v>
      </c>
      <c r="X2863" t="b">
        <f t="shared" si="449"/>
        <v>0</v>
      </c>
    </row>
    <row r="2864" spans="1:24" ht="47.2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8270</v>
      </c>
      <c r="O2864">
        <f t="shared" si="440"/>
        <v>0</v>
      </c>
      <c r="P2864" s="7">
        <f t="shared" si="441"/>
        <v>18.333333333333332</v>
      </c>
      <c r="Q2864" t="str">
        <f t="shared" si="442"/>
        <v>theater</v>
      </c>
      <c r="R2864" t="str">
        <f t="shared" si="443"/>
        <v>plays</v>
      </c>
      <c r="S2864" s="11">
        <f t="shared" si="444"/>
        <v>41784.789687500001</v>
      </c>
      <c r="T2864" s="11">
        <f t="shared" si="445"/>
        <v>41814.789687500001</v>
      </c>
      <c r="U2864" t="b">
        <f t="shared" si="446"/>
        <v>0</v>
      </c>
      <c r="V2864" t="b">
        <f t="shared" si="447"/>
        <v>0</v>
      </c>
      <c r="W2864" t="b">
        <f t="shared" si="448"/>
        <v>0</v>
      </c>
      <c r="X2864">
        <f t="shared" si="449"/>
        <v>3</v>
      </c>
    </row>
    <row r="2865" spans="1:24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8270</v>
      </c>
      <c r="O2865">
        <f t="shared" si="440"/>
        <v>0</v>
      </c>
      <c r="P2865" s="7">
        <f t="shared" si="441"/>
        <v>20</v>
      </c>
      <c r="Q2865" t="str">
        <f t="shared" si="442"/>
        <v>theater</v>
      </c>
      <c r="R2865" t="str">
        <f t="shared" si="443"/>
        <v>plays</v>
      </c>
      <c r="S2865" s="11">
        <f t="shared" si="444"/>
        <v>41831.675034722226</v>
      </c>
      <c r="T2865" s="11">
        <f t="shared" si="445"/>
        <v>41891.675034722226</v>
      </c>
      <c r="U2865" t="b">
        <f t="shared" si="446"/>
        <v>0</v>
      </c>
      <c r="V2865" t="b">
        <f t="shared" si="447"/>
        <v>0</v>
      </c>
      <c r="W2865" t="b">
        <f t="shared" si="448"/>
        <v>0</v>
      </c>
      <c r="X2865">
        <f t="shared" si="449"/>
        <v>1</v>
      </c>
    </row>
    <row r="2866" spans="1:24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8270</v>
      </c>
      <c r="O2866">
        <f t="shared" si="440"/>
        <v>2</v>
      </c>
      <c r="P2866" s="7">
        <f t="shared" si="441"/>
        <v>13.333333333333334</v>
      </c>
      <c r="Q2866" t="str">
        <f t="shared" si="442"/>
        <v>theater</v>
      </c>
      <c r="R2866" t="str">
        <f t="shared" si="443"/>
        <v>plays</v>
      </c>
      <c r="S2866" s="11">
        <f t="shared" si="444"/>
        <v>42172.613506944443</v>
      </c>
      <c r="T2866" s="11">
        <f t="shared" si="445"/>
        <v>42202.554166666669</v>
      </c>
      <c r="U2866" t="b">
        <f t="shared" si="446"/>
        <v>0</v>
      </c>
      <c r="V2866" t="b">
        <f t="shared" si="447"/>
        <v>0</v>
      </c>
      <c r="W2866" t="b">
        <f t="shared" si="448"/>
        <v>0</v>
      </c>
      <c r="X2866">
        <f t="shared" si="449"/>
        <v>3</v>
      </c>
    </row>
    <row r="2867" spans="1:24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8270</v>
      </c>
      <c r="O2867">
        <f t="shared" si="440"/>
        <v>0</v>
      </c>
      <c r="P2867" s="7" t="str">
        <f t="shared" si="441"/>
        <v>N/A</v>
      </c>
      <c r="Q2867" t="str">
        <f t="shared" si="442"/>
        <v>theater</v>
      </c>
      <c r="R2867" t="str">
        <f t="shared" si="443"/>
        <v>plays</v>
      </c>
      <c r="S2867" s="11">
        <f t="shared" si="444"/>
        <v>41950.114108796297</v>
      </c>
      <c r="T2867" s="11">
        <f t="shared" si="445"/>
        <v>42010.114108796297</v>
      </c>
      <c r="U2867" t="b">
        <f t="shared" si="446"/>
        <v>0</v>
      </c>
      <c r="V2867" t="b">
        <f t="shared" si="447"/>
        <v>0</v>
      </c>
      <c r="W2867" t="b">
        <f t="shared" si="448"/>
        <v>0</v>
      </c>
      <c r="X2867">
        <f t="shared" si="449"/>
        <v>0</v>
      </c>
    </row>
    <row r="2868" spans="1:24" ht="47.2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8270</v>
      </c>
      <c r="O2868">
        <f t="shared" si="440"/>
        <v>1</v>
      </c>
      <c r="P2868" s="7">
        <f t="shared" si="441"/>
        <v>22.5</v>
      </c>
      <c r="Q2868" t="str">
        <f t="shared" si="442"/>
        <v>theater</v>
      </c>
      <c r="R2868" t="str">
        <f t="shared" si="443"/>
        <v>plays</v>
      </c>
      <c r="S2868" s="11">
        <f t="shared" si="444"/>
        <v>42627.955104166671</v>
      </c>
      <c r="T2868" s="11">
        <f t="shared" si="445"/>
        <v>42657.916666666672</v>
      </c>
      <c r="U2868" t="b">
        <f t="shared" si="446"/>
        <v>0</v>
      </c>
      <c r="V2868" t="b">
        <f t="shared" si="447"/>
        <v>0</v>
      </c>
      <c r="W2868" t="b">
        <f t="shared" si="448"/>
        <v>0</v>
      </c>
      <c r="X2868">
        <f t="shared" si="449"/>
        <v>2</v>
      </c>
    </row>
    <row r="2869" spans="1:24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8270</v>
      </c>
      <c r="O2869">
        <f t="shared" si="440"/>
        <v>20</v>
      </c>
      <c r="P2869" s="7">
        <f t="shared" si="441"/>
        <v>50.4</v>
      </c>
      <c r="Q2869" t="str">
        <f t="shared" si="442"/>
        <v>theater</v>
      </c>
      <c r="R2869" t="str">
        <f t="shared" si="443"/>
        <v>plays</v>
      </c>
      <c r="S2869" s="11">
        <f t="shared" si="444"/>
        <v>42531.195277777777</v>
      </c>
      <c r="T2869" s="11">
        <f t="shared" si="445"/>
        <v>42555.166666666672</v>
      </c>
      <c r="U2869" t="b">
        <f t="shared" si="446"/>
        <v>0</v>
      </c>
      <c r="V2869" t="b">
        <f t="shared" si="447"/>
        <v>0</v>
      </c>
      <c r="W2869" t="b">
        <f t="shared" si="448"/>
        <v>0</v>
      </c>
      <c r="X2869">
        <f t="shared" si="449"/>
        <v>10</v>
      </c>
    </row>
    <row r="2870" spans="1:24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8270</v>
      </c>
      <c r="O2870">
        <f t="shared" si="440"/>
        <v>42</v>
      </c>
      <c r="P2870" s="7">
        <f t="shared" si="441"/>
        <v>105.02933333333334</v>
      </c>
      <c r="Q2870" t="str">
        <f t="shared" si="442"/>
        <v>theater</v>
      </c>
      <c r="R2870" t="str">
        <f t="shared" si="443"/>
        <v>plays</v>
      </c>
      <c r="S2870" s="11">
        <f t="shared" si="444"/>
        <v>42618.827013888891</v>
      </c>
      <c r="T2870" s="11">
        <f t="shared" si="445"/>
        <v>42648.827013888891</v>
      </c>
      <c r="U2870" t="b">
        <f t="shared" si="446"/>
        <v>0</v>
      </c>
      <c r="V2870" t="b">
        <f t="shared" si="447"/>
        <v>0</v>
      </c>
      <c r="W2870">
        <f t="shared" si="448"/>
        <v>60</v>
      </c>
      <c r="X2870" t="b">
        <f t="shared" si="449"/>
        <v>0</v>
      </c>
    </row>
    <row r="2871" spans="1:24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8270</v>
      </c>
      <c r="O2871">
        <f t="shared" si="440"/>
        <v>1</v>
      </c>
      <c r="P2871" s="7">
        <f t="shared" si="441"/>
        <v>35.4</v>
      </c>
      <c r="Q2871" t="str">
        <f t="shared" si="442"/>
        <v>theater</v>
      </c>
      <c r="R2871" t="str">
        <f t="shared" si="443"/>
        <v>plays</v>
      </c>
      <c r="S2871" s="11">
        <f t="shared" si="444"/>
        <v>42540.593530092592</v>
      </c>
      <c r="T2871" s="11">
        <f t="shared" si="445"/>
        <v>42570.593530092592</v>
      </c>
      <c r="U2871" t="b">
        <f t="shared" si="446"/>
        <v>0</v>
      </c>
      <c r="V2871" t="b">
        <f t="shared" si="447"/>
        <v>0</v>
      </c>
      <c r="W2871" t="b">
        <f t="shared" si="448"/>
        <v>0</v>
      </c>
      <c r="X2871">
        <f t="shared" si="449"/>
        <v>5</v>
      </c>
    </row>
    <row r="2872" spans="1:24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8270</v>
      </c>
      <c r="O2872">
        <f t="shared" si="440"/>
        <v>15</v>
      </c>
      <c r="P2872" s="7">
        <f t="shared" si="441"/>
        <v>83.333333333333329</v>
      </c>
      <c r="Q2872" t="str">
        <f t="shared" si="442"/>
        <v>theater</v>
      </c>
      <c r="R2872" t="str">
        <f t="shared" si="443"/>
        <v>plays</v>
      </c>
      <c r="S2872" s="11">
        <f t="shared" si="444"/>
        <v>41746.189409722225</v>
      </c>
      <c r="T2872" s="11">
        <f t="shared" si="445"/>
        <v>41776.189409722225</v>
      </c>
      <c r="U2872" t="b">
        <f t="shared" si="446"/>
        <v>0</v>
      </c>
      <c r="V2872" t="b">
        <f t="shared" si="447"/>
        <v>0</v>
      </c>
      <c r="W2872" t="b">
        <f t="shared" si="448"/>
        <v>0</v>
      </c>
      <c r="X2872">
        <f t="shared" si="449"/>
        <v>9</v>
      </c>
    </row>
    <row r="2873" spans="1:24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8270</v>
      </c>
      <c r="O2873">
        <f t="shared" si="440"/>
        <v>5</v>
      </c>
      <c r="P2873" s="7">
        <f t="shared" si="441"/>
        <v>35.92307692307692</v>
      </c>
      <c r="Q2873" t="str">
        <f t="shared" si="442"/>
        <v>theater</v>
      </c>
      <c r="R2873" t="str">
        <f t="shared" si="443"/>
        <v>plays</v>
      </c>
      <c r="S2873" s="11">
        <f t="shared" si="444"/>
        <v>41974.738576388889</v>
      </c>
      <c r="T2873" s="11">
        <f t="shared" si="445"/>
        <v>41994.738576388889</v>
      </c>
      <c r="U2873" t="b">
        <f t="shared" si="446"/>
        <v>0</v>
      </c>
      <c r="V2873" t="b">
        <f t="shared" si="447"/>
        <v>0</v>
      </c>
      <c r="W2873" t="b">
        <f t="shared" si="448"/>
        <v>0</v>
      </c>
      <c r="X2873">
        <f t="shared" si="449"/>
        <v>13</v>
      </c>
    </row>
    <row r="2874" spans="1:24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8270</v>
      </c>
      <c r="O2874">
        <f t="shared" si="440"/>
        <v>0</v>
      </c>
      <c r="P2874" s="7" t="str">
        <f t="shared" si="441"/>
        <v>N/A</v>
      </c>
      <c r="Q2874" t="str">
        <f t="shared" si="442"/>
        <v>theater</v>
      </c>
      <c r="R2874" t="str">
        <f t="shared" si="443"/>
        <v>plays</v>
      </c>
      <c r="S2874" s="11">
        <f t="shared" si="444"/>
        <v>42115.11618055556</v>
      </c>
      <c r="T2874" s="11">
        <f t="shared" si="445"/>
        <v>42175.11618055556</v>
      </c>
      <c r="U2874" t="b">
        <f t="shared" si="446"/>
        <v>0</v>
      </c>
      <c r="V2874" t="b">
        <f t="shared" si="447"/>
        <v>0</v>
      </c>
      <c r="W2874" t="b">
        <f t="shared" si="448"/>
        <v>0</v>
      </c>
      <c r="X2874">
        <f t="shared" si="449"/>
        <v>0</v>
      </c>
    </row>
    <row r="2875" spans="1:24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8270</v>
      </c>
      <c r="O2875">
        <f t="shared" si="440"/>
        <v>38</v>
      </c>
      <c r="P2875" s="7">
        <f t="shared" si="441"/>
        <v>119.125</v>
      </c>
      <c r="Q2875" t="str">
        <f t="shared" si="442"/>
        <v>theater</v>
      </c>
      <c r="R2875" t="str">
        <f t="shared" si="443"/>
        <v>plays</v>
      </c>
      <c r="S2875" s="11">
        <f t="shared" si="444"/>
        <v>42002.817488425921</v>
      </c>
      <c r="T2875" s="11">
        <f t="shared" si="445"/>
        <v>42032.817488425921</v>
      </c>
      <c r="U2875" t="b">
        <f t="shared" si="446"/>
        <v>0</v>
      </c>
      <c r="V2875" t="b">
        <f t="shared" si="447"/>
        <v>0</v>
      </c>
      <c r="W2875">
        <f t="shared" si="448"/>
        <v>8</v>
      </c>
      <c r="X2875" t="b">
        <f t="shared" si="449"/>
        <v>0</v>
      </c>
    </row>
    <row r="2876" spans="1:24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8270</v>
      </c>
      <c r="O2876">
        <f t="shared" si="440"/>
        <v>5</v>
      </c>
      <c r="P2876" s="7">
        <f t="shared" si="441"/>
        <v>90.333333333333329</v>
      </c>
      <c r="Q2876" t="str">
        <f t="shared" si="442"/>
        <v>theater</v>
      </c>
      <c r="R2876" t="str">
        <f t="shared" si="443"/>
        <v>plays</v>
      </c>
      <c r="S2876" s="11">
        <f t="shared" si="444"/>
        <v>42722.84474537037</v>
      </c>
      <c r="T2876" s="11">
        <f t="shared" si="445"/>
        <v>42752.84474537037</v>
      </c>
      <c r="U2876" t="b">
        <f t="shared" si="446"/>
        <v>0</v>
      </c>
      <c r="V2876" t="b">
        <f t="shared" si="447"/>
        <v>0</v>
      </c>
      <c r="W2876" t="b">
        <f t="shared" si="448"/>
        <v>0</v>
      </c>
      <c r="X2876">
        <f t="shared" si="449"/>
        <v>3</v>
      </c>
    </row>
    <row r="2877" spans="1:24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8270</v>
      </c>
      <c r="O2877">
        <f t="shared" si="440"/>
        <v>0</v>
      </c>
      <c r="P2877" s="7">
        <f t="shared" si="441"/>
        <v>2.3333333333333335</v>
      </c>
      <c r="Q2877" t="str">
        <f t="shared" si="442"/>
        <v>theater</v>
      </c>
      <c r="R2877" t="str">
        <f t="shared" si="443"/>
        <v>plays</v>
      </c>
      <c r="S2877" s="11">
        <f t="shared" si="444"/>
        <v>42465.128391203703</v>
      </c>
      <c r="T2877" s="11">
        <f t="shared" si="445"/>
        <v>42495.128391203703</v>
      </c>
      <c r="U2877" t="b">
        <f t="shared" si="446"/>
        <v>0</v>
      </c>
      <c r="V2877" t="b">
        <f t="shared" si="447"/>
        <v>0</v>
      </c>
      <c r="W2877" t="b">
        <f t="shared" si="448"/>
        <v>0</v>
      </c>
      <c r="X2877">
        <f t="shared" si="449"/>
        <v>3</v>
      </c>
    </row>
    <row r="2878" spans="1:24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8270</v>
      </c>
      <c r="O2878">
        <f t="shared" si="440"/>
        <v>0</v>
      </c>
      <c r="P2878" s="7" t="str">
        <f t="shared" si="441"/>
        <v>N/A</v>
      </c>
      <c r="Q2878" t="str">
        <f t="shared" si="442"/>
        <v>theater</v>
      </c>
      <c r="R2878" t="str">
        <f t="shared" si="443"/>
        <v>plays</v>
      </c>
      <c r="S2878" s="11">
        <f t="shared" si="444"/>
        <v>42171.743969907402</v>
      </c>
      <c r="T2878" s="11">
        <f t="shared" si="445"/>
        <v>42201.743969907402</v>
      </c>
      <c r="U2878" t="b">
        <f t="shared" si="446"/>
        <v>0</v>
      </c>
      <c r="V2878" t="b">
        <f t="shared" si="447"/>
        <v>0</v>
      </c>
      <c r="W2878" t="b">
        <f t="shared" si="448"/>
        <v>0</v>
      </c>
      <c r="X2878">
        <f t="shared" si="449"/>
        <v>0</v>
      </c>
    </row>
    <row r="2879" spans="1:24" ht="63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8270</v>
      </c>
      <c r="O2879">
        <f t="shared" si="440"/>
        <v>11</v>
      </c>
      <c r="P2879" s="7">
        <f t="shared" si="441"/>
        <v>108.33333333333333</v>
      </c>
      <c r="Q2879" t="str">
        <f t="shared" si="442"/>
        <v>theater</v>
      </c>
      <c r="R2879" t="str">
        <f t="shared" si="443"/>
        <v>plays</v>
      </c>
      <c r="S2879" s="11">
        <f t="shared" si="444"/>
        <v>42672.955138888887</v>
      </c>
      <c r="T2879" s="11">
        <f t="shared" si="445"/>
        <v>42704.708333333328</v>
      </c>
      <c r="U2879" t="b">
        <f t="shared" si="446"/>
        <v>0</v>
      </c>
      <c r="V2879" t="b">
        <f t="shared" si="447"/>
        <v>0</v>
      </c>
      <c r="W2879" t="b">
        <f t="shared" si="448"/>
        <v>0</v>
      </c>
      <c r="X2879">
        <f t="shared" si="449"/>
        <v>6</v>
      </c>
    </row>
    <row r="2880" spans="1:24" ht="47.2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8270</v>
      </c>
      <c r="O2880">
        <f t="shared" si="440"/>
        <v>2</v>
      </c>
      <c r="P2880" s="7">
        <f t="shared" si="441"/>
        <v>15.75</v>
      </c>
      <c r="Q2880" t="str">
        <f t="shared" si="442"/>
        <v>theater</v>
      </c>
      <c r="R2880" t="str">
        <f t="shared" si="443"/>
        <v>plays</v>
      </c>
      <c r="S2880" s="11">
        <f t="shared" si="444"/>
        <v>42128.615682870368</v>
      </c>
      <c r="T2880" s="11">
        <f t="shared" si="445"/>
        <v>42188.615682870368</v>
      </c>
      <c r="U2880" t="b">
        <f t="shared" si="446"/>
        <v>0</v>
      </c>
      <c r="V2880" t="b">
        <f t="shared" si="447"/>
        <v>0</v>
      </c>
      <c r="W2880" t="b">
        <f t="shared" si="448"/>
        <v>0</v>
      </c>
      <c r="X2880">
        <f t="shared" si="449"/>
        <v>4</v>
      </c>
    </row>
    <row r="2881" spans="1:24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8270</v>
      </c>
      <c r="O2881">
        <f t="shared" si="440"/>
        <v>0</v>
      </c>
      <c r="P2881" s="7">
        <f t="shared" si="441"/>
        <v>29</v>
      </c>
      <c r="Q2881" t="str">
        <f t="shared" si="442"/>
        <v>theater</v>
      </c>
      <c r="R2881" t="str">
        <f t="shared" si="443"/>
        <v>plays</v>
      </c>
      <c r="S2881" s="11">
        <f t="shared" si="444"/>
        <v>42359.725243055553</v>
      </c>
      <c r="T2881" s="11">
        <f t="shared" si="445"/>
        <v>42389.725243055553</v>
      </c>
      <c r="U2881" t="b">
        <f t="shared" si="446"/>
        <v>0</v>
      </c>
      <c r="V2881" t="b">
        <f t="shared" si="447"/>
        <v>0</v>
      </c>
      <c r="W2881" t="b">
        <f t="shared" si="448"/>
        <v>0</v>
      </c>
      <c r="X2881">
        <f t="shared" si="449"/>
        <v>1</v>
      </c>
    </row>
    <row r="2882" spans="1:24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8270</v>
      </c>
      <c r="O2882">
        <f t="shared" si="440"/>
        <v>23</v>
      </c>
      <c r="P2882" s="7">
        <f t="shared" si="441"/>
        <v>96.551724137931032</v>
      </c>
      <c r="Q2882" t="str">
        <f t="shared" si="442"/>
        <v>theater</v>
      </c>
      <c r="R2882" t="str">
        <f t="shared" si="443"/>
        <v>plays</v>
      </c>
      <c r="S2882" s="11">
        <f t="shared" si="444"/>
        <v>42192.905694444446</v>
      </c>
      <c r="T2882" s="11">
        <f t="shared" si="445"/>
        <v>42236.711805555555</v>
      </c>
      <c r="U2882" t="b">
        <f t="shared" si="446"/>
        <v>0</v>
      </c>
      <c r="V2882" t="b">
        <f t="shared" si="447"/>
        <v>0</v>
      </c>
      <c r="W2882" t="b">
        <f t="shared" si="448"/>
        <v>0</v>
      </c>
      <c r="X2882">
        <f t="shared" si="449"/>
        <v>29</v>
      </c>
    </row>
    <row r="2883" spans="1:24" ht="47.25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8270</v>
      </c>
      <c r="O2883">
        <f t="shared" ref="O2883:O2946" si="450">ROUND(((E2883/D2883)*100), 0)</f>
        <v>0</v>
      </c>
      <c r="P2883" s="7" t="str">
        <f t="shared" ref="P2883:P2946" si="451">IFERROR((E2883/L2883), "N/A")</f>
        <v>N/A</v>
      </c>
      <c r="Q2883" t="str">
        <f t="shared" ref="Q2883:Q2946" si="452">(LEFT(N2883,SEARCH("/",N2883,1)-1))</f>
        <v>theater</v>
      </c>
      <c r="R2883" t="str">
        <f t="shared" ref="R2883:R2946" si="453">RIGHT(N2883, LEN(N2883)-SEARCH("/",N2883))</f>
        <v>plays</v>
      </c>
      <c r="S2883" s="11">
        <f t="shared" ref="S2883:S2946" si="454">(((J2883/60)/60)/24)+DATE(1970,1,1)</f>
        <v>41916.597638888888</v>
      </c>
      <c r="T2883" s="11">
        <f t="shared" ref="T2883:T2946" si="455">(((I2883/60)/60)/24)+DATE(1970,1,1)</f>
        <v>41976.639305555553</v>
      </c>
      <c r="U2883" t="b">
        <f t="shared" ref="U2883:U2946" si="456">IF(OR(F2883="successful", F2883="live"), L2883)</f>
        <v>0</v>
      </c>
      <c r="V2883" t="b">
        <f t="shared" ref="V2883:V2946" si="457">IF(OR(F2883="unsuccessful", F2883="canceled"), L2883)</f>
        <v>0</v>
      </c>
      <c r="W2883" t="b">
        <f t="shared" ref="W2883:W2946" si="458">IF((O2883&gt;=30), L2883)</f>
        <v>0</v>
      </c>
      <c r="X2883">
        <f t="shared" ref="X2883:X2946" si="459">IF((O2883&lt;30), L2883)</f>
        <v>0</v>
      </c>
    </row>
    <row r="2884" spans="1:24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8270</v>
      </c>
      <c r="O2884">
        <f t="shared" si="450"/>
        <v>34</v>
      </c>
      <c r="P2884" s="7">
        <f t="shared" si="451"/>
        <v>63</v>
      </c>
      <c r="Q2884" t="str">
        <f t="shared" si="452"/>
        <v>theater</v>
      </c>
      <c r="R2884" t="str">
        <f t="shared" si="453"/>
        <v>plays</v>
      </c>
      <c r="S2884" s="11">
        <f t="shared" si="454"/>
        <v>42461.596273148149</v>
      </c>
      <c r="T2884" s="11">
        <f t="shared" si="455"/>
        <v>42491.596273148149</v>
      </c>
      <c r="U2884" t="b">
        <f t="shared" si="456"/>
        <v>0</v>
      </c>
      <c r="V2884" t="b">
        <f t="shared" si="457"/>
        <v>0</v>
      </c>
      <c r="W2884">
        <f t="shared" si="458"/>
        <v>4</v>
      </c>
      <c r="X2884" t="b">
        <f t="shared" si="459"/>
        <v>0</v>
      </c>
    </row>
    <row r="2885" spans="1:24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8270</v>
      </c>
      <c r="O2885">
        <f t="shared" si="450"/>
        <v>19</v>
      </c>
      <c r="P2885" s="7">
        <f t="shared" si="451"/>
        <v>381.6</v>
      </c>
      <c r="Q2885" t="str">
        <f t="shared" si="452"/>
        <v>theater</v>
      </c>
      <c r="R2885" t="str">
        <f t="shared" si="453"/>
        <v>plays</v>
      </c>
      <c r="S2885" s="11">
        <f t="shared" si="454"/>
        <v>42370.90320601852</v>
      </c>
      <c r="T2885" s="11">
        <f t="shared" si="455"/>
        <v>42406.207638888889</v>
      </c>
      <c r="U2885" t="b">
        <f t="shared" si="456"/>
        <v>0</v>
      </c>
      <c r="V2885" t="b">
        <f t="shared" si="457"/>
        <v>0</v>
      </c>
      <c r="W2885" t="b">
        <f t="shared" si="458"/>
        <v>0</v>
      </c>
      <c r="X2885">
        <f t="shared" si="459"/>
        <v>5</v>
      </c>
    </row>
    <row r="2886" spans="1:24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8270</v>
      </c>
      <c r="O2886">
        <f t="shared" si="450"/>
        <v>0</v>
      </c>
      <c r="P2886" s="7">
        <f t="shared" si="451"/>
        <v>46.25</v>
      </c>
      <c r="Q2886" t="str">
        <f t="shared" si="452"/>
        <v>theater</v>
      </c>
      <c r="R2886" t="str">
        <f t="shared" si="453"/>
        <v>plays</v>
      </c>
      <c r="S2886" s="11">
        <f t="shared" si="454"/>
        <v>41948.727256944447</v>
      </c>
      <c r="T2886" s="11">
        <f t="shared" si="455"/>
        <v>41978.727256944447</v>
      </c>
      <c r="U2886" t="b">
        <f t="shared" si="456"/>
        <v>0</v>
      </c>
      <c r="V2886" t="b">
        <f t="shared" si="457"/>
        <v>0</v>
      </c>
      <c r="W2886" t="b">
        <f t="shared" si="458"/>
        <v>0</v>
      </c>
      <c r="X2886">
        <f t="shared" si="459"/>
        <v>4</v>
      </c>
    </row>
    <row r="2887" spans="1:24" ht="31.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8270</v>
      </c>
      <c r="O2887">
        <f t="shared" si="450"/>
        <v>33</v>
      </c>
      <c r="P2887" s="7">
        <f t="shared" si="451"/>
        <v>26</v>
      </c>
      <c r="Q2887" t="str">
        <f t="shared" si="452"/>
        <v>theater</v>
      </c>
      <c r="R2887" t="str">
        <f t="shared" si="453"/>
        <v>plays</v>
      </c>
      <c r="S2887" s="11">
        <f t="shared" si="454"/>
        <v>42047.07640046296</v>
      </c>
      <c r="T2887" s="11">
        <f t="shared" si="455"/>
        <v>42077.034733796296</v>
      </c>
      <c r="U2887" t="b">
        <f t="shared" si="456"/>
        <v>0</v>
      </c>
      <c r="V2887" t="b">
        <f t="shared" si="457"/>
        <v>0</v>
      </c>
      <c r="W2887">
        <f t="shared" si="458"/>
        <v>5</v>
      </c>
      <c r="X2887" t="b">
        <f t="shared" si="459"/>
        <v>0</v>
      </c>
    </row>
    <row r="2888" spans="1:24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8270</v>
      </c>
      <c r="O2888">
        <f t="shared" si="450"/>
        <v>5</v>
      </c>
      <c r="P2888" s="7">
        <f t="shared" si="451"/>
        <v>10</v>
      </c>
      <c r="Q2888" t="str">
        <f t="shared" si="452"/>
        <v>theater</v>
      </c>
      <c r="R2888" t="str">
        <f t="shared" si="453"/>
        <v>plays</v>
      </c>
      <c r="S2888" s="11">
        <f t="shared" si="454"/>
        <v>42261.632916666669</v>
      </c>
      <c r="T2888" s="11">
        <f t="shared" si="455"/>
        <v>42266.165972222225</v>
      </c>
      <c r="U2888" t="b">
        <f t="shared" si="456"/>
        <v>0</v>
      </c>
      <c r="V2888" t="b">
        <f t="shared" si="457"/>
        <v>0</v>
      </c>
      <c r="W2888" t="b">
        <f t="shared" si="458"/>
        <v>0</v>
      </c>
      <c r="X2888">
        <f t="shared" si="459"/>
        <v>1</v>
      </c>
    </row>
    <row r="2889" spans="1:24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8270</v>
      </c>
      <c r="O2889">
        <f t="shared" si="450"/>
        <v>0</v>
      </c>
      <c r="P2889" s="7">
        <f t="shared" si="451"/>
        <v>5</v>
      </c>
      <c r="Q2889" t="str">
        <f t="shared" si="452"/>
        <v>theater</v>
      </c>
      <c r="R2889" t="str">
        <f t="shared" si="453"/>
        <v>plays</v>
      </c>
      <c r="S2889" s="11">
        <f t="shared" si="454"/>
        <v>41985.427361111113</v>
      </c>
      <c r="T2889" s="11">
        <f t="shared" si="455"/>
        <v>42015.427361111113</v>
      </c>
      <c r="U2889" t="b">
        <f t="shared" si="456"/>
        <v>0</v>
      </c>
      <c r="V2889" t="b">
        <f t="shared" si="457"/>
        <v>0</v>
      </c>
      <c r="W2889" t="b">
        <f t="shared" si="458"/>
        <v>0</v>
      </c>
      <c r="X2889">
        <f t="shared" si="459"/>
        <v>1</v>
      </c>
    </row>
    <row r="2890" spans="1:24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8270</v>
      </c>
      <c r="O2890">
        <f t="shared" si="450"/>
        <v>0</v>
      </c>
      <c r="P2890" s="7" t="str">
        <f t="shared" si="451"/>
        <v>N/A</v>
      </c>
      <c r="Q2890" t="str">
        <f t="shared" si="452"/>
        <v>theater</v>
      </c>
      <c r="R2890" t="str">
        <f t="shared" si="453"/>
        <v>plays</v>
      </c>
      <c r="S2890" s="11">
        <f t="shared" si="454"/>
        <v>41922.535185185188</v>
      </c>
      <c r="T2890" s="11">
        <f t="shared" si="455"/>
        <v>41930.207638888889</v>
      </c>
      <c r="U2890" t="b">
        <f t="shared" si="456"/>
        <v>0</v>
      </c>
      <c r="V2890" t="b">
        <f t="shared" si="457"/>
        <v>0</v>
      </c>
      <c r="W2890" t="b">
        <f t="shared" si="458"/>
        <v>0</v>
      </c>
      <c r="X2890">
        <f t="shared" si="459"/>
        <v>0</v>
      </c>
    </row>
    <row r="2891" spans="1:24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8270</v>
      </c>
      <c r="O2891">
        <f t="shared" si="450"/>
        <v>38</v>
      </c>
      <c r="P2891" s="7">
        <f t="shared" si="451"/>
        <v>81.571428571428569</v>
      </c>
      <c r="Q2891" t="str">
        <f t="shared" si="452"/>
        <v>theater</v>
      </c>
      <c r="R2891" t="str">
        <f t="shared" si="453"/>
        <v>plays</v>
      </c>
      <c r="S2891" s="11">
        <f t="shared" si="454"/>
        <v>41850.863252314812</v>
      </c>
      <c r="T2891" s="11">
        <f t="shared" si="455"/>
        <v>41880.863252314812</v>
      </c>
      <c r="U2891" t="b">
        <f t="shared" si="456"/>
        <v>0</v>
      </c>
      <c r="V2891" t="b">
        <f t="shared" si="457"/>
        <v>0</v>
      </c>
      <c r="W2891">
        <f t="shared" si="458"/>
        <v>14</v>
      </c>
      <c r="X2891" t="b">
        <f t="shared" si="459"/>
        <v>0</v>
      </c>
    </row>
    <row r="2892" spans="1:24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8270</v>
      </c>
      <c r="O2892">
        <f t="shared" si="450"/>
        <v>1</v>
      </c>
      <c r="P2892" s="7">
        <f t="shared" si="451"/>
        <v>7</v>
      </c>
      <c r="Q2892" t="str">
        <f t="shared" si="452"/>
        <v>theater</v>
      </c>
      <c r="R2892" t="str">
        <f t="shared" si="453"/>
        <v>plays</v>
      </c>
      <c r="S2892" s="11">
        <f t="shared" si="454"/>
        <v>41831.742962962962</v>
      </c>
      <c r="T2892" s="11">
        <f t="shared" si="455"/>
        <v>41860.125</v>
      </c>
      <c r="U2892" t="b">
        <f t="shared" si="456"/>
        <v>0</v>
      </c>
      <c r="V2892" t="b">
        <f t="shared" si="457"/>
        <v>0</v>
      </c>
      <c r="W2892" t="b">
        <f t="shared" si="458"/>
        <v>0</v>
      </c>
      <c r="X2892">
        <f t="shared" si="459"/>
        <v>3</v>
      </c>
    </row>
    <row r="2893" spans="1:24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8270</v>
      </c>
      <c r="O2893">
        <f t="shared" si="450"/>
        <v>3</v>
      </c>
      <c r="P2893" s="7">
        <f t="shared" si="451"/>
        <v>27.3</v>
      </c>
      <c r="Q2893" t="str">
        <f t="shared" si="452"/>
        <v>theater</v>
      </c>
      <c r="R2893" t="str">
        <f t="shared" si="453"/>
        <v>plays</v>
      </c>
      <c r="S2893" s="11">
        <f t="shared" si="454"/>
        <v>42415.883425925931</v>
      </c>
      <c r="T2893" s="11">
        <f t="shared" si="455"/>
        <v>42475.84175925926</v>
      </c>
      <c r="U2893" t="b">
        <f t="shared" si="456"/>
        <v>0</v>
      </c>
      <c r="V2893" t="b">
        <f t="shared" si="457"/>
        <v>0</v>
      </c>
      <c r="W2893" t="b">
        <f t="shared" si="458"/>
        <v>0</v>
      </c>
      <c r="X2893">
        <f t="shared" si="459"/>
        <v>10</v>
      </c>
    </row>
    <row r="2894" spans="1:24" ht="47.2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8270</v>
      </c>
      <c r="O2894">
        <f t="shared" si="450"/>
        <v>9</v>
      </c>
      <c r="P2894" s="7">
        <f t="shared" si="451"/>
        <v>29.411764705882351</v>
      </c>
      <c r="Q2894" t="str">
        <f t="shared" si="452"/>
        <v>theater</v>
      </c>
      <c r="R2894" t="str">
        <f t="shared" si="453"/>
        <v>plays</v>
      </c>
      <c r="S2894" s="11">
        <f t="shared" si="454"/>
        <v>41869.714166666665</v>
      </c>
      <c r="T2894" s="11">
        <f t="shared" si="455"/>
        <v>41876.875</v>
      </c>
      <c r="U2894" t="b">
        <f t="shared" si="456"/>
        <v>0</v>
      </c>
      <c r="V2894" t="b">
        <f t="shared" si="457"/>
        <v>0</v>
      </c>
      <c r="W2894" t="b">
        <f t="shared" si="458"/>
        <v>0</v>
      </c>
      <c r="X2894">
        <f t="shared" si="459"/>
        <v>17</v>
      </c>
    </row>
    <row r="2895" spans="1:24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8270</v>
      </c>
      <c r="O2895">
        <f t="shared" si="450"/>
        <v>1</v>
      </c>
      <c r="P2895" s="7">
        <f t="shared" si="451"/>
        <v>12.5</v>
      </c>
      <c r="Q2895" t="str">
        <f t="shared" si="452"/>
        <v>theater</v>
      </c>
      <c r="R2895" t="str">
        <f t="shared" si="453"/>
        <v>plays</v>
      </c>
      <c r="S2895" s="11">
        <f t="shared" si="454"/>
        <v>41953.773090277777</v>
      </c>
      <c r="T2895" s="11">
        <f t="shared" si="455"/>
        <v>42013.083333333328</v>
      </c>
      <c r="U2895" t="b">
        <f t="shared" si="456"/>
        <v>0</v>
      </c>
      <c r="V2895" t="b">
        <f t="shared" si="457"/>
        <v>0</v>
      </c>
      <c r="W2895" t="b">
        <f t="shared" si="458"/>
        <v>0</v>
      </c>
      <c r="X2895">
        <f t="shared" si="459"/>
        <v>2</v>
      </c>
    </row>
    <row r="2896" spans="1:24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8270</v>
      </c>
      <c r="O2896">
        <f t="shared" si="450"/>
        <v>0</v>
      </c>
      <c r="P2896" s="7" t="str">
        <f t="shared" si="451"/>
        <v>N/A</v>
      </c>
      <c r="Q2896" t="str">
        <f t="shared" si="452"/>
        <v>theater</v>
      </c>
      <c r="R2896" t="str">
        <f t="shared" si="453"/>
        <v>plays</v>
      </c>
      <c r="S2896" s="11">
        <f t="shared" si="454"/>
        <v>42037.986284722225</v>
      </c>
      <c r="T2896" s="11">
        <f t="shared" si="455"/>
        <v>42097.944618055553</v>
      </c>
      <c r="U2896" t="b">
        <f t="shared" si="456"/>
        <v>0</v>
      </c>
      <c r="V2896" t="b">
        <f t="shared" si="457"/>
        <v>0</v>
      </c>
      <c r="W2896" t="b">
        <f t="shared" si="458"/>
        <v>0</v>
      </c>
      <c r="X2896">
        <f t="shared" si="459"/>
        <v>0</v>
      </c>
    </row>
    <row r="2897" spans="1:24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8270</v>
      </c>
      <c r="O2897">
        <f t="shared" si="450"/>
        <v>5</v>
      </c>
      <c r="P2897" s="7">
        <f t="shared" si="451"/>
        <v>5.75</v>
      </c>
      <c r="Q2897" t="str">
        <f t="shared" si="452"/>
        <v>theater</v>
      </c>
      <c r="R2897" t="str">
        <f t="shared" si="453"/>
        <v>plays</v>
      </c>
      <c r="S2897" s="11">
        <f t="shared" si="454"/>
        <v>41811.555462962962</v>
      </c>
      <c r="T2897" s="11">
        <f t="shared" si="455"/>
        <v>41812.875</v>
      </c>
      <c r="U2897" t="b">
        <f t="shared" si="456"/>
        <v>0</v>
      </c>
      <c r="V2897" t="b">
        <f t="shared" si="457"/>
        <v>0</v>
      </c>
      <c r="W2897" t="b">
        <f t="shared" si="458"/>
        <v>0</v>
      </c>
      <c r="X2897">
        <f t="shared" si="459"/>
        <v>4</v>
      </c>
    </row>
    <row r="2898" spans="1:24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8270</v>
      </c>
      <c r="O2898">
        <f t="shared" si="450"/>
        <v>21</v>
      </c>
      <c r="P2898" s="7">
        <f t="shared" si="451"/>
        <v>52.083333333333336</v>
      </c>
      <c r="Q2898" t="str">
        <f t="shared" si="452"/>
        <v>theater</v>
      </c>
      <c r="R2898" t="str">
        <f t="shared" si="453"/>
        <v>plays</v>
      </c>
      <c r="S2898" s="11">
        <f t="shared" si="454"/>
        <v>42701.908807870372</v>
      </c>
      <c r="T2898" s="11">
        <f t="shared" si="455"/>
        <v>42716.25</v>
      </c>
      <c r="U2898" t="b">
        <f t="shared" si="456"/>
        <v>0</v>
      </c>
      <c r="V2898" t="b">
        <f t="shared" si="457"/>
        <v>0</v>
      </c>
      <c r="W2898" t="b">
        <f t="shared" si="458"/>
        <v>0</v>
      </c>
      <c r="X2898">
        <f t="shared" si="459"/>
        <v>12</v>
      </c>
    </row>
    <row r="2899" spans="1:24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8270</v>
      </c>
      <c r="O2899">
        <f t="shared" si="450"/>
        <v>5</v>
      </c>
      <c r="P2899" s="7">
        <f t="shared" si="451"/>
        <v>183.33333333333334</v>
      </c>
      <c r="Q2899" t="str">
        <f t="shared" si="452"/>
        <v>theater</v>
      </c>
      <c r="R2899" t="str">
        <f t="shared" si="453"/>
        <v>plays</v>
      </c>
      <c r="S2899" s="11">
        <f t="shared" si="454"/>
        <v>42258.646504629629</v>
      </c>
      <c r="T2899" s="11">
        <f t="shared" si="455"/>
        <v>42288.645196759258</v>
      </c>
      <c r="U2899" t="b">
        <f t="shared" si="456"/>
        <v>0</v>
      </c>
      <c r="V2899" t="b">
        <f t="shared" si="457"/>
        <v>0</v>
      </c>
      <c r="W2899" t="b">
        <f t="shared" si="458"/>
        <v>0</v>
      </c>
      <c r="X2899">
        <f t="shared" si="459"/>
        <v>3</v>
      </c>
    </row>
    <row r="2900" spans="1:24" ht="47.25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8270</v>
      </c>
      <c r="O2900">
        <f t="shared" si="450"/>
        <v>4</v>
      </c>
      <c r="P2900" s="7">
        <f t="shared" si="451"/>
        <v>26.333333333333332</v>
      </c>
      <c r="Q2900" t="str">
        <f t="shared" si="452"/>
        <v>theater</v>
      </c>
      <c r="R2900" t="str">
        <f t="shared" si="453"/>
        <v>plays</v>
      </c>
      <c r="S2900" s="11">
        <f t="shared" si="454"/>
        <v>42278.664965277778</v>
      </c>
      <c r="T2900" s="11">
        <f t="shared" si="455"/>
        <v>42308.664965277778</v>
      </c>
      <c r="U2900" t="b">
        <f t="shared" si="456"/>
        <v>0</v>
      </c>
      <c r="V2900" t="b">
        <f t="shared" si="457"/>
        <v>0</v>
      </c>
      <c r="W2900" t="b">
        <f t="shared" si="458"/>
        <v>0</v>
      </c>
      <c r="X2900">
        <f t="shared" si="459"/>
        <v>12</v>
      </c>
    </row>
    <row r="2901" spans="1:24" ht="47.25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8270</v>
      </c>
      <c r="O2901">
        <f t="shared" si="450"/>
        <v>0</v>
      </c>
      <c r="P2901" s="7" t="str">
        <f t="shared" si="451"/>
        <v>N/A</v>
      </c>
      <c r="Q2901" t="str">
        <f t="shared" si="452"/>
        <v>theater</v>
      </c>
      <c r="R2901" t="str">
        <f t="shared" si="453"/>
        <v>plays</v>
      </c>
      <c r="S2901" s="11">
        <f t="shared" si="454"/>
        <v>42515.078217592592</v>
      </c>
      <c r="T2901" s="11">
        <f t="shared" si="455"/>
        <v>42575.078217592592</v>
      </c>
      <c r="U2901" t="b">
        <f t="shared" si="456"/>
        <v>0</v>
      </c>
      <c r="V2901" t="b">
        <f t="shared" si="457"/>
        <v>0</v>
      </c>
      <c r="W2901" t="b">
        <f t="shared" si="458"/>
        <v>0</v>
      </c>
      <c r="X2901">
        <f t="shared" si="459"/>
        <v>0</v>
      </c>
    </row>
    <row r="2902" spans="1:24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8270</v>
      </c>
      <c r="O2902">
        <f t="shared" si="450"/>
        <v>62</v>
      </c>
      <c r="P2902" s="7">
        <f t="shared" si="451"/>
        <v>486.42857142857144</v>
      </c>
      <c r="Q2902" t="str">
        <f t="shared" si="452"/>
        <v>theater</v>
      </c>
      <c r="R2902" t="str">
        <f t="shared" si="453"/>
        <v>plays</v>
      </c>
      <c r="S2902" s="11">
        <f t="shared" si="454"/>
        <v>41830.234166666669</v>
      </c>
      <c r="T2902" s="11">
        <f t="shared" si="455"/>
        <v>41860.234166666669</v>
      </c>
      <c r="U2902" t="b">
        <f t="shared" si="456"/>
        <v>0</v>
      </c>
      <c r="V2902" t="b">
        <f t="shared" si="457"/>
        <v>0</v>
      </c>
      <c r="W2902">
        <f t="shared" si="458"/>
        <v>7</v>
      </c>
      <c r="X2902" t="b">
        <f t="shared" si="459"/>
        <v>0</v>
      </c>
    </row>
    <row r="2903" spans="1:24" ht="47.25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8270</v>
      </c>
      <c r="O2903">
        <f t="shared" si="450"/>
        <v>1</v>
      </c>
      <c r="P2903" s="7">
        <f t="shared" si="451"/>
        <v>3</v>
      </c>
      <c r="Q2903" t="str">
        <f t="shared" si="452"/>
        <v>theater</v>
      </c>
      <c r="R2903" t="str">
        <f t="shared" si="453"/>
        <v>plays</v>
      </c>
      <c r="S2903" s="11">
        <f t="shared" si="454"/>
        <v>41982.904386574075</v>
      </c>
      <c r="T2903" s="11">
        <f t="shared" si="455"/>
        <v>42042.904386574075</v>
      </c>
      <c r="U2903" t="b">
        <f t="shared" si="456"/>
        <v>0</v>
      </c>
      <c r="V2903" t="b">
        <f t="shared" si="457"/>
        <v>0</v>
      </c>
      <c r="W2903" t="b">
        <f t="shared" si="458"/>
        <v>0</v>
      </c>
      <c r="X2903">
        <f t="shared" si="459"/>
        <v>2</v>
      </c>
    </row>
    <row r="2904" spans="1:24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8270</v>
      </c>
      <c r="O2904">
        <f t="shared" si="450"/>
        <v>0</v>
      </c>
      <c r="P2904" s="7">
        <f t="shared" si="451"/>
        <v>25</v>
      </c>
      <c r="Q2904" t="str">
        <f t="shared" si="452"/>
        <v>theater</v>
      </c>
      <c r="R2904" t="str">
        <f t="shared" si="453"/>
        <v>plays</v>
      </c>
      <c r="S2904" s="11">
        <f t="shared" si="454"/>
        <v>42210.439768518518</v>
      </c>
      <c r="T2904" s="11">
        <f t="shared" si="455"/>
        <v>42240.439768518518</v>
      </c>
      <c r="U2904" t="b">
        <f t="shared" si="456"/>
        <v>0</v>
      </c>
      <c r="V2904" t="b">
        <f t="shared" si="457"/>
        <v>0</v>
      </c>
      <c r="W2904" t="b">
        <f t="shared" si="458"/>
        <v>0</v>
      </c>
      <c r="X2904">
        <f t="shared" si="459"/>
        <v>1</v>
      </c>
    </row>
    <row r="2905" spans="1:24" ht="47.25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8270</v>
      </c>
      <c r="O2905">
        <f t="shared" si="450"/>
        <v>1</v>
      </c>
      <c r="P2905" s="7">
        <f t="shared" si="451"/>
        <v>9.75</v>
      </c>
      <c r="Q2905" t="str">
        <f t="shared" si="452"/>
        <v>theater</v>
      </c>
      <c r="R2905" t="str">
        <f t="shared" si="453"/>
        <v>plays</v>
      </c>
      <c r="S2905" s="11">
        <f t="shared" si="454"/>
        <v>42196.166874999995</v>
      </c>
      <c r="T2905" s="11">
        <f t="shared" si="455"/>
        <v>42256.166874999995</v>
      </c>
      <c r="U2905" t="b">
        <f t="shared" si="456"/>
        <v>0</v>
      </c>
      <c r="V2905" t="b">
        <f t="shared" si="457"/>
        <v>0</v>
      </c>
      <c r="W2905" t="b">
        <f t="shared" si="458"/>
        <v>0</v>
      </c>
      <c r="X2905">
        <f t="shared" si="459"/>
        <v>4</v>
      </c>
    </row>
    <row r="2906" spans="1:24" ht="47.25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8270</v>
      </c>
      <c r="O2906">
        <f t="shared" si="450"/>
        <v>5</v>
      </c>
      <c r="P2906" s="7">
        <f t="shared" si="451"/>
        <v>18.75</v>
      </c>
      <c r="Q2906" t="str">
        <f t="shared" si="452"/>
        <v>theater</v>
      </c>
      <c r="R2906" t="str">
        <f t="shared" si="453"/>
        <v>plays</v>
      </c>
      <c r="S2906" s="11">
        <f t="shared" si="454"/>
        <v>41940.967951388891</v>
      </c>
      <c r="T2906" s="11">
        <f t="shared" si="455"/>
        <v>41952.5</v>
      </c>
      <c r="U2906" t="b">
        <f t="shared" si="456"/>
        <v>0</v>
      </c>
      <c r="V2906" t="b">
        <f t="shared" si="457"/>
        <v>0</v>
      </c>
      <c r="W2906" t="b">
        <f t="shared" si="458"/>
        <v>0</v>
      </c>
      <c r="X2906">
        <f t="shared" si="459"/>
        <v>4</v>
      </c>
    </row>
    <row r="2907" spans="1:24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8270</v>
      </c>
      <c r="O2907">
        <f t="shared" si="450"/>
        <v>18</v>
      </c>
      <c r="P2907" s="7">
        <f t="shared" si="451"/>
        <v>36.588235294117645</v>
      </c>
      <c r="Q2907" t="str">
        <f t="shared" si="452"/>
        <v>theater</v>
      </c>
      <c r="R2907" t="str">
        <f t="shared" si="453"/>
        <v>plays</v>
      </c>
      <c r="S2907" s="11">
        <f t="shared" si="454"/>
        <v>42606.056863425925</v>
      </c>
      <c r="T2907" s="11">
        <f t="shared" si="455"/>
        <v>42620.056863425925</v>
      </c>
      <c r="U2907" t="b">
        <f t="shared" si="456"/>
        <v>0</v>
      </c>
      <c r="V2907" t="b">
        <f t="shared" si="457"/>
        <v>0</v>
      </c>
      <c r="W2907" t="b">
        <f t="shared" si="458"/>
        <v>0</v>
      </c>
      <c r="X2907">
        <f t="shared" si="459"/>
        <v>17</v>
      </c>
    </row>
    <row r="2908" spans="1:24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8270</v>
      </c>
      <c r="O2908">
        <f t="shared" si="450"/>
        <v>9</v>
      </c>
      <c r="P2908" s="7">
        <f t="shared" si="451"/>
        <v>80.714285714285708</v>
      </c>
      <c r="Q2908" t="str">
        <f t="shared" si="452"/>
        <v>theater</v>
      </c>
      <c r="R2908" t="str">
        <f t="shared" si="453"/>
        <v>plays</v>
      </c>
      <c r="S2908" s="11">
        <f t="shared" si="454"/>
        <v>42199.648912037039</v>
      </c>
      <c r="T2908" s="11">
        <f t="shared" si="455"/>
        <v>42217.041666666672</v>
      </c>
      <c r="U2908" t="b">
        <f t="shared" si="456"/>
        <v>0</v>
      </c>
      <c r="V2908" t="b">
        <f t="shared" si="457"/>
        <v>0</v>
      </c>
      <c r="W2908" t="b">
        <f t="shared" si="458"/>
        <v>0</v>
      </c>
      <c r="X2908">
        <f t="shared" si="459"/>
        <v>7</v>
      </c>
    </row>
    <row r="2909" spans="1:24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8270</v>
      </c>
      <c r="O2909">
        <f t="shared" si="450"/>
        <v>0</v>
      </c>
      <c r="P2909" s="7">
        <f t="shared" si="451"/>
        <v>1</v>
      </c>
      <c r="Q2909" t="str">
        <f t="shared" si="452"/>
        <v>theater</v>
      </c>
      <c r="R2909" t="str">
        <f t="shared" si="453"/>
        <v>plays</v>
      </c>
      <c r="S2909" s="11">
        <f t="shared" si="454"/>
        <v>42444.877743055549</v>
      </c>
      <c r="T2909" s="11">
        <f t="shared" si="455"/>
        <v>42504.877743055549</v>
      </c>
      <c r="U2909" t="b">
        <f t="shared" si="456"/>
        <v>0</v>
      </c>
      <c r="V2909" t="b">
        <f t="shared" si="457"/>
        <v>0</v>
      </c>
      <c r="W2909" t="b">
        <f t="shared" si="458"/>
        <v>0</v>
      </c>
      <c r="X2909">
        <f t="shared" si="459"/>
        <v>2</v>
      </c>
    </row>
    <row r="2910" spans="1:24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8270</v>
      </c>
      <c r="O2910">
        <f t="shared" si="450"/>
        <v>3</v>
      </c>
      <c r="P2910" s="7">
        <f t="shared" si="451"/>
        <v>52.8</v>
      </c>
      <c r="Q2910" t="str">
        <f t="shared" si="452"/>
        <v>theater</v>
      </c>
      <c r="R2910" t="str">
        <f t="shared" si="453"/>
        <v>plays</v>
      </c>
      <c r="S2910" s="11">
        <f t="shared" si="454"/>
        <v>42499.731701388882</v>
      </c>
      <c r="T2910" s="11">
        <f t="shared" si="455"/>
        <v>42529.731701388882</v>
      </c>
      <c r="U2910" t="b">
        <f t="shared" si="456"/>
        <v>0</v>
      </c>
      <c r="V2910" t="b">
        <f t="shared" si="457"/>
        <v>0</v>
      </c>
      <c r="W2910" t="b">
        <f t="shared" si="458"/>
        <v>0</v>
      </c>
      <c r="X2910">
        <f t="shared" si="459"/>
        <v>5</v>
      </c>
    </row>
    <row r="2911" spans="1:24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8270</v>
      </c>
      <c r="O2911">
        <f t="shared" si="450"/>
        <v>0</v>
      </c>
      <c r="P2911" s="7">
        <f t="shared" si="451"/>
        <v>20</v>
      </c>
      <c r="Q2911" t="str">
        <f t="shared" si="452"/>
        <v>theater</v>
      </c>
      <c r="R2911" t="str">
        <f t="shared" si="453"/>
        <v>plays</v>
      </c>
      <c r="S2911" s="11">
        <f t="shared" si="454"/>
        <v>41929.266215277778</v>
      </c>
      <c r="T2911" s="11">
        <f t="shared" si="455"/>
        <v>41968.823611111111</v>
      </c>
      <c r="U2911" t="b">
        <f t="shared" si="456"/>
        <v>0</v>
      </c>
      <c r="V2911" t="b">
        <f t="shared" si="457"/>
        <v>0</v>
      </c>
      <c r="W2911" t="b">
        <f t="shared" si="458"/>
        <v>0</v>
      </c>
      <c r="X2911">
        <f t="shared" si="459"/>
        <v>1</v>
      </c>
    </row>
    <row r="2912" spans="1:24" ht="47.2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8270</v>
      </c>
      <c r="O2912">
        <f t="shared" si="450"/>
        <v>0</v>
      </c>
      <c r="P2912" s="7">
        <f t="shared" si="451"/>
        <v>1</v>
      </c>
      <c r="Q2912" t="str">
        <f t="shared" si="452"/>
        <v>theater</v>
      </c>
      <c r="R2912" t="str">
        <f t="shared" si="453"/>
        <v>plays</v>
      </c>
      <c r="S2912" s="11">
        <f t="shared" si="454"/>
        <v>42107.841284722221</v>
      </c>
      <c r="T2912" s="11">
        <f t="shared" si="455"/>
        <v>42167.841284722221</v>
      </c>
      <c r="U2912" t="b">
        <f t="shared" si="456"/>
        <v>0</v>
      </c>
      <c r="V2912" t="b">
        <f t="shared" si="457"/>
        <v>0</v>
      </c>
      <c r="W2912" t="b">
        <f t="shared" si="458"/>
        <v>0</v>
      </c>
      <c r="X2912">
        <f t="shared" si="459"/>
        <v>1</v>
      </c>
    </row>
    <row r="2913" spans="1:24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8270</v>
      </c>
      <c r="O2913">
        <f t="shared" si="450"/>
        <v>37</v>
      </c>
      <c r="P2913" s="7">
        <f t="shared" si="451"/>
        <v>46.928571428571431</v>
      </c>
      <c r="Q2913" t="str">
        <f t="shared" si="452"/>
        <v>theater</v>
      </c>
      <c r="R2913" t="str">
        <f t="shared" si="453"/>
        <v>plays</v>
      </c>
      <c r="S2913" s="11">
        <f t="shared" si="454"/>
        <v>42142.768819444449</v>
      </c>
      <c r="T2913" s="11">
        <f t="shared" si="455"/>
        <v>42182.768819444449</v>
      </c>
      <c r="U2913" t="b">
        <f t="shared" si="456"/>
        <v>0</v>
      </c>
      <c r="V2913" t="b">
        <f t="shared" si="457"/>
        <v>0</v>
      </c>
      <c r="W2913">
        <f t="shared" si="458"/>
        <v>14</v>
      </c>
      <c r="X2913" t="b">
        <f t="shared" si="459"/>
        <v>0</v>
      </c>
    </row>
    <row r="2914" spans="1:24" ht="47.25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8270</v>
      </c>
      <c r="O2914">
        <f t="shared" si="450"/>
        <v>14</v>
      </c>
      <c r="P2914" s="7">
        <f t="shared" si="451"/>
        <v>78.07692307692308</v>
      </c>
      <c r="Q2914" t="str">
        <f t="shared" si="452"/>
        <v>theater</v>
      </c>
      <c r="R2914" t="str">
        <f t="shared" si="453"/>
        <v>plays</v>
      </c>
      <c r="S2914" s="11">
        <f t="shared" si="454"/>
        <v>42354.131643518514</v>
      </c>
      <c r="T2914" s="11">
        <f t="shared" si="455"/>
        <v>42384.131643518514</v>
      </c>
      <c r="U2914" t="b">
        <f t="shared" si="456"/>
        <v>0</v>
      </c>
      <c r="V2914" t="b">
        <f t="shared" si="457"/>
        <v>0</v>
      </c>
      <c r="W2914" t="b">
        <f t="shared" si="458"/>
        <v>0</v>
      </c>
      <c r="X2914">
        <f t="shared" si="459"/>
        <v>26</v>
      </c>
    </row>
    <row r="2915" spans="1:24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8270</v>
      </c>
      <c r="O2915">
        <f t="shared" si="450"/>
        <v>0</v>
      </c>
      <c r="P2915" s="7">
        <f t="shared" si="451"/>
        <v>1</v>
      </c>
      <c r="Q2915" t="str">
        <f t="shared" si="452"/>
        <v>theater</v>
      </c>
      <c r="R2915" t="str">
        <f t="shared" si="453"/>
        <v>plays</v>
      </c>
      <c r="S2915" s="11">
        <f t="shared" si="454"/>
        <v>41828.922905092593</v>
      </c>
      <c r="T2915" s="11">
        <f t="shared" si="455"/>
        <v>41888.922905092593</v>
      </c>
      <c r="U2915" t="b">
        <f t="shared" si="456"/>
        <v>0</v>
      </c>
      <c r="V2915" t="b">
        <f t="shared" si="457"/>
        <v>0</v>
      </c>
      <c r="W2915" t="b">
        <f t="shared" si="458"/>
        <v>0</v>
      </c>
      <c r="X2915">
        <f t="shared" si="459"/>
        <v>2</v>
      </c>
    </row>
    <row r="2916" spans="1:24" ht="31.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8270</v>
      </c>
      <c r="O2916">
        <f t="shared" si="450"/>
        <v>0</v>
      </c>
      <c r="P2916" s="7">
        <f t="shared" si="451"/>
        <v>1</v>
      </c>
      <c r="Q2916" t="str">
        <f t="shared" si="452"/>
        <v>theater</v>
      </c>
      <c r="R2916" t="str">
        <f t="shared" si="453"/>
        <v>plays</v>
      </c>
      <c r="S2916" s="11">
        <f t="shared" si="454"/>
        <v>42017.907337962963</v>
      </c>
      <c r="T2916" s="11">
        <f t="shared" si="455"/>
        <v>42077.865671296298</v>
      </c>
      <c r="U2916" t="b">
        <f t="shared" si="456"/>
        <v>0</v>
      </c>
      <c r="V2916" t="b">
        <f t="shared" si="457"/>
        <v>0</v>
      </c>
      <c r="W2916" t="b">
        <f t="shared" si="458"/>
        <v>0</v>
      </c>
      <c r="X2916">
        <f t="shared" si="459"/>
        <v>1</v>
      </c>
    </row>
    <row r="2917" spans="1:24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8270</v>
      </c>
      <c r="O2917">
        <f t="shared" si="450"/>
        <v>61</v>
      </c>
      <c r="P2917" s="7">
        <f t="shared" si="451"/>
        <v>203.66666666666666</v>
      </c>
      <c r="Q2917" t="str">
        <f t="shared" si="452"/>
        <v>theater</v>
      </c>
      <c r="R2917" t="str">
        <f t="shared" si="453"/>
        <v>plays</v>
      </c>
      <c r="S2917" s="11">
        <f t="shared" si="454"/>
        <v>42415.398032407407</v>
      </c>
      <c r="T2917" s="11">
        <f t="shared" si="455"/>
        <v>42445.356365740736</v>
      </c>
      <c r="U2917" t="b">
        <f t="shared" si="456"/>
        <v>0</v>
      </c>
      <c r="V2917" t="b">
        <f t="shared" si="457"/>
        <v>0</v>
      </c>
      <c r="W2917">
        <f t="shared" si="458"/>
        <v>3</v>
      </c>
      <c r="X2917" t="b">
        <f t="shared" si="459"/>
        <v>0</v>
      </c>
    </row>
    <row r="2918" spans="1:24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8270</v>
      </c>
      <c r="O2918">
        <f t="shared" si="450"/>
        <v>8</v>
      </c>
      <c r="P2918" s="7">
        <f t="shared" si="451"/>
        <v>20.714285714285715</v>
      </c>
      <c r="Q2918" t="str">
        <f t="shared" si="452"/>
        <v>theater</v>
      </c>
      <c r="R2918" t="str">
        <f t="shared" si="453"/>
        <v>plays</v>
      </c>
      <c r="S2918" s="11">
        <f t="shared" si="454"/>
        <v>41755.476724537039</v>
      </c>
      <c r="T2918" s="11">
        <f t="shared" si="455"/>
        <v>41778.476724537039</v>
      </c>
      <c r="U2918" t="b">
        <f t="shared" si="456"/>
        <v>0</v>
      </c>
      <c r="V2918" t="b">
        <f t="shared" si="457"/>
        <v>0</v>
      </c>
      <c r="W2918" t="b">
        <f t="shared" si="458"/>
        <v>0</v>
      </c>
      <c r="X2918">
        <f t="shared" si="459"/>
        <v>7</v>
      </c>
    </row>
    <row r="2919" spans="1:24" ht="47.2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8270</v>
      </c>
      <c r="O2919">
        <f t="shared" si="450"/>
        <v>22</v>
      </c>
      <c r="P2919" s="7">
        <f t="shared" si="451"/>
        <v>48.555555555555557</v>
      </c>
      <c r="Q2919" t="str">
        <f t="shared" si="452"/>
        <v>theater</v>
      </c>
      <c r="R2919" t="str">
        <f t="shared" si="453"/>
        <v>plays</v>
      </c>
      <c r="S2919" s="11">
        <f t="shared" si="454"/>
        <v>42245.234340277777</v>
      </c>
      <c r="T2919" s="11">
        <f t="shared" si="455"/>
        <v>42263.234340277777</v>
      </c>
      <c r="U2919" t="b">
        <f t="shared" si="456"/>
        <v>0</v>
      </c>
      <c r="V2919" t="b">
        <f t="shared" si="457"/>
        <v>0</v>
      </c>
      <c r="W2919" t="b">
        <f t="shared" si="458"/>
        <v>0</v>
      </c>
      <c r="X2919">
        <f t="shared" si="459"/>
        <v>9</v>
      </c>
    </row>
    <row r="2920" spans="1:24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8270</v>
      </c>
      <c r="O2920">
        <f t="shared" si="450"/>
        <v>27</v>
      </c>
      <c r="P2920" s="7">
        <f t="shared" si="451"/>
        <v>68.099999999999994</v>
      </c>
      <c r="Q2920" t="str">
        <f t="shared" si="452"/>
        <v>theater</v>
      </c>
      <c r="R2920" t="str">
        <f t="shared" si="453"/>
        <v>plays</v>
      </c>
      <c r="S2920" s="11">
        <f t="shared" si="454"/>
        <v>42278.629710648151</v>
      </c>
      <c r="T2920" s="11">
        <f t="shared" si="455"/>
        <v>42306.629710648151</v>
      </c>
      <c r="U2920" t="b">
        <f t="shared" si="456"/>
        <v>0</v>
      </c>
      <c r="V2920" t="b">
        <f t="shared" si="457"/>
        <v>0</v>
      </c>
      <c r="W2920" t="b">
        <f t="shared" si="458"/>
        <v>0</v>
      </c>
      <c r="X2920">
        <f t="shared" si="459"/>
        <v>20</v>
      </c>
    </row>
    <row r="2921" spans="1:24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8270</v>
      </c>
      <c r="O2921">
        <f t="shared" si="450"/>
        <v>9</v>
      </c>
      <c r="P2921" s="7">
        <f t="shared" si="451"/>
        <v>8.5</v>
      </c>
      <c r="Q2921" t="str">
        <f t="shared" si="452"/>
        <v>theater</v>
      </c>
      <c r="R2921" t="str">
        <f t="shared" si="453"/>
        <v>plays</v>
      </c>
      <c r="S2921" s="11">
        <f t="shared" si="454"/>
        <v>41826.61954861111</v>
      </c>
      <c r="T2921" s="11">
        <f t="shared" si="455"/>
        <v>41856.61954861111</v>
      </c>
      <c r="U2921" t="b">
        <f t="shared" si="456"/>
        <v>0</v>
      </c>
      <c r="V2921" t="b">
        <f t="shared" si="457"/>
        <v>0</v>
      </c>
      <c r="W2921" t="b">
        <f t="shared" si="458"/>
        <v>0</v>
      </c>
      <c r="X2921">
        <f t="shared" si="459"/>
        <v>6</v>
      </c>
    </row>
    <row r="2922" spans="1:24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8270</v>
      </c>
      <c r="O2922">
        <f t="shared" si="450"/>
        <v>27</v>
      </c>
      <c r="P2922" s="7">
        <f t="shared" si="451"/>
        <v>51.615384615384613</v>
      </c>
      <c r="Q2922" t="str">
        <f t="shared" si="452"/>
        <v>theater</v>
      </c>
      <c r="R2922" t="str">
        <f t="shared" si="453"/>
        <v>plays</v>
      </c>
      <c r="S2922" s="11">
        <f t="shared" si="454"/>
        <v>42058.792476851857</v>
      </c>
      <c r="T2922" s="11">
        <f t="shared" si="455"/>
        <v>42088.750810185185</v>
      </c>
      <c r="U2922" t="b">
        <f t="shared" si="456"/>
        <v>0</v>
      </c>
      <c r="V2922" t="b">
        <f t="shared" si="457"/>
        <v>0</v>
      </c>
      <c r="W2922" t="b">
        <f t="shared" si="458"/>
        <v>0</v>
      </c>
      <c r="X2922">
        <f t="shared" si="459"/>
        <v>13</v>
      </c>
    </row>
    <row r="2923" spans="1:24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8304</v>
      </c>
      <c r="O2923">
        <f t="shared" si="450"/>
        <v>129</v>
      </c>
      <c r="P2923" s="7">
        <f t="shared" si="451"/>
        <v>43</v>
      </c>
      <c r="Q2923" t="str">
        <f t="shared" si="452"/>
        <v>theater</v>
      </c>
      <c r="R2923" t="str">
        <f t="shared" si="453"/>
        <v>musical</v>
      </c>
      <c r="S2923" s="11">
        <f t="shared" si="454"/>
        <v>41877.886620370373</v>
      </c>
      <c r="T2923" s="11">
        <f t="shared" si="455"/>
        <v>41907.886620370373</v>
      </c>
      <c r="U2923">
        <f t="shared" si="456"/>
        <v>3</v>
      </c>
      <c r="V2923" t="b">
        <f t="shared" si="457"/>
        <v>0</v>
      </c>
      <c r="W2923">
        <f t="shared" si="458"/>
        <v>3</v>
      </c>
      <c r="X2923" t="b">
        <f t="shared" si="459"/>
        <v>0</v>
      </c>
    </row>
    <row r="2924" spans="1:24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8304</v>
      </c>
      <c r="O2924">
        <f t="shared" si="450"/>
        <v>100</v>
      </c>
      <c r="P2924" s="7">
        <f t="shared" si="451"/>
        <v>83.333333333333329</v>
      </c>
      <c r="Q2924" t="str">
        <f t="shared" si="452"/>
        <v>theater</v>
      </c>
      <c r="R2924" t="str">
        <f t="shared" si="453"/>
        <v>musical</v>
      </c>
      <c r="S2924" s="11">
        <f t="shared" si="454"/>
        <v>42097.874155092592</v>
      </c>
      <c r="T2924" s="11">
        <f t="shared" si="455"/>
        <v>42142.874155092592</v>
      </c>
      <c r="U2924">
        <f t="shared" si="456"/>
        <v>6</v>
      </c>
      <c r="V2924" t="b">
        <f t="shared" si="457"/>
        <v>0</v>
      </c>
      <c r="W2924">
        <f t="shared" si="458"/>
        <v>6</v>
      </c>
      <c r="X2924" t="b">
        <f t="shared" si="459"/>
        <v>0</v>
      </c>
    </row>
    <row r="2925" spans="1:24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8304</v>
      </c>
      <c r="O2925">
        <f t="shared" si="450"/>
        <v>100</v>
      </c>
      <c r="P2925" s="7">
        <f t="shared" si="451"/>
        <v>30</v>
      </c>
      <c r="Q2925" t="str">
        <f t="shared" si="452"/>
        <v>theater</v>
      </c>
      <c r="R2925" t="str">
        <f t="shared" si="453"/>
        <v>musical</v>
      </c>
      <c r="S2925" s="11">
        <f t="shared" si="454"/>
        <v>42013.15253472222</v>
      </c>
      <c r="T2925" s="11">
        <f t="shared" si="455"/>
        <v>42028.125</v>
      </c>
      <c r="U2925">
        <f t="shared" si="456"/>
        <v>10</v>
      </c>
      <c r="V2925" t="b">
        <f t="shared" si="457"/>
        <v>0</v>
      </c>
      <c r="W2925">
        <f t="shared" si="458"/>
        <v>10</v>
      </c>
      <c r="X2925" t="b">
        <f t="shared" si="459"/>
        <v>0</v>
      </c>
    </row>
    <row r="2926" spans="1:24" ht="47.25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8304</v>
      </c>
      <c r="O2926">
        <f t="shared" si="450"/>
        <v>103</v>
      </c>
      <c r="P2926" s="7">
        <f t="shared" si="451"/>
        <v>175.51020408163265</v>
      </c>
      <c r="Q2926" t="str">
        <f t="shared" si="452"/>
        <v>theater</v>
      </c>
      <c r="R2926" t="str">
        <f t="shared" si="453"/>
        <v>musical</v>
      </c>
      <c r="S2926" s="11">
        <f t="shared" si="454"/>
        <v>42103.556828703702</v>
      </c>
      <c r="T2926" s="11">
        <f t="shared" si="455"/>
        <v>42133.165972222225</v>
      </c>
      <c r="U2926">
        <f t="shared" si="456"/>
        <v>147</v>
      </c>
      <c r="V2926" t="b">
        <f t="shared" si="457"/>
        <v>0</v>
      </c>
      <c r="W2926">
        <f t="shared" si="458"/>
        <v>147</v>
      </c>
      <c r="X2926" t="b">
        <f t="shared" si="459"/>
        <v>0</v>
      </c>
    </row>
    <row r="2927" spans="1:24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8304</v>
      </c>
      <c r="O2927">
        <f t="shared" si="450"/>
        <v>102</v>
      </c>
      <c r="P2927" s="7">
        <f t="shared" si="451"/>
        <v>231.66175879396985</v>
      </c>
      <c r="Q2927" t="str">
        <f t="shared" si="452"/>
        <v>theater</v>
      </c>
      <c r="R2927" t="str">
        <f t="shared" si="453"/>
        <v>musical</v>
      </c>
      <c r="S2927" s="11">
        <f t="shared" si="454"/>
        <v>41863.584120370368</v>
      </c>
      <c r="T2927" s="11">
        <f t="shared" si="455"/>
        <v>41893.584120370368</v>
      </c>
      <c r="U2927">
        <f t="shared" si="456"/>
        <v>199</v>
      </c>
      <c r="V2927" t="b">
        <f t="shared" si="457"/>
        <v>0</v>
      </c>
      <c r="W2927">
        <f t="shared" si="458"/>
        <v>199</v>
      </c>
      <c r="X2927" t="b">
        <f t="shared" si="459"/>
        <v>0</v>
      </c>
    </row>
    <row r="2928" spans="1:24" ht="47.25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8304</v>
      </c>
      <c r="O2928">
        <f t="shared" si="450"/>
        <v>125</v>
      </c>
      <c r="P2928" s="7">
        <f t="shared" si="451"/>
        <v>75</v>
      </c>
      <c r="Q2928" t="str">
        <f t="shared" si="452"/>
        <v>theater</v>
      </c>
      <c r="R2928" t="str">
        <f t="shared" si="453"/>
        <v>musical</v>
      </c>
      <c r="S2928" s="11">
        <f t="shared" si="454"/>
        <v>42044.765960648147</v>
      </c>
      <c r="T2928" s="11">
        <f t="shared" si="455"/>
        <v>42058.765960648147</v>
      </c>
      <c r="U2928">
        <f t="shared" si="456"/>
        <v>50</v>
      </c>
      <c r="V2928" t="b">
        <f t="shared" si="457"/>
        <v>0</v>
      </c>
      <c r="W2928">
        <f t="shared" si="458"/>
        <v>50</v>
      </c>
      <c r="X2928" t="b">
        <f t="shared" si="459"/>
        <v>0</v>
      </c>
    </row>
    <row r="2929" spans="1:24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8304</v>
      </c>
      <c r="O2929">
        <f t="shared" si="450"/>
        <v>131</v>
      </c>
      <c r="P2929" s="7">
        <f t="shared" si="451"/>
        <v>112.14285714285714</v>
      </c>
      <c r="Q2929" t="str">
        <f t="shared" si="452"/>
        <v>theater</v>
      </c>
      <c r="R2929" t="str">
        <f t="shared" si="453"/>
        <v>musical</v>
      </c>
      <c r="S2929" s="11">
        <f t="shared" si="454"/>
        <v>41806.669317129628</v>
      </c>
      <c r="T2929" s="11">
        <f t="shared" si="455"/>
        <v>41835.208333333336</v>
      </c>
      <c r="U2929">
        <f t="shared" si="456"/>
        <v>21</v>
      </c>
      <c r="V2929" t="b">
        <f t="shared" si="457"/>
        <v>0</v>
      </c>
      <c r="W2929">
        <f t="shared" si="458"/>
        <v>21</v>
      </c>
      <c r="X2929" t="b">
        <f t="shared" si="459"/>
        <v>0</v>
      </c>
    </row>
    <row r="2930" spans="1:24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8304</v>
      </c>
      <c r="O2930">
        <f t="shared" si="450"/>
        <v>100</v>
      </c>
      <c r="P2930" s="7">
        <f t="shared" si="451"/>
        <v>41.666666666666664</v>
      </c>
      <c r="Q2930" t="str">
        <f t="shared" si="452"/>
        <v>theater</v>
      </c>
      <c r="R2930" t="str">
        <f t="shared" si="453"/>
        <v>musical</v>
      </c>
      <c r="S2930" s="11">
        <f t="shared" si="454"/>
        <v>42403.998217592598</v>
      </c>
      <c r="T2930" s="11">
        <f t="shared" si="455"/>
        <v>42433.998217592598</v>
      </c>
      <c r="U2930">
        <f t="shared" si="456"/>
        <v>24</v>
      </c>
      <c r="V2930" t="b">
        <f t="shared" si="457"/>
        <v>0</v>
      </c>
      <c r="W2930">
        <f t="shared" si="458"/>
        <v>24</v>
      </c>
      <c r="X2930" t="b">
        <f t="shared" si="459"/>
        <v>0</v>
      </c>
    </row>
    <row r="2931" spans="1:24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8304</v>
      </c>
      <c r="O2931">
        <f t="shared" si="450"/>
        <v>102</v>
      </c>
      <c r="P2931" s="7">
        <f t="shared" si="451"/>
        <v>255.17343750000001</v>
      </c>
      <c r="Q2931" t="str">
        <f t="shared" si="452"/>
        <v>theater</v>
      </c>
      <c r="R2931" t="str">
        <f t="shared" si="453"/>
        <v>musical</v>
      </c>
      <c r="S2931" s="11">
        <f t="shared" si="454"/>
        <v>41754.564328703702</v>
      </c>
      <c r="T2931" s="11">
        <f t="shared" si="455"/>
        <v>41784.564328703702</v>
      </c>
      <c r="U2931">
        <f t="shared" si="456"/>
        <v>32</v>
      </c>
      <c r="V2931" t="b">
        <f t="shared" si="457"/>
        <v>0</v>
      </c>
      <c r="W2931">
        <f t="shared" si="458"/>
        <v>32</v>
      </c>
      <c r="X2931" t="b">
        <f t="shared" si="459"/>
        <v>0</v>
      </c>
    </row>
    <row r="2932" spans="1:24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8304</v>
      </c>
      <c r="O2932">
        <f t="shared" si="450"/>
        <v>101</v>
      </c>
      <c r="P2932" s="7">
        <f t="shared" si="451"/>
        <v>162.7741935483871</v>
      </c>
      <c r="Q2932" t="str">
        <f t="shared" si="452"/>
        <v>theater</v>
      </c>
      <c r="R2932" t="str">
        <f t="shared" si="453"/>
        <v>musical</v>
      </c>
      <c r="S2932" s="11">
        <f t="shared" si="454"/>
        <v>42101.584074074075</v>
      </c>
      <c r="T2932" s="11">
        <f t="shared" si="455"/>
        <v>42131.584074074075</v>
      </c>
      <c r="U2932">
        <f t="shared" si="456"/>
        <v>62</v>
      </c>
      <c r="V2932" t="b">
        <f t="shared" si="457"/>
        <v>0</v>
      </c>
      <c r="W2932">
        <f t="shared" si="458"/>
        <v>62</v>
      </c>
      <c r="X2932" t="b">
        <f t="shared" si="459"/>
        <v>0</v>
      </c>
    </row>
    <row r="2933" spans="1:24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8304</v>
      </c>
      <c r="O2933">
        <f t="shared" si="450"/>
        <v>106</v>
      </c>
      <c r="P2933" s="7">
        <f t="shared" si="451"/>
        <v>88.333333333333329</v>
      </c>
      <c r="Q2933" t="str">
        <f t="shared" si="452"/>
        <v>theater</v>
      </c>
      <c r="R2933" t="str">
        <f t="shared" si="453"/>
        <v>musical</v>
      </c>
      <c r="S2933" s="11">
        <f t="shared" si="454"/>
        <v>41872.291238425925</v>
      </c>
      <c r="T2933" s="11">
        <f t="shared" si="455"/>
        <v>41897.255555555559</v>
      </c>
      <c r="U2933">
        <f t="shared" si="456"/>
        <v>9</v>
      </c>
      <c r="V2933" t="b">
        <f t="shared" si="457"/>
        <v>0</v>
      </c>
      <c r="W2933">
        <f t="shared" si="458"/>
        <v>9</v>
      </c>
      <c r="X2933" t="b">
        <f t="shared" si="459"/>
        <v>0</v>
      </c>
    </row>
    <row r="2934" spans="1:24" ht="47.25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8304</v>
      </c>
      <c r="O2934">
        <f t="shared" si="450"/>
        <v>105</v>
      </c>
      <c r="P2934" s="7">
        <f t="shared" si="451"/>
        <v>85.736842105263165</v>
      </c>
      <c r="Q2934" t="str">
        <f t="shared" si="452"/>
        <v>theater</v>
      </c>
      <c r="R2934" t="str">
        <f t="shared" si="453"/>
        <v>musical</v>
      </c>
      <c r="S2934" s="11">
        <f t="shared" si="454"/>
        <v>42025.164780092593</v>
      </c>
      <c r="T2934" s="11">
        <f t="shared" si="455"/>
        <v>42056.458333333328</v>
      </c>
      <c r="U2934">
        <f t="shared" si="456"/>
        <v>38</v>
      </c>
      <c r="V2934" t="b">
        <f t="shared" si="457"/>
        <v>0</v>
      </c>
      <c r="W2934">
        <f t="shared" si="458"/>
        <v>38</v>
      </c>
      <c r="X2934" t="b">
        <f t="shared" si="459"/>
        <v>0</v>
      </c>
    </row>
    <row r="2935" spans="1:24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8304</v>
      </c>
      <c r="O2935">
        <f t="shared" si="450"/>
        <v>103</v>
      </c>
      <c r="P2935" s="7">
        <f t="shared" si="451"/>
        <v>47.574074074074076</v>
      </c>
      <c r="Q2935" t="str">
        <f t="shared" si="452"/>
        <v>theater</v>
      </c>
      <c r="R2935" t="str">
        <f t="shared" si="453"/>
        <v>musical</v>
      </c>
      <c r="S2935" s="11">
        <f t="shared" si="454"/>
        <v>42495.956631944442</v>
      </c>
      <c r="T2935" s="11">
        <f t="shared" si="455"/>
        <v>42525.956631944442</v>
      </c>
      <c r="U2935">
        <f t="shared" si="456"/>
        <v>54</v>
      </c>
      <c r="V2935" t="b">
        <f t="shared" si="457"/>
        <v>0</v>
      </c>
      <c r="W2935">
        <f t="shared" si="458"/>
        <v>54</v>
      </c>
      <c r="X2935" t="b">
        <f t="shared" si="459"/>
        <v>0</v>
      </c>
    </row>
    <row r="2936" spans="1:24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8304</v>
      </c>
      <c r="O2936">
        <f t="shared" si="450"/>
        <v>108</v>
      </c>
      <c r="P2936" s="7">
        <f t="shared" si="451"/>
        <v>72.972972972972968</v>
      </c>
      <c r="Q2936" t="str">
        <f t="shared" si="452"/>
        <v>theater</v>
      </c>
      <c r="R2936" t="str">
        <f t="shared" si="453"/>
        <v>musical</v>
      </c>
      <c r="S2936" s="11">
        <f t="shared" si="454"/>
        <v>41775.636157407411</v>
      </c>
      <c r="T2936" s="11">
        <f t="shared" si="455"/>
        <v>41805.636157407411</v>
      </c>
      <c r="U2936">
        <f t="shared" si="456"/>
        <v>37</v>
      </c>
      <c r="V2936" t="b">
        <f t="shared" si="457"/>
        <v>0</v>
      </c>
      <c r="W2936">
        <f t="shared" si="458"/>
        <v>37</v>
      </c>
      <c r="X2936" t="b">
        <f t="shared" si="459"/>
        <v>0</v>
      </c>
    </row>
    <row r="2937" spans="1:24" ht="47.2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8304</v>
      </c>
      <c r="O2937">
        <f t="shared" si="450"/>
        <v>101</v>
      </c>
      <c r="P2937" s="7">
        <f t="shared" si="451"/>
        <v>90.538461538461533</v>
      </c>
      <c r="Q2937" t="str">
        <f t="shared" si="452"/>
        <v>theater</v>
      </c>
      <c r="R2937" t="str">
        <f t="shared" si="453"/>
        <v>musical</v>
      </c>
      <c r="S2937" s="11">
        <f t="shared" si="454"/>
        <v>42553.583425925928</v>
      </c>
      <c r="T2937" s="11">
        <f t="shared" si="455"/>
        <v>42611.708333333328</v>
      </c>
      <c r="U2937">
        <f t="shared" si="456"/>
        <v>39</v>
      </c>
      <c r="V2937" t="b">
        <f t="shared" si="457"/>
        <v>0</v>
      </c>
      <c r="W2937">
        <f t="shared" si="458"/>
        <v>39</v>
      </c>
      <c r="X2937" t="b">
        <f t="shared" si="459"/>
        <v>0</v>
      </c>
    </row>
    <row r="2938" spans="1:24" ht="47.25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8304</v>
      </c>
      <c r="O2938">
        <f t="shared" si="450"/>
        <v>128</v>
      </c>
      <c r="P2938" s="7">
        <f t="shared" si="451"/>
        <v>37.647058823529413</v>
      </c>
      <c r="Q2938" t="str">
        <f t="shared" si="452"/>
        <v>theater</v>
      </c>
      <c r="R2938" t="str">
        <f t="shared" si="453"/>
        <v>musical</v>
      </c>
      <c r="S2938" s="11">
        <f t="shared" si="454"/>
        <v>41912.650729166664</v>
      </c>
      <c r="T2938" s="11">
        <f t="shared" si="455"/>
        <v>41925.207638888889</v>
      </c>
      <c r="U2938">
        <f t="shared" si="456"/>
        <v>34</v>
      </c>
      <c r="V2938" t="b">
        <f t="shared" si="457"/>
        <v>0</v>
      </c>
      <c r="W2938">
        <f t="shared" si="458"/>
        <v>34</v>
      </c>
      <c r="X2938" t="b">
        <f t="shared" si="459"/>
        <v>0</v>
      </c>
    </row>
    <row r="2939" spans="1:24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8304</v>
      </c>
      <c r="O2939">
        <f t="shared" si="450"/>
        <v>133</v>
      </c>
      <c r="P2939" s="7">
        <f t="shared" si="451"/>
        <v>36.363636363636367</v>
      </c>
      <c r="Q2939" t="str">
        <f t="shared" si="452"/>
        <v>theater</v>
      </c>
      <c r="R2939" t="str">
        <f t="shared" si="453"/>
        <v>musical</v>
      </c>
      <c r="S2939" s="11">
        <f t="shared" si="454"/>
        <v>41803.457326388889</v>
      </c>
      <c r="T2939" s="11">
        <f t="shared" si="455"/>
        <v>41833.457326388889</v>
      </c>
      <c r="U2939">
        <f t="shared" si="456"/>
        <v>55</v>
      </c>
      <c r="V2939" t="b">
        <f t="shared" si="457"/>
        <v>0</v>
      </c>
      <c r="W2939">
        <f t="shared" si="458"/>
        <v>55</v>
      </c>
      <c r="X2939" t="b">
        <f t="shared" si="459"/>
        <v>0</v>
      </c>
    </row>
    <row r="2940" spans="1:24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8304</v>
      </c>
      <c r="O2940">
        <f t="shared" si="450"/>
        <v>101</v>
      </c>
      <c r="P2940" s="7">
        <f t="shared" si="451"/>
        <v>126.71875</v>
      </c>
      <c r="Q2940" t="str">
        <f t="shared" si="452"/>
        <v>theater</v>
      </c>
      <c r="R2940" t="str">
        <f t="shared" si="453"/>
        <v>musical</v>
      </c>
      <c r="S2940" s="11">
        <f t="shared" si="454"/>
        <v>42004.703865740739</v>
      </c>
      <c r="T2940" s="11">
        <f t="shared" si="455"/>
        <v>42034.703865740739</v>
      </c>
      <c r="U2940">
        <f t="shared" si="456"/>
        <v>32</v>
      </c>
      <c r="V2940" t="b">
        <f t="shared" si="457"/>
        <v>0</v>
      </c>
      <c r="W2940">
        <f t="shared" si="458"/>
        <v>32</v>
      </c>
      <c r="X2940" t="b">
        <f t="shared" si="459"/>
        <v>0</v>
      </c>
    </row>
    <row r="2941" spans="1:24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8304</v>
      </c>
      <c r="O2941">
        <f t="shared" si="450"/>
        <v>103</v>
      </c>
      <c r="P2941" s="7">
        <f t="shared" si="451"/>
        <v>329.2</v>
      </c>
      <c r="Q2941" t="str">
        <f t="shared" si="452"/>
        <v>theater</v>
      </c>
      <c r="R2941" t="str">
        <f t="shared" si="453"/>
        <v>musical</v>
      </c>
      <c r="S2941" s="11">
        <f t="shared" si="454"/>
        <v>41845.809166666666</v>
      </c>
      <c r="T2941" s="11">
        <f t="shared" si="455"/>
        <v>41879.041666666664</v>
      </c>
      <c r="U2941">
        <f t="shared" si="456"/>
        <v>25</v>
      </c>
      <c r="V2941" t="b">
        <f t="shared" si="457"/>
        <v>0</v>
      </c>
      <c r="W2941">
        <f t="shared" si="458"/>
        <v>25</v>
      </c>
      <c r="X2941" t="b">
        <f t="shared" si="459"/>
        <v>0</v>
      </c>
    </row>
    <row r="2942" spans="1:24" ht="47.2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8304</v>
      </c>
      <c r="O2942">
        <f t="shared" si="450"/>
        <v>107</v>
      </c>
      <c r="P2942" s="7">
        <f t="shared" si="451"/>
        <v>81.242424242424249</v>
      </c>
      <c r="Q2942" t="str">
        <f t="shared" si="452"/>
        <v>theater</v>
      </c>
      <c r="R2942" t="str">
        <f t="shared" si="453"/>
        <v>musical</v>
      </c>
      <c r="S2942" s="11">
        <f t="shared" si="454"/>
        <v>41982.773356481484</v>
      </c>
      <c r="T2942" s="11">
        <f t="shared" si="455"/>
        <v>42022.773356481484</v>
      </c>
      <c r="U2942">
        <f t="shared" si="456"/>
        <v>33</v>
      </c>
      <c r="V2942" t="b">
        <f t="shared" si="457"/>
        <v>0</v>
      </c>
      <c r="W2942">
        <f t="shared" si="458"/>
        <v>33</v>
      </c>
      <c r="X2942" t="b">
        <f t="shared" si="459"/>
        <v>0</v>
      </c>
    </row>
    <row r="2943" spans="1:24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8302</v>
      </c>
      <c r="O2943">
        <f t="shared" si="450"/>
        <v>0</v>
      </c>
      <c r="P2943" s="7">
        <f t="shared" si="451"/>
        <v>1</v>
      </c>
      <c r="Q2943" t="str">
        <f t="shared" si="452"/>
        <v>theater</v>
      </c>
      <c r="R2943" t="str">
        <f t="shared" si="453"/>
        <v>spaces</v>
      </c>
      <c r="S2943" s="11">
        <f t="shared" si="454"/>
        <v>42034.960127314815</v>
      </c>
      <c r="T2943" s="11">
        <f t="shared" si="455"/>
        <v>42064.960127314815</v>
      </c>
      <c r="U2943" t="b">
        <f t="shared" si="456"/>
        <v>0</v>
      </c>
      <c r="V2943" t="b">
        <f t="shared" si="457"/>
        <v>0</v>
      </c>
      <c r="W2943" t="b">
        <f t="shared" si="458"/>
        <v>0</v>
      </c>
      <c r="X2943">
        <f t="shared" si="459"/>
        <v>1</v>
      </c>
    </row>
    <row r="2944" spans="1:24" ht="47.25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8302</v>
      </c>
      <c r="O2944">
        <f t="shared" si="450"/>
        <v>20</v>
      </c>
      <c r="P2944" s="7">
        <f t="shared" si="451"/>
        <v>202.22772277227722</v>
      </c>
      <c r="Q2944" t="str">
        <f t="shared" si="452"/>
        <v>theater</v>
      </c>
      <c r="R2944" t="str">
        <f t="shared" si="453"/>
        <v>spaces</v>
      </c>
      <c r="S2944" s="11">
        <f t="shared" si="454"/>
        <v>42334.803923611107</v>
      </c>
      <c r="T2944" s="11">
        <f t="shared" si="455"/>
        <v>42354.845833333333</v>
      </c>
      <c r="U2944" t="b">
        <f t="shared" si="456"/>
        <v>0</v>
      </c>
      <c r="V2944" t="b">
        <f t="shared" si="457"/>
        <v>0</v>
      </c>
      <c r="W2944" t="b">
        <f t="shared" si="458"/>
        <v>0</v>
      </c>
      <c r="X2944">
        <f t="shared" si="459"/>
        <v>202</v>
      </c>
    </row>
    <row r="2945" spans="1:24" ht="47.25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8302</v>
      </c>
      <c r="O2945">
        <f t="shared" si="450"/>
        <v>0</v>
      </c>
      <c r="P2945" s="7" t="str">
        <f t="shared" si="451"/>
        <v>N/A</v>
      </c>
      <c r="Q2945" t="str">
        <f t="shared" si="452"/>
        <v>theater</v>
      </c>
      <c r="R2945" t="str">
        <f t="shared" si="453"/>
        <v>spaces</v>
      </c>
      <c r="S2945" s="11">
        <f t="shared" si="454"/>
        <v>42077.129398148143</v>
      </c>
      <c r="T2945" s="11">
        <f t="shared" si="455"/>
        <v>42107.129398148143</v>
      </c>
      <c r="U2945" t="b">
        <f t="shared" si="456"/>
        <v>0</v>
      </c>
      <c r="V2945" t="b">
        <f t="shared" si="457"/>
        <v>0</v>
      </c>
      <c r="W2945" t="b">
        <f t="shared" si="458"/>
        <v>0</v>
      </c>
      <c r="X2945">
        <f t="shared" si="459"/>
        <v>0</v>
      </c>
    </row>
    <row r="2946" spans="1:24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8302</v>
      </c>
      <c r="O2946">
        <f t="shared" si="450"/>
        <v>1</v>
      </c>
      <c r="P2946" s="7">
        <f t="shared" si="451"/>
        <v>100</v>
      </c>
      <c r="Q2946" t="str">
        <f t="shared" si="452"/>
        <v>theater</v>
      </c>
      <c r="R2946" t="str">
        <f t="shared" si="453"/>
        <v>spaces</v>
      </c>
      <c r="S2946" s="11">
        <f t="shared" si="454"/>
        <v>42132.9143287037</v>
      </c>
      <c r="T2946" s="11">
        <f t="shared" si="455"/>
        <v>42162.9143287037</v>
      </c>
      <c r="U2946" t="b">
        <f t="shared" si="456"/>
        <v>0</v>
      </c>
      <c r="V2946" t="b">
        <f t="shared" si="457"/>
        <v>0</v>
      </c>
      <c r="W2946" t="b">
        <f t="shared" si="458"/>
        <v>0</v>
      </c>
      <c r="X2946">
        <f t="shared" si="459"/>
        <v>1</v>
      </c>
    </row>
    <row r="2947" spans="1:24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8302</v>
      </c>
      <c r="O2947">
        <f t="shared" ref="O2947:O3010" si="460">ROUND(((E2947/D2947)*100), 0)</f>
        <v>0</v>
      </c>
      <c r="P2947" s="7" t="str">
        <f t="shared" ref="P2947:P3010" si="461">IFERROR((E2947/L2947), "N/A")</f>
        <v>N/A</v>
      </c>
      <c r="Q2947" t="str">
        <f t="shared" ref="Q2947:Q3010" si="462">(LEFT(N2947,SEARCH("/",N2947,1)-1))</f>
        <v>theater</v>
      </c>
      <c r="R2947" t="str">
        <f t="shared" ref="R2947:R3010" si="463">RIGHT(N2947, LEN(N2947)-SEARCH("/",N2947))</f>
        <v>spaces</v>
      </c>
      <c r="S2947" s="11">
        <f t="shared" ref="S2947:S3010" si="464">(((J2947/60)/60)/24)+DATE(1970,1,1)</f>
        <v>42118.139583333337</v>
      </c>
      <c r="T2947" s="11">
        <f t="shared" ref="T2947:T3010" si="465">(((I2947/60)/60)/24)+DATE(1970,1,1)</f>
        <v>42148.139583333337</v>
      </c>
      <c r="U2947" t="b">
        <f t="shared" ref="U2947:U3010" si="466">IF(OR(F2947="successful", F2947="live"), L2947)</f>
        <v>0</v>
      </c>
      <c r="V2947" t="b">
        <f t="shared" ref="V2947:V3010" si="467">IF(OR(F2947="unsuccessful", F2947="canceled"), L2947)</f>
        <v>0</v>
      </c>
      <c r="W2947" t="b">
        <f t="shared" ref="W2947:W3010" si="468">IF((O2947&gt;=30), L2947)</f>
        <v>0</v>
      </c>
      <c r="X2947">
        <f t="shared" ref="X2947:X3010" si="469">IF((O2947&lt;30), L2947)</f>
        <v>0</v>
      </c>
    </row>
    <row r="2948" spans="1:24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8302</v>
      </c>
      <c r="O2948">
        <f t="shared" si="460"/>
        <v>0</v>
      </c>
      <c r="P2948" s="7">
        <f t="shared" si="461"/>
        <v>1</v>
      </c>
      <c r="Q2948" t="str">
        <f t="shared" si="462"/>
        <v>theater</v>
      </c>
      <c r="R2948" t="str">
        <f t="shared" si="463"/>
        <v>spaces</v>
      </c>
      <c r="S2948" s="11">
        <f t="shared" si="464"/>
        <v>42567.531157407408</v>
      </c>
      <c r="T2948" s="11">
        <f t="shared" si="465"/>
        <v>42597.531157407408</v>
      </c>
      <c r="U2948" t="b">
        <f t="shared" si="466"/>
        <v>0</v>
      </c>
      <c r="V2948" t="b">
        <f t="shared" si="467"/>
        <v>0</v>
      </c>
      <c r="W2948" t="b">
        <f t="shared" si="468"/>
        <v>0</v>
      </c>
      <c r="X2948">
        <f t="shared" si="469"/>
        <v>2</v>
      </c>
    </row>
    <row r="2949" spans="1:24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8302</v>
      </c>
      <c r="O2949">
        <f t="shared" si="460"/>
        <v>4</v>
      </c>
      <c r="P2949" s="7">
        <f t="shared" si="461"/>
        <v>82.461538461538467</v>
      </c>
      <c r="Q2949" t="str">
        <f t="shared" si="462"/>
        <v>theater</v>
      </c>
      <c r="R2949" t="str">
        <f t="shared" si="463"/>
        <v>spaces</v>
      </c>
      <c r="S2949" s="11">
        <f t="shared" si="464"/>
        <v>42649.562118055561</v>
      </c>
      <c r="T2949" s="11">
        <f t="shared" si="465"/>
        <v>42698.715972222228</v>
      </c>
      <c r="U2949" t="b">
        <f t="shared" si="466"/>
        <v>0</v>
      </c>
      <c r="V2949" t="b">
        <f t="shared" si="467"/>
        <v>0</v>
      </c>
      <c r="W2949" t="b">
        <f t="shared" si="468"/>
        <v>0</v>
      </c>
      <c r="X2949">
        <f t="shared" si="469"/>
        <v>13</v>
      </c>
    </row>
    <row r="2950" spans="1:24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8302</v>
      </c>
      <c r="O2950">
        <f t="shared" si="460"/>
        <v>0</v>
      </c>
      <c r="P2950" s="7">
        <f t="shared" si="461"/>
        <v>2.6666666666666665</v>
      </c>
      <c r="Q2950" t="str">
        <f t="shared" si="462"/>
        <v>theater</v>
      </c>
      <c r="R2950" t="str">
        <f t="shared" si="463"/>
        <v>spaces</v>
      </c>
      <c r="S2950" s="11">
        <f t="shared" si="464"/>
        <v>42097.649224537032</v>
      </c>
      <c r="T2950" s="11">
        <f t="shared" si="465"/>
        <v>42157.649224537032</v>
      </c>
      <c r="U2950" t="b">
        <f t="shared" si="466"/>
        <v>0</v>
      </c>
      <c r="V2950" t="b">
        <f t="shared" si="467"/>
        <v>0</v>
      </c>
      <c r="W2950" t="b">
        <f t="shared" si="468"/>
        <v>0</v>
      </c>
      <c r="X2950">
        <f t="shared" si="469"/>
        <v>9</v>
      </c>
    </row>
    <row r="2951" spans="1:24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8302</v>
      </c>
      <c r="O2951">
        <f t="shared" si="460"/>
        <v>3</v>
      </c>
      <c r="P2951" s="7">
        <f t="shared" si="461"/>
        <v>12.5</v>
      </c>
      <c r="Q2951" t="str">
        <f t="shared" si="462"/>
        <v>theater</v>
      </c>
      <c r="R2951" t="str">
        <f t="shared" si="463"/>
        <v>spaces</v>
      </c>
      <c r="S2951" s="11">
        <f t="shared" si="464"/>
        <v>42297.823113425926</v>
      </c>
      <c r="T2951" s="11">
        <f t="shared" si="465"/>
        <v>42327.864780092597</v>
      </c>
      <c r="U2951" t="b">
        <f t="shared" si="466"/>
        <v>0</v>
      </c>
      <c r="V2951" t="b">
        <f t="shared" si="467"/>
        <v>0</v>
      </c>
      <c r="W2951" t="b">
        <f t="shared" si="468"/>
        <v>0</v>
      </c>
      <c r="X2951">
        <f t="shared" si="469"/>
        <v>2</v>
      </c>
    </row>
    <row r="2952" spans="1:24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8302</v>
      </c>
      <c r="O2952">
        <f t="shared" si="460"/>
        <v>0</v>
      </c>
      <c r="P2952" s="7" t="str">
        <f t="shared" si="461"/>
        <v>N/A</v>
      </c>
      <c r="Q2952" t="str">
        <f t="shared" si="462"/>
        <v>theater</v>
      </c>
      <c r="R2952" t="str">
        <f t="shared" si="463"/>
        <v>spaces</v>
      </c>
      <c r="S2952" s="11">
        <f t="shared" si="464"/>
        <v>42362.36518518519</v>
      </c>
      <c r="T2952" s="11">
        <f t="shared" si="465"/>
        <v>42392.36518518519</v>
      </c>
      <c r="U2952" t="b">
        <f t="shared" si="466"/>
        <v>0</v>
      </c>
      <c r="V2952" t="b">
        <f t="shared" si="467"/>
        <v>0</v>
      </c>
      <c r="W2952" t="b">
        <f t="shared" si="468"/>
        <v>0</v>
      </c>
      <c r="X2952">
        <f t="shared" si="469"/>
        <v>0</v>
      </c>
    </row>
    <row r="2953" spans="1:24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8302</v>
      </c>
      <c r="O2953">
        <f t="shared" si="460"/>
        <v>2</v>
      </c>
      <c r="P2953" s="7">
        <f t="shared" si="461"/>
        <v>18.896551724137932</v>
      </c>
      <c r="Q2953" t="str">
        <f t="shared" si="462"/>
        <v>theater</v>
      </c>
      <c r="R2953" t="str">
        <f t="shared" si="463"/>
        <v>spaces</v>
      </c>
      <c r="S2953" s="11">
        <f t="shared" si="464"/>
        <v>41872.802928240737</v>
      </c>
      <c r="T2953" s="11">
        <f t="shared" si="465"/>
        <v>41917.802928240737</v>
      </c>
      <c r="U2953" t="b">
        <f t="shared" si="466"/>
        <v>0</v>
      </c>
      <c r="V2953">
        <f t="shared" si="467"/>
        <v>58</v>
      </c>
      <c r="W2953" t="b">
        <f t="shared" si="468"/>
        <v>0</v>
      </c>
      <c r="X2953">
        <f t="shared" si="469"/>
        <v>58</v>
      </c>
    </row>
    <row r="2954" spans="1:24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8302</v>
      </c>
      <c r="O2954">
        <f t="shared" si="460"/>
        <v>8</v>
      </c>
      <c r="P2954" s="7">
        <f t="shared" si="461"/>
        <v>200.625</v>
      </c>
      <c r="Q2954" t="str">
        <f t="shared" si="462"/>
        <v>theater</v>
      </c>
      <c r="R2954" t="str">
        <f t="shared" si="463"/>
        <v>spaces</v>
      </c>
      <c r="S2954" s="11">
        <f t="shared" si="464"/>
        <v>42628.690266203703</v>
      </c>
      <c r="T2954" s="11">
        <f t="shared" si="465"/>
        <v>42660.166666666672</v>
      </c>
      <c r="U2954" t="b">
        <f t="shared" si="466"/>
        <v>0</v>
      </c>
      <c r="V2954">
        <f t="shared" si="467"/>
        <v>8</v>
      </c>
      <c r="W2954" t="b">
        <f t="shared" si="468"/>
        <v>0</v>
      </c>
      <c r="X2954">
        <f t="shared" si="469"/>
        <v>8</v>
      </c>
    </row>
    <row r="2955" spans="1:24" ht="47.2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8302</v>
      </c>
      <c r="O2955">
        <f t="shared" si="460"/>
        <v>0</v>
      </c>
      <c r="P2955" s="7">
        <f t="shared" si="461"/>
        <v>201.66666666666666</v>
      </c>
      <c r="Q2955" t="str">
        <f t="shared" si="462"/>
        <v>theater</v>
      </c>
      <c r="R2955" t="str">
        <f t="shared" si="463"/>
        <v>spaces</v>
      </c>
      <c r="S2955" s="11">
        <f t="shared" si="464"/>
        <v>42255.791909722218</v>
      </c>
      <c r="T2955" s="11">
        <f t="shared" si="465"/>
        <v>42285.791909722218</v>
      </c>
      <c r="U2955" t="b">
        <f t="shared" si="466"/>
        <v>0</v>
      </c>
      <c r="V2955">
        <f t="shared" si="467"/>
        <v>3</v>
      </c>
      <c r="W2955" t="b">
        <f t="shared" si="468"/>
        <v>0</v>
      </c>
      <c r="X2955">
        <f t="shared" si="469"/>
        <v>3</v>
      </c>
    </row>
    <row r="2956" spans="1:24" ht="47.2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8302</v>
      </c>
      <c r="O2956">
        <f t="shared" si="460"/>
        <v>0</v>
      </c>
      <c r="P2956" s="7" t="str">
        <f t="shared" si="461"/>
        <v>N/A</v>
      </c>
      <c r="Q2956" t="str">
        <f t="shared" si="462"/>
        <v>theater</v>
      </c>
      <c r="R2956" t="str">
        <f t="shared" si="463"/>
        <v>spaces</v>
      </c>
      <c r="S2956" s="11">
        <f t="shared" si="464"/>
        <v>42790.583368055552</v>
      </c>
      <c r="T2956" s="11">
        <f t="shared" si="465"/>
        <v>42810.541701388895</v>
      </c>
      <c r="U2956" t="b">
        <f t="shared" si="466"/>
        <v>0</v>
      </c>
      <c r="V2956">
        <f t="shared" si="467"/>
        <v>0</v>
      </c>
      <c r="W2956" t="b">
        <f t="shared" si="468"/>
        <v>0</v>
      </c>
      <c r="X2956">
        <f t="shared" si="469"/>
        <v>0</v>
      </c>
    </row>
    <row r="2957" spans="1:24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8302</v>
      </c>
      <c r="O2957">
        <f t="shared" si="460"/>
        <v>60</v>
      </c>
      <c r="P2957" s="7">
        <f t="shared" si="461"/>
        <v>65</v>
      </c>
      <c r="Q2957" t="str">
        <f t="shared" si="462"/>
        <v>theater</v>
      </c>
      <c r="R2957" t="str">
        <f t="shared" si="463"/>
        <v>spaces</v>
      </c>
      <c r="S2957" s="11">
        <f t="shared" si="464"/>
        <v>42141.741307870368</v>
      </c>
      <c r="T2957" s="11">
        <f t="shared" si="465"/>
        <v>42171.741307870368</v>
      </c>
      <c r="U2957" t="b">
        <f t="shared" si="466"/>
        <v>0</v>
      </c>
      <c r="V2957">
        <f t="shared" si="467"/>
        <v>11</v>
      </c>
      <c r="W2957">
        <f t="shared" si="468"/>
        <v>11</v>
      </c>
      <c r="X2957" t="b">
        <f t="shared" si="469"/>
        <v>0</v>
      </c>
    </row>
    <row r="2958" spans="1:24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8302</v>
      </c>
      <c r="O2958">
        <f t="shared" si="460"/>
        <v>17</v>
      </c>
      <c r="P2958" s="7">
        <f t="shared" si="461"/>
        <v>66.099999999999994</v>
      </c>
      <c r="Q2958" t="str">
        <f t="shared" si="462"/>
        <v>theater</v>
      </c>
      <c r="R2958" t="str">
        <f t="shared" si="463"/>
        <v>spaces</v>
      </c>
      <c r="S2958" s="11">
        <f t="shared" si="464"/>
        <v>42464.958912037036</v>
      </c>
      <c r="T2958" s="11">
        <f t="shared" si="465"/>
        <v>42494.958912037036</v>
      </c>
      <c r="U2958" t="b">
        <f t="shared" si="466"/>
        <v>0</v>
      </c>
      <c r="V2958">
        <f t="shared" si="467"/>
        <v>20</v>
      </c>
      <c r="W2958" t="b">
        <f t="shared" si="468"/>
        <v>0</v>
      </c>
      <c r="X2958">
        <f t="shared" si="469"/>
        <v>20</v>
      </c>
    </row>
    <row r="2959" spans="1:24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8302</v>
      </c>
      <c r="O2959">
        <f t="shared" si="460"/>
        <v>2</v>
      </c>
      <c r="P2959" s="7">
        <f t="shared" si="461"/>
        <v>93.333333333333329</v>
      </c>
      <c r="Q2959" t="str">
        <f t="shared" si="462"/>
        <v>theater</v>
      </c>
      <c r="R2959" t="str">
        <f t="shared" si="463"/>
        <v>spaces</v>
      </c>
      <c r="S2959" s="11">
        <f t="shared" si="464"/>
        <v>42031.011249999996</v>
      </c>
      <c r="T2959" s="11">
        <f t="shared" si="465"/>
        <v>42090.969583333332</v>
      </c>
      <c r="U2959" t="b">
        <f t="shared" si="466"/>
        <v>0</v>
      </c>
      <c r="V2959">
        <f t="shared" si="467"/>
        <v>3</v>
      </c>
      <c r="W2959" t="b">
        <f t="shared" si="468"/>
        <v>0</v>
      </c>
      <c r="X2959">
        <f t="shared" si="469"/>
        <v>3</v>
      </c>
    </row>
    <row r="2960" spans="1:24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8302</v>
      </c>
      <c r="O2960">
        <f t="shared" si="460"/>
        <v>0</v>
      </c>
      <c r="P2960" s="7" t="str">
        <f t="shared" si="461"/>
        <v>N/A</v>
      </c>
      <c r="Q2960" t="str">
        <f t="shared" si="462"/>
        <v>theater</v>
      </c>
      <c r="R2960" t="str">
        <f t="shared" si="463"/>
        <v>spaces</v>
      </c>
      <c r="S2960" s="11">
        <f t="shared" si="464"/>
        <v>42438.779131944444</v>
      </c>
      <c r="T2960" s="11">
        <f t="shared" si="465"/>
        <v>42498.73746527778</v>
      </c>
      <c r="U2960" t="b">
        <f t="shared" si="466"/>
        <v>0</v>
      </c>
      <c r="V2960">
        <f t="shared" si="467"/>
        <v>0</v>
      </c>
      <c r="W2960" t="b">
        <f t="shared" si="468"/>
        <v>0</v>
      </c>
      <c r="X2960">
        <f t="shared" si="469"/>
        <v>0</v>
      </c>
    </row>
    <row r="2961" spans="1:24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8302</v>
      </c>
      <c r="O2961">
        <f t="shared" si="460"/>
        <v>0</v>
      </c>
      <c r="P2961" s="7" t="str">
        <f t="shared" si="461"/>
        <v>N/A</v>
      </c>
      <c r="Q2961" t="str">
        <f t="shared" si="462"/>
        <v>theater</v>
      </c>
      <c r="R2961" t="str">
        <f t="shared" si="463"/>
        <v>spaces</v>
      </c>
      <c r="S2961" s="11">
        <f t="shared" si="464"/>
        <v>42498.008391203708</v>
      </c>
      <c r="T2961" s="11">
        <f t="shared" si="465"/>
        <v>42528.008391203708</v>
      </c>
      <c r="U2961" t="b">
        <f t="shared" si="466"/>
        <v>0</v>
      </c>
      <c r="V2961">
        <f t="shared" si="467"/>
        <v>0</v>
      </c>
      <c r="W2961" t="b">
        <f t="shared" si="468"/>
        <v>0</v>
      </c>
      <c r="X2961">
        <f t="shared" si="469"/>
        <v>0</v>
      </c>
    </row>
    <row r="2962" spans="1:24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8302</v>
      </c>
      <c r="O2962">
        <f t="shared" si="460"/>
        <v>0</v>
      </c>
      <c r="P2962" s="7" t="str">
        <f t="shared" si="461"/>
        <v>N/A</v>
      </c>
      <c r="Q2962" t="str">
        <f t="shared" si="462"/>
        <v>theater</v>
      </c>
      <c r="R2962" t="str">
        <f t="shared" si="463"/>
        <v>spaces</v>
      </c>
      <c r="S2962" s="11">
        <f t="shared" si="464"/>
        <v>41863.757210648146</v>
      </c>
      <c r="T2962" s="11">
        <f t="shared" si="465"/>
        <v>41893.757210648146</v>
      </c>
      <c r="U2962" t="b">
        <f t="shared" si="466"/>
        <v>0</v>
      </c>
      <c r="V2962">
        <f t="shared" si="467"/>
        <v>0</v>
      </c>
      <c r="W2962" t="b">
        <f t="shared" si="468"/>
        <v>0</v>
      </c>
      <c r="X2962">
        <f t="shared" si="469"/>
        <v>0</v>
      </c>
    </row>
    <row r="2963" spans="1:24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8270</v>
      </c>
      <c r="O2963">
        <f t="shared" si="460"/>
        <v>110</v>
      </c>
      <c r="P2963" s="7">
        <f t="shared" si="461"/>
        <v>50.75</v>
      </c>
      <c r="Q2963" t="str">
        <f t="shared" si="462"/>
        <v>theater</v>
      </c>
      <c r="R2963" t="str">
        <f t="shared" si="463"/>
        <v>plays</v>
      </c>
      <c r="S2963" s="11">
        <f t="shared" si="464"/>
        <v>42061.212488425925</v>
      </c>
      <c r="T2963" s="11">
        <f t="shared" si="465"/>
        <v>42089.166666666672</v>
      </c>
      <c r="U2963">
        <f t="shared" si="466"/>
        <v>108</v>
      </c>
      <c r="V2963" t="b">
        <f t="shared" si="467"/>
        <v>0</v>
      </c>
      <c r="W2963">
        <f t="shared" si="468"/>
        <v>108</v>
      </c>
      <c r="X2963" t="b">
        <f t="shared" si="469"/>
        <v>0</v>
      </c>
    </row>
    <row r="2964" spans="1:24" ht="47.25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8270</v>
      </c>
      <c r="O2964">
        <f t="shared" si="460"/>
        <v>122</v>
      </c>
      <c r="P2964" s="7">
        <f t="shared" si="461"/>
        <v>60.9</v>
      </c>
      <c r="Q2964" t="str">
        <f t="shared" si="462"/>
        <v>theater</v>
      </c>
      <c r="R2964" t="str">
        <f t="shared" si="463"/>
        <v>plays</v>
      </c>
      <c r="S2964" s="11">
        <f t="shared" si="464"/>
        <v>42036.24428240741</v>
      </c>
      <c r="T2964" s="11">
        <f t="shared" si="465"/>
        <v>42064.290972222225</v>
      </c>
      <c r="U2964">
        <f t="shared" si="466"/>
        <v>20</v>
      </c>
      <c r="V2964" t="b">
        <f t="shared" si="467"/>
        <v>0</v>
      </c>
      <c r="W2964">
        <f t="shared" si="468"/>
        <v>20</v>
      </c>
      <c r="X2964" t="b">
        <f t="shared" si="469"/>
        <v>0</v>
      </c>
    </row>
    <row r="2965" spans="1:24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8270</v>
      </c>
      <c r="O2965">
        <f t="shared" si="460"/>
        <v>107</v>
      </c>
      <c r="P2965" s="7">
        <f t="shared" si="461"/>
        <v>109.03061224489795</v>
      </c>
      <c r="Q2965" t="str">
        <f t="shared" si="462"/>
        <v>theater</v>
      </c>
      <c r="R2965" t="str">
        <f t="shared" si="463"/>
        <v>plays</v>
      </c>
      <c r="S2965" s="11">
        <f t="shared" si="464"/>
        <v>42157.470185185186</v>
      </c>
      <c r="T2965" s="11">
        <f t="shared" si="465"/>
        <v>42187.470185185186</v>
      </c>
      <c r="U2965">
        <f t="shared" si="466"/>
        <v>98</v>
      </c>
      <c r="V2965" t="b">
        <f t="shared" si="467"/>
        <v>0</v>
      </c>
      <c r="W2965">
        <f t="shared" si="468"/>
        <v>98</v>
      </c>
      <c r="X2965" t="b">
        <f t="shared" si="469"/>
        <v>0</v>
      </c>
    </row>
    <row r="2966" spans="1:24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8270</v>
      </c>
      <c r="O2966">
        <f t="shared" si="460"/>
        <v>101</v>
      </c>
      <c r="P2966" s="7">
        <f t="shared" si="461"/>
        <v>25.692295918367346</v>
      </c>
      <c r="Q2966" t="str">
        <f t="shared" si="462"/>
        <v>theater</v>
      </c>
      <c r="R2966" t="str">
        <f t="shared" si="463"/>
        <v>plays</v>
      </c>
      <c r="S2966" s="11">
        <f t="shared" si="464"/>
        <v>41827.909942129627</v>
      </c>
      <c r="T2966" s="11">
        <f t="shared" si="465"/>
        <v>41857.897222222222</v>
      </c>
      <c r="U2966">
        <f t="shared" si="466"/>
        <v>196</v>
      </c>
      <c r="V2966" t="b">
        <f t="shared" si="467"/>
        <v>0</v>
      </c>
      <c r="W2966">
        <f t="shared" si="468"/>
        <v>196</v>
      </c>
      <c r="X2966" t="b">
        <f t="shared" si="469"/>
        <v>0</v>
      </c>
    </row>
    <row r="2967" spans="1:24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8270</v>
      </c>
      <c r="O2967">
        <f t="shared" si="460"/>
        <v>109</v>
      </c>
      <c r="P2967" s="7">
        <f t="shared" si="461"/>
        <v>41.92307692307692</v>
      </c>
      <c r="Q2967" t="str">
        <f t="shared" si="462"/>
        <v>theater</v>
      </c>
      <c r="R2967" t="str">
        <f t="shared" si="463"/>
        <v>plays</v>
      </c>
      <c r="S2967" s="11">
        <f t="shared" si="464"/>
        <v>42162.729548611111</v>
      </c>
      <c r="T2967" s="11">
        <f t="shared" si="465"/>
        <v>42192.729548611111</v>
      </c>
      <c r="U2967">
        <f t="shared" si="466"/>
        <v>39</v>
      </c>
      <c r="V2967" t="b">
        <f t="shared" si="467"/>
        <v>0</v>
      </c>
      <c r="W2967">
        <f t="shared" si="468"/>
        <v>39</v>
      </c>
      <c r="X2967" t="b">
        <f t="shared" si="469"/>
        <v>0</v>
      </c>
    </row>
    <row r="2968" spans="1:24" ht="47.25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8270</v>
      </c>
      <c r="O2968">
        <f t="shared" si="460"/>
        <v>114</v>
      </c>
      <c r="P2968" s="7">
        <f t="shared" si="461"/>
        <v>88.7734375</v>
      </c>
      <c r="Q2968" t="str">
        <f t="shared" si="462"/>
        <v>theater</v>
      </c>
      <c r="R2968" t="str">
        <f t="shared" si="463"/>
        <v>plays</v>
      </c>
      <c r="S2968" s="11">
        <f t="shared" si="464"/>
        <v>42233.738564814819</v>
      </c>
      <c r="T2968" s="11">
        <f t="shared" si="465"/>
        <v>42263.738564814819</v>
      </c>
      <c r="U2968">
        <f t="shared" si="466"/>
        <v>128</v>
      </c>
      <c r="V2968" t="b">
        <f t="shared" si="467"/>
        <v>0</v>
      </c>
      <c r="W2968">
        <f t="shared" si="468"/>
        <v>128</v>
      </c>
      <c r="X2968" t="b">
        <f t="shared" si="469"/>
        <v>0</v>
      </c>
    </row>
    <row r="2969" spans="1:24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8270</v>
      </c>
      <c r="O2969">
        <f t="shared" si="460"/>
        <v>114</v>
      </c>
      <c r="P2969" s="7">
        <f t="shared" si="461"/>
        <v>80.225352112676063</v>
      </c>
      <c r="Q2969" t="str">
        <f t="shared" si="462"/>
        <v>theater</v>
      </c>
      <c r="R2969" t="str">
        <f t="shared" si="463"/>
        <v>plays</v>
      </c>
      <c r="S2969" s="11">
        <f t="shared" si="464"/>
        <v>42042.197824074072</v>
      </c>
      <c r="T2969" s="11">
        <f t="shared" si="465"/>
        <v>42072.156157407408</v>
      </c>
      <c r="U2969">
        <f t="shared" si="466"/>
        <v>71</v>
      </c>
      <c r="V2969" t="b">
        <f t="shared" si="467"/>
        <v>0</v>
      </c>
      <c r="W2969">
        <f t="shared" si="468"/>
        <v>71</v>
      </c>
      <c r="X2969" t="b">
        <f t="shared" si="469"/>
        <v>0</v>
      </c>
    </row>
    <row r="2970" spans="1:24" ht="31.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8270</v>
      </c>
      <c r="O2970">
        <f t="shared" si="460"/>
        <v>106</v>
      </c>
      <c r="P2970" s="7">
        <f t="shared" si="461"/>
        <v>78.936170212765958</v>
      </c>
      <c r="Q2970" t="str">
        <f t="shared" si="462"/>
        <v>theater</v>
      </c>
      <c r="R2970" t="str">
        <f t="shared" si="463"/>
        <v>plays</v>
      </c>
      <c r="S2970" s="11">
        <f t="shared" si="464"/>
        <v>42585.523842592593</v>
      </c>
      <c r="T2970" s="11">
        <f t="shared" si="465"/>
        <v>42599.165972222225</v>
      </c>
      <c r="U2970">
        <f t="shared" si="466"/>
        <v>47</v>
      </c>
      <c r="V2970" t="b">
        <f t="shared" si="467"/>
        <v>0</v>
      </c>
      <c r="W2970">
        <f t="shared" si="468"/>
        <v>47</v>
      </c>
      <c r="X2970" t="b">
        <f t="shared" si="469"/>
        <v>0</v>
      </c>
    </row>
    <row r="2971" spans="1:24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8270</v>
      </c>
      <c r="O2971">
        <f t="shared" si="460"/>
        <v>163</v>
      </c>
      <c r="P2971" s="7">
        <f t="shared" si="461"/>
        <v>95.588235294117652</v>
      </c>
      <c r="Q2971" t="str">
        <f t="shared" si="462"/>
        <v>theater</v>
      </c>
      <c r="R2971" t="str">
        <f t="shared" si="463"/>
        <v>plays</v>
      </c>
      <c r="S2971" s="11">
        <f t="shared" si="464"/>
        <v>42097.786493055552</v>
      </c>
      <c r="T2971" s="11">
        <f t="shared" si="465"/>
        <v>42127.952083333337</v>
      </c>
      <c r="U2971">
        <f t="shared" si="466"/>
        <v>17</v>
      </c>
      <c r="V2971" t="b">
        <f t="shared" si="467"/>
        <v>0</v>
      </c>
      <c r="W2971">
        <f t="shared" si="468"/>
        <v>17</v>
      </c>
      <c r="X2971" t="b">
        <f t="shared" si="469"/>
        <v>0</v>
      </c>
    </row>
    <row r="2972" spans="1:24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8270</v>
      </c>
      <c r="O2972">
        <f t="shared" si="460"/>
        <v>106</v>
      </c>
      <c r="P2972" s="7">
        <f t="shared" si="461"/>
        <v>69.890109890109883</v>
      </c>
      <c r="Q2972" t="str">
        <f t="shared" si="462"/>
        <v>theater</v>
      </c>
      <c r="R2972" t="str">
        <f t="shared" si="463"/>
        <v>plays</v>
      </c>
      <c r="S2972" s="11">
        <f t="shared" si="464"/>
        <v>41808.669571759259</v>
      </c>
      <c r="T2972" s="11">
        <f t="shared" si="465"/>
        <v>41838.669571759259</v>
      </c>
      <c r="U2972">
        <f t="shared" si="466"/>
        <v>91</v>
      </c>
      <c r="V2972" t="b">
        <f t="shared" si="467"/>
        <v>0</v>
      </c>
      <c r="W2972">
        <f t="shared" si="468"/>
        <v>91</v>
      </c>
      <c r="X2972" t="b">
        <f t="shared" si="469"/>
        <v>0</v>
      </c>
    </row>
    <row r="2973" spans="1:24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8270</v>
      </c>
      <c r="O2973">
        <f t="shared" si="460"/>
        <v>100</v>
      </c>
      <c r="P2973" s="7">
        <f t="shared" si="461"/>
        <v>74.534883720930239</v>
      </c>
      <c r="Q2973" t="str">
        <f t="shared" si="462"/>
        <v>theater</v>
      </c>
      <c r="R2973" t="str">
        <f t="shared" si="463"/>
        <v>plays</v>
      </c>
      <c r="S2973" s="11">
        <f t="shared" si="464"/>
        <v>41852.658310185187</v>
      </c>
      <c r="T2973" s="11">
        <f t="shared" si="465"/>
        <v>41882.658310185187</v>
      </c>
      <c r="U2973">
        <f t="shared" si="466"/>
        <v>43</v>
      </c>
      <c r="V2973" t="b">
        <f t="shared" si="467"/>
        <v>0</v>
      </c>
      <c r="W2973">
        <f t="shared" si="468"/>
        <v>43</v>
      </c>
      <c r="X2973" t="b">
        <f t="shared" si="469"/>
        <v>0</v>
      </c>
    </row>
    <row r="2974" spans="1:24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8270</v>
      </c>
      <c r="O2974">
        <f t="shared" si="460"/>
        <v>105</v>
      </c>
      <c r="P2974" s="7">
        <f t="shared" si="461"/>
        <v>123.94117647058823</v>
      </c>
      <c r="Q2974" t="str">
        <f t="shared" si="462"/>
        <v>theater</v>
      </c>
      <c r="R2974" t="str">
        <f t="shared" si="463"/>
        <v>plays</v>
      </c>
      <c r="S2974" s="11">
        <f t="shared" si="464"/>
        <v>42694.110185185185</v>
      </c>
      <c r="T2974" s="11">
        <f t="shared" si="465"/>
        <v>42709.041666666672</v>
      </c>
      <c r="U2974">
        <f t="shared" si="466"/>
        <v>17</v>
      </c>
      <c r="V2974" t="b">
        <f t="shared" si="467"/>
        <v>0</v>
      </c>
      <c r="W2974">
        <f t="shared" si="468"/>
        <v>17</v>
      </c>
      <c r="X2974" t="b">
        <f t="shared" si="469"/>
        <v>0</v>
      </c>
    </row>
    <row r="2975" spans="1:24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8270</v>
      </c>
      <c r="O2975">
        <f t="shared" si="460"/>
        <v>175</v>
      </c>
      <c r="P2975" s="7">
        <f t="shared" si="461"/>
        <v>264.84848484848487</v>
      </c>
      <c r="Q2975" t="str">
        <f t="shared" si="462"/>
        <v>theater</v>
      </c>
      <c r="R2975" t="str">
        <f t="shared" si="463"/>
        <v>plays</v>
      </c>
      <c r="S2975" s="11">
        <f t="shared" si="464"/>
        <v>42341.818379629629</v>
      </c>
      <c r="T2975" s="11">
        <f t="shared" si="465"/>
        <v>42370.166666666672</v>
      </c>
      <c r="U2975">
        <f t="shared" si="466"/>
        <v>33</v>
      </c>
      <c r="V2975" t="b">
        <f t="shared" si="467"/>
        <v>0</v>
      </c>
      <c r="W2975">
        <f t="shared" si="468"/>
        <v>33</v>
      </c>
      <c r="X2975" t="b">
        <f t="shared" si="469"/>
        <v>0</v>
      </c>
    </row>
    <row r="2976" spans="1:24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8270</v>
      </c>
      <c r="O2976">
        <f t="shared" si="460"/>
        <v>102</v>
      </c>
      <c r="P2976" s="7">
        <f t="shared" si="461"/>
        <v>58.620689655172413</v>
      </c>
      <c r="Q2976" t="str">
        <f t="shared" si="462"/>
        <v>theater</v>
      </c>
      <c r="R2976" t="str">
        <f t="shared" si="463"/>
        <v>plays</v>
      </c>
      <c r="S2976" s="11">
        <f t="shared" si="464"/>
        <v>41880.061006944445</v>
      </c>
      <c r="T2976" s="11">
        <f t="shared" si="465"/>
        <v>41908.065972222219</v>
      </c>
      <c r="U2976">
        <f t="shared" si="466"/>
        <v>87</v>
      </c>
      <c r="V2976" t="b">
        <f t="shared" si="467"/>
        <v>0</v>
      </c>
      <c r="W2976">
        <f t="shared" si="468"/>
        <v>87</v>
      </c>
      <c r="X2976" t="b">
        <f t="shared" si="469"/>
        <v>0</v>
      </c>
    </row>
    <row r="2977" spans="1:24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8270</v>
      </c>
      <c r="O2977">
        <f t="shared" si="460"/>
        <v>100</v>
      </c>
      <c r="P2977" s="7">
        <f t="shared" si="461"/>
        <v>70.884955752212392</v>
      </c>
      <c r="Q2977" t="str">
        <f t="shared" si="462"/>
        <v>theater</v>
      </c>
      <c r="R2977" t="str">
        <f t="shared" si="463"/>
        <v>plays</v>
      </c>
      <c r="S2977" s="11">
        <f t="shared" si="464"/>
        <v>41941.683865740742</v>
      </c>
      <c r="T2977" s="11">
        <f t="shared" si="465"/>
        <v>41970.125</v>
      </c>
      <c r="U2977">
        <f t="shared" si="466"/>
        <v>113</v>
      </c>
      <c r="V2977" t="b">
        <f t="shared" si="467"/>
        <v>0</v>
      </c>
      <c r="W2977">
        <f t="shared" si="468"/>
        <v>113</v>
      </c>
      <c r="X2977" t="b">
        <f t="shared" si="469"/>
        <v>0</v>
      </c>
    </row>
    <row r="2978" spans="1:24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8270</v>
      </c>
      <c r="O2978">
        <f t="shared" si="460"/>
        <v>171</v>
      </c>
      <c r="P2978" s="7">
        <f t="shared" si="461"/>
        <v>8.5714285714285712</v>
      </c>
      <c r="Q2978" t="str">
        <f t="shared" si="462"/>
        <v>theater</v>
      </c>
      <c r="R2978" t="str">
        <f t="shared" si="463"/>
        <v>plays</v>
      </c>
      <c r="S2978" s="11">
        <f t="shared" si="464"/>
        <v>42425.730671296296</v>
      </c>
      <c r="T2978" s="11">
        <f t="shared" si="465"/>
        <v>42442.5</v>
      </c>
      <c r="U2978">
        <f t="shared" si="466"/>
        <v>14</v>
      </c>
      <c r="V2978" t="b">
        <f t="shared" si="467"/>
        <v>0</v>
      </c>
      <c r="W2978">
        <f t="shared" si="468"/>
        <v>14</v>
      </c>
      <c r="X2978" t="b">
        <f t="shared" si="469"/>
        <v>0</v>
      </c>
    </row>
    <row r="2979" spans="1:24" ht="78.75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8270</v>
      </c>
      <c r="O2979">
        <f t="shared" si="460"/>
        <v>114</v>
      </c>
      <c r="P2979" s="7">
        <f t="shared" si="461"/>
        <v>113.56666666666666</v>
      </c>
      <c r="Q2979" t="str">
        <f t="shared" si="462"/>
        <v>theater</v>
      </c>
      <c r="R2979" t="str">
        <f t="shared" si="463"/>
        <v>plays</v>
      </c>
      <c r="S2979" s="11">
        <f t="shared" si="464"/>
        <v>42026.88118055556</v>
      </c>
      <c r="T2979" s="11">
        <f t="shared" si="465"/>
        <v>42086.093055555553</v>
      </c>
      <c r="U2979">
        <f t="shared" si="466"/>
        <v>30</v>
      </c>
      <c r="V2979" t="b">
        <f t="shared" si="467"/>
        <v>0</v>
      </c>
      <c r="W2979">
        <f t="shared" si="468"/>
        <v>30</v>
      </c>
      <c r="X2979" t="b">
        <f t="shared" si="469"/>
        <v>0</v>
      </c>
    </row>
    <row r="2980" spans="1:24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8270</v>
      </c>
      <c r="O2980">
        <f t="shared" si="460"/>
        <v>129</v>
      </c>
      <c r="P2980" s="7">
        <f t="shared" si="461"/>
        <v>60.6875</v>
      </c>
      <c r="Q2980" t="str">
        <f t="shared" si="462"/>
        <v>theater</v>
      </c>
      <c r="R2980" t="str">
        <f t="shared" si="463"/>
        <v>plays</v>
      </c>
      <c r="S2980" s="11">
        <f t="shared" si="464"/>
        <v>41922.640590277777</v>
      </c>
      <c r="T2980" s="11">
        <f t="shared" si="465"/>
        <v>41932.249305555553</v>
      </c>
      <c r="U2980">
        <f t="shared" si="466"/>
        <v>16</v>
      </c>
      <c r="V2980" t="b">
        <f t="shared" si="467"/>
        <v>0</v>
      </c>
      <c r="W2980">
        <f t="shared" si="468"/>
        <v>16</v>
      </c>
      <c r="X2980" t="b">
        <f t="shared" si="469"/>
        <v>0</v>
      </c>
    </row>
    <row r="2981" spans="1:24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8270</v>
      </c>
      <c r="O2981">
        <f t="shared" si="460"/>
        <v>101</v>
      </c>
      <c r="P2981" s="7">
        <f t="shared" si="461"/>
        <v>110.21739130434783</v>
      </c>
      <c r="Q2981" t="str">
        <f t="shared" si="462"/>
        <v>theater</v>
      </c>
      <c r="R2981" t="str">
        <f t="shared" si="463"/>
        <v>plays</v>
      </c>
      <c r="S2981" s="11">
        <f t="shared" si="464"/>
        <v>41993.824340277773</v>
      </c>
      <c r="T2981" s="11">
        <f t="shared" si="465"/>
        <v>42010.25</v>
      </c>
      <c r="U2981">
        <f t="shared" si="466"/>
        <v>46</v>
      </c>
      <c r="V2981" t="b">
        <f t="shared" si="467"/>
        <v>0</v>
      </c>
      <c r="W2981">
        <f t="shared" si="468"/>
        <v>46</v>
      </c>
      <c r="X2981" t="b">
        <f t="shared" si="469"/>
        <v>0</v>
      </c>
    </row>
    <row r="2982" spans="1:24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8270</v>
      </c>
      <c r="O2982">
        <f t="shared" si="460"/>
        <v>109</v>
      </c>
      <c r="P2982" s="7">
        <f t="shared" si="461"/>
        <v>136.45833333333334</v>
      </c>
      <c r="Q2982" t="str">
        <f t="shared" si="462"/>
        <v>theater</v>
      </c>
      <c r="R2982" t="str">
        <f t="shared" si="463"/>
        <v>plays</v>
      </c>
      <c r="S2982" s="11">
        <f t="shared" si="464"/>
        <v>42219.915856481486</v>
      </c>
      <c r="T2982" s="11">
        <f t="shared" si="465"/>
        <v>42240.083333333328</v>
      </c>
      <c r="U2982">
        <f t="shared" si="466"/>
        <v>24</v>
      </c>
      <c r="V2982" t="b">
        <f t="shared" si="467"/>
        <v>0</v>
      </c>
      <c r="W2982">
        <f t="shared" si="468"/>
        <v>24</v>
      </c>
      <c r="X2982" t="b">
        <f t="shared" si="469"/>
        <v>0</v>
      </c>
    </row>
    <row r="2983" spans="1:24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8302</v>
      </c>
      <c r="O2983">
        <f t="shared" si="460"/>
        <v>129</v>
      </c>
      <c r="P2983" s="7">
        <f t="shared" si="461"/>
        <v>53.164948453608247</v>
      </c>
      <c r="Q2983" t="str">
        <f t="shared" si="462"/>
        <v>theater</v>
      </c>
      <c r="R2983" t="str">
        <f t="shared" si="463"/>
        <v>spaces</v>
      </c>
      <c r="S2983" s="11">
        <f t="shared" si="464"/>
        <v>42225.559675925921</v>
      </c>
      <c r="T2983" s="11">
        <f t="shared" si="465"/>
        <v>42270.559675925921</v>
      </c>
      <c r="U2983">
        <f t="shared" si="466"/>
        <v>97</v>
      </c>
      <c r="V2983" t="b">
        <f t="shared" si="467"/>
        <v>0</v>
      </c>
      <c r="W2983">
        <f t="shared" si="468"/>
        <v>97</v>
      </c>
      <c r="X2983" t="b">
        <f t="shared" si="469"/>
        <v>0</v>
      </c>
    </row>
    <row r="2984" spans="1:24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8302</v>
      </c>
      <c r="O2984">
        <f t="shared" si="460"/>
        <v>102</v>
      </c>
      <c r="P2984" s="7">
        <f t="shared" si="461"/>
        <v>86.491525423728817</v>
      </c>
      <c r="Q2984" t="str">
        <f t="shared" si="462"/>
        <v>theater</v>
      </c>
      <c r="R2984" t="str">
        <f t="shared" si="463"/>
        <v>spaces</v>
      </c>
      <c r="S2984" s="11">
        <f t="shared" si="464"/>
        <v>42381.686840277776</v>
      </c>
      <c r="T2984" s="11">
        <f t="shared" si="465"/>
        <v>42411.686840277776</v>
      </c>
      <c r="U2984">
        <f t="shared" si="466"/>
        <v>59</v>
      </c>
      <c r="V2984" t="b">
        <f t="shared" si="467"/>
        <v>0</v>
      </c>
      <c r="W2984">
        <f t="shared" si="468"/>
        <v>59</v>
      </c>
      <c r="X2984" t="b">
        <f t="shared" si="469"/>
        <v>0</v>
      </c>
    </row>
    <row r="2985" spans="1:24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8302</v>
      </c>
      <c r="O2985">
        <f t="shared" si="460"/>
        <v>147</v>
      </c>
      <c r="P2985" s="7">
        <f t="shared" si="461"/>
        <v>155.23827397260274</v>
      </c>
      <c r="Q2985" t="str">
        <f t="shared" si="462"/>
        <v>theater</v>
      </c>
      <c r="R2985" t="str">
        <f t="shared" si="463"/>
        <v>spaces</v>
      </c>
      <c r="S2985" s="11">
        <f t="shared" si="464"/>
        <v>41894.632361111115</v>
      </c>
      <c r="T2985" s="11">
        <f t="shared" si="465"/>
        <v>41954.674027777779</v>
      </c>
      <c r="U2985">
        <f t="shared" si="466"/>
        <v>1095</v>
      </c>
      <c r="V2985" t="b">
        <f t="shared" si="467"/>
        <v>0</v>
      </c>
      <c r="W2985">
        <f t="shared" si="468"/>
        <v>1095</v>
      </c>
      <c r="X2985" t="b">
        <f t="shared" si="469"/>
        <v>0</v>
      </c>
    </row>
    <row r="2986" spans="1:24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8302</v>
      </c>
      <c r="O2986">
        <f t="shared" si="460"/>
        <v>100</v>
      </c>
      <c r="P2986" s="7">
        <f t="shared" si="461"/>
        <v>115.08256880733946</v>
      </c>
      <c r="Q2986" t="str">
        <f t="shared" si="462"/>
        <v>theater</v>
      </c>
      <c r="R2986" t="str">
        <f t="shared" si="463"/>
        <v>spaces</v>
      </c>
      <c r="S2986" s="11">
        <f t="shared" si="464"/>
        <v>42576.278715277775</v>
      </c>
      <c r="T2986" s="11">
        <f t="shared" si="465"/>
        <v>42606.278715277775</v>
      </c>
      <c r="U2986">
        <f t="shared" si="466"/>
        <v>218</v>
      </c>
      <c r="V2986" t="b">
        <f t="shared" si="467"/>
        <v>0</v>
      </c>
      <c r="W2986">
        <f t="shared" si="468"/>
        <v>218</v>
      </c>
      <c r="X2986" t="b">
        <f t="shared" si="469"/>
        <v>0</v>
      </c>
    </row>
    <row r="2987" spans="1:24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8302</v>
      </c>
      <c r="O2987">
        <f t="shared" si="460"/>
        <v>122</v>
      </c>
      <c r="P2987" s="7">
        <f t="shared" si="461"/>
        <v>109.5945945945946</v>
      </c>
      <c r="Q2987" t="str">
        <f t="shared" si="462"/>
        <v>theater</v>
      </c>
      <c r="R2987" t="str">
        <f t="shared" si="463"/>
        <v>spaces</v>
      </c>
      <c r="S2987" s="11">
        <f t="shared" si="464"/>
        <v>42654.973703703698</v>
      </c>
      <c r="T2987" s="11">
        <f t="shared" si="465"/>
        <v>42674.166666666672</v>
      </c>
      <c r="U2987">
        <f t="shared" si="466"/>
        <v>111</v>
      </c>
      <c r="V2987" t="b">
        <f t="shared" si="467"/>
        <v>0</v>
      </c>
      <c r="W2987">
        <f t="shared" si="468"/>
        <v>111</v>
      </c>
      <c r="X2987" t="b">
        <f t="shared" si="469"/>
        <v>0</v>
      </c>
    </row>
    <row r="2988" spans="1:24" ht="47.2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8302</v>
      </c>
      <c r="O2988">
        <f t="shared" si="460"/>
        <v>106</v>
      </c>
      <c r="P2988" s="7">
        <f t="shared" si="461"/>
        <v>45.214285714285715</v>
      </c>
      <c r="Q2988" t="str">
        <f t="shared" si="462"/>
        <v>theater</v>
      </c>
      <c r="R2988" t="str">
        <f t="shared" si="463"/>
        <v>spaces</v>
      </c>
      <c r="S2988" s="11">
        <f t="shared" si="464"/>
        <v>42431.500069444446</v>
      </c>
      <c r="T2988" s="11">
        <f t="shared" si="465"/>
        <v>42491.458402777775</v>
      </c>
      <c r="U2988">
        <f t="shared" si="466"/>
        <v>56</v>
      </c>
      <c r="V2988" t="b">
        <f t="shared" si="467"/>
        <v>0</v>
      </c>
      <c r="W2988">
        <f t="shared" si="468"/>
        <v>56</v>
      </c>
      <c r="X2988" t="b">
        <f t="shared" si="469"/>
        <v>0</v>
      </c>
    </row>
    <row r="2989" spans="1:24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8302</v>
      </c>
      <c r="O2989">
        <f t="shared" si="460"/>
        <v>110</v>
      </c>
      <c r="P2989" s="7">
        <f t="shared" si="461"/>
        <v>104.15169811320754</v>
      </c>
      <c r="Q2989" t="str">
        <f t="shared" si="462"/>
        <v>theater</v>
      </c>
      <c r="R2989" t="str">
        <f t="shared" si="463"/>
        <v>spaces</v>
      </c>
      <c r="S2989" s="11">
        <f t="shared" si="464"/>
        <v>42627.307303240741</v>
      </c>
      <c r="T2989" s="11">
        <f t="shared" si="465"/>
        <v>42656</v>
      </c>
      <c r="U2989">
        <f t="shared" si="466"/>
        <v>265</v>
      </c>
      <c r="V2989" t="b">
        <f t="shared" si="467"/>
        <v>0</v>
      </c>
      <c r="W2989">
        <f t="shared" si="468"/>
        <v>265</v>
      </c>
      <c r="X2989" t="b">
        <f t="shared" si="469"/>
        <v>0</v>
      </c>
    </row>
    <row r="2990" spans="1:24" ht="47.25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8302</v>
      </c>
      <c r="O2990">
        <f t="shared" si="460"/>
        <v>100</v>
      </c>
      <c r="P2990" s="7">
        <f t="shared" si="461"/>
        <v>35.714285714285715</v>
      </c>
      <c r="Q2990" t="str">
        <f t="shared" si="462"/>
        <v>theater</v>
      </c>
      <c r="R2990" t="str">
        <f t="shared" si="463"/>
        <v>spaces</v>
      </c>
      <c r="S2990" s="11">
        <f t="shared" si="464"/>
        <v>42511.362048611118</v>
      </c>
      <c r="T2990" s="11">
        <f t="shared" si="465"/>
        <v>42541.362048611118</v>
      </c>
      <c r="U2990">
        <f t="shared" si="466"/>
        <v>28</v>
      </c>
      <c r="V2990" t="b">
        <f t="shared" si="467"/>
        <v>0</v>
      </c>
      <c r="W2990">
        <f t="shared" si="468"/>
        <v>28</v>
      </c>
      <c r="X2990" t="b">
        <f t="shared" si="469"/>
        <v>0</v>
      </c>
    </row>
    <row r="2991" spans="1:24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8302</v>
      </c>
      <c r="O2991">
        <f t="shared" si="460"/>
        <v>177</v>
      </c>
      <c r="P2991" s="7">
        <f t="shared" si="461"/>
        <v>96.997252747252745</v>
      </c>
      <c r="Q2991" t="str">
        <f t="shared" si="462"/>
        <v>theater</v>
      </c>
      <c r="R2991" t="str">
        <f t="shared" si="463"/>
        <v>spaces</v>
      </c>
      <c r="S2991" s="11">
        <f t="shared" si="464"/>
        <v>42337.02039351852</v>
      </c>
      <c r="T2991" s="11">
        <f t="shared" si="465"/>
        <v>42359.207638888889</v>
      </c>
      <c r="U2991">
        <f t="shared" si="466"/>
        <v>364</v>
      </c>
      <c r="V2991" t="b">
        <f t="shared" si="467"/>
        <v>0</v>
      </c>
      <c r="W2991">
        <f t="shared" si="468"/>
        <v>364</v>
      </c>
      <c r="X2991" t="b">
        <f t="shared" si="469"/>
        <v>0</v>
      </c>
    </row>
    <row r="2992" spans="1:24" ht="47.25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8302</v>
      </c>
      <c r="O2992">
        <f t="shared" si="460"/>
        <v>100</v>
      </c>
      <c r="P2992" s="7">
        <f t="shared" si="461"/>
        <v>370.37037037037038</v>
      </c>
      <c r="Q2992" t="str">
        <f t="shared" si="462"/>
        <v>theater</v>
      </c>
      <c r="R2992" t="str">
        <f t="shared" si="463"/>
        <v>spaces</v>
      </c>
      <c r="S2992" s="11">
        <f t="shared" si="464"/>
        <v>42341.57430555555</v>
      </c>
      <c r="T2992" s="11">
        <f t="shared" si="465"/>
        <v>42376.57430555555</v>
      </c>
      <c r="U2992">
        <f t="shared" si="466"/>
        <v>27</v>
      </c>
      <c r="V2992" t="b">
        <f t="shared" si="467"/>
        <v>0</v>
      </c>
      <c r="W2992">
        <f t="shared" si="468"/>
        <v>27</v>
      </c>
      <c r="X2992" t="b">
        <f t="shared" si="469"/>
        <v>0</v>
      </c>
    </row>
    <row r="2993" spans="1:24" ht="47.25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8302</v>
      </c>
      <c r="O2993">
        <f t="shared" si="460"/>
        <v>103</v>
      </c>
      <c r="P2993" s="7">
        <f t="shared" si="461"/>
        <v>94.408602150537632</v>
      </c>
      <c r="Q2993" t="str">
        <f t="shared" si="462"/>
        <v>theater</v>
      </c>
      <c r="R2993" t="str">
        <f t="shared" si="463"/>
        <v>spaces</v>
      </c>
      <c r="S2993" s="11">
        <f t="shared" si="464"/>
        <v>42740.837152777778</v>
      </c>
      <c r="T2993" s="11">
        <f t="shared" si="465"/>
        <v>42762.837152777778</v>
      </c>
      <c r="U2993">
        <f t="shared" si="466"/>
        <v>93</v>
      </c>
      <c r="V2993" t="b">
        <f t="shared" si="467"/>
        <v>0</v>
      </c>
      <c r="W2993">
        <f t="shared" si="468"/>
        <v>93</v>
      </c>
      <c r="X2993" t="b">
        <f t="shared" si="469"/>
        <v>0</v>
      </c>
    </row>
    <row r="2994" spans="1:24" ht="47.2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8302</v>
      </c>
      <c r="O2994">
        <f t="shared" si="460"/>
        <v>105</v>
      </c>
      <c r="P2994" s="7">
        <f t="shared" si="461"/>
        <v>48.984375</v>
      </c>
      <c r="Q2994" t="str">
        <f t="shared" si="462"/>
        <v>theater</v>
      </c>
      <c r="R2994" t="str">
        <f t="shared" si="463"/>
        <v>spaces</v>
      </c>
      <c r="S2994" s="11">
        <f t="shared" si="464"/>
        <v>42622.767476851848</v>
      </c>
      <c r="T2994" s="11">
        <f t="shared" si="465"/>
        <v>42652.767476851848</v>
      </c>
      <c r="U2994">
        <f t="shared" si="466"/>
        <v>64</v>
      </c>
      <c r="V2994" t="b">
        <f t="shared" si="467"/>
        <v>0</v>
      </c>
      <c r="W2994">
        <f t="shared" si="468"/>
        <v>64</v>
      </c>
      <c r="X2994" t="b">
        <f t="shared" si="469"/>
        <v>0</v>
      </c>
    </row>
    <row r="2995" spans="1:24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8302</v>
      </c>
      <c r="O2995">
        <f t="shared" si="460"/>
        <v>100</v>
      </c>
      <c r="P2995" s="7">
        <f t="shared" si="461"/>
        <v>45.590909090909093</v>
      </c>
      <c r="Q2995" t="str">
        <f t="shared" si="462"/>
        <v>theater</v>
      </c>
      <c r="R2995" t="str">
        <f t="shared" si="463"/>
        <v>spaces</v>
      </c>
      <c r="S2995" s="11">
        <f t="shared" si="464"/>
        <v>42390.838738425926</v>
      </c>
      <c r="T2995" s="11">
        <f t="shared" si="465"/>
        <v>42420.838738425926</v>
      </c>
      <c r="U2995">
        <f t="shared" si="466"/>
        <v>22</v>
      </c>
      <c r="V2995" t="b">
        <f t="shared" si="467"/>
        <v>0</v>
      </c>
      <c r="W2995">
        <f t="shared" si="468"/>
        <v>22</v>
      </c>
      <c r="X2995" t="b">
        <f t="shared" si="469"/>
        <v>0</v>
      </c>
    </row>
    <row r="2996" spans="1:24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8302</v>
      </c>
      <c r="O2996">
        <f t="shared" si="460"/>
        <v>458</v>
      </c>
      <c r="P2996" s="7">
        <f t="shared" si="461"/>
        <v>23.275254237288134</v>
      </c>
      <c r="Q2996" t="str">
        <f t="shared" si="462"/>
        <v>theater</v>
      </c>
      <c r="R2996" t="str">
        <f t="shared" si="463"/>
        <v>spaces</v>
      </c>
      <c r="S2996" s="11">
        <f t="shared" si="464"/>
        <v>41885.478842592594</v>
      </c>
      <c r="T2996" s="11">
        <f t="shared" si="465"/>
        <v>41915.478842592594</v>
      </c>
      <c r="U2996">
        <f t="shared" si="466"/>
        <v>59</v>
      </c>
      <c r="V2996" t="b">
        <f t="shared" si="467"/>
        <v>0</v>
      </c>
      <c r="W2996">
        <f t="shared" si="468"/>
        <v>59</v>
      </c>
      <c r="X2996" t="b">
        <f t="shared" si="469"/>
        <v>0</v>
      </c>
    </row>
    <row r="2997" spans="1:24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8302</v>
      </c>
      <c r="O2997">
        <f t="shared" si="460"/>
        <v>105</v>
      </c>
      <c r="P2997" s="7">
        <f t="shared" si="461"/>
        <v>63.2289156626506</v>
      </c>
      <c r="Q2997" t="str">
        <f t="shared" si="462"/>
        <v>theater</v>
      </c>
      <c r="R2997" t="str">
        <f t="shared" si="463"/>
        <v>spaces</v>
      </c>
      <c r="S2997" s="11">
        <f t="shared" si="464"/>
        <v>42724.665173611109</v>
      </c>
      <c r="T2997" s="11">
        <f t="shared" si="465"/>
        <v>42754.665173611109</v>
      </c>
      <c r="U2997">
        <f t="shared" si="466"/>
        <v>249</v>
      </c>
      <c r="V2997" t="b">
        <f t="shared" si="467"/>
        <v>0</v>
      </c>
      <c r="W2997">
        <f t="shared" si="468"/>
        <v>249</v>
      </c>
      <c r="X2997" t="b">
        <f t="shared" si="469"/>
        <v>0</v>
      </c>
    </row>
    <row r="2998" spans="1:24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8302</v>
      </c>
      <c r="O2998">
        <f t="shared" si="460"/>
        <v>172</v>
      </c>
      <c r="P2998" s="7">
        <f t="shared" si="461"/>
        <v>153.5204081632653</v>
      </c>
      <c r="Q2998" t="str">
        <f t="shared" si="462"/>
        <v>theater</v>
      </c>
      <c r="R2998" t="str">
        <f t="shared" si="463"/>
        <v>spaces</v>
      </c>
      <c r="S2998" s="11">
        <f t="shared" si="464"/>
        <v>42090.912500000006</v>
      </c>
      <c r="T2998" s="11">
        <f t="shared" si="465"/>
        <v>42150.912500000006</v>
      </c>
      <c r="U2998">
        <f t="shared" si="466"/>
        <v>392</v>
      </c>
      <c r="V2998" t="b">
        <f t="shared" si="467"/>
        <v>0</v>
      </c>
      <c r="W2998">
        <f t="shared" si="468"/>
        <v>392</v>
      </c>
      <c r="X2998" t="b">
        <f t="shared" si="469"/>
        <v>0</v>
      </c>
    </row>
    <row r="2999" spans="1:24" ht="47.25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8302</v>
      </c>
      <c r="O2999">
        <f t="shared" si="460"/>
        <v>104</v>
      </c>
      <c r="P2999" s="7">
        <f t="shared" si="461"/>
        <v>90.2</v>
      </c>
      <c r="Q2999" t="str">
        <f t="shared" si="462"/>
        <v>theater</v>
      </c>
      <c r="R2999" t="str">
        <f t="shared" si="463"/>
        <v>spaces</v>
      </c>
      <c r="S2999" s="11">
        <f t="shared" si="464"/>
        <v>42775.733715277776</v>
      </c>
      <c r="T2999" s="11">
        <f t="shared" si="465"/>
        <v>42793.207638888889</v>
      </c>
      <c r="U2999">
        <f t="shared" si="466"/>
        <v>115</v>
      </c>
      <c r="V2999" t="b">
        <f t="shared" si="467"/>
        <v>0</v>
      </c>
      <c r="W2999">
        <f t="shared" si="468"/>
        <v>115</v>
      </c>
      <c r="X2999" t="b">
        <f t="shared" si="469"/>
        <v>0</v>
      </c>
    </row>
    <row r="3000" spans="1:24" ht="47.25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8302</v>
      </c>
      <c r="O3000">
        <f t="shared" si="460"/>
        <v>103</v>
      </c>
      <c r="P3000" s="7">
        <f t="shared" si="461"/>
        <v>118.97113163972287</v>
      </c>
      <c r="Q3000" t="str">
        <f t="shared" si="462"/>
        <v>theater</v>
      </c>
      <c r="R3000" t="str">
        <f t="shared" si="463"/>
        <v>spaces</v>
      </c>
      <c r="S3000" s="11">
        <f t="shared" si="464"/>
        <v>41778.193622685183</v>
      </c>
      <c r="T3000" s="11">
        <f t="shared" si="465"/>
        <v>41806.184027777781</v>
      </c>
      <c r="U3000">
        <f t="shared" si="466"/>
        <v>433</v>
      </c>
      <c r="V3000" t="b">
        <f t="shared" si="467"/>
        <v>0</v>
      </c>
      <c r="W3000">
        <f t="shared" si="468"/>
        <v>433</v>
      </c>
      <c r="X3000" t="b">
        <f t="shared" si="469"/>
        <v>0</v>
      </c>
    </row>
    <row r="3001" spans="1:24" ht="47.25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8302</v>
      </c>
      <c r="O3001">
        <f t="shared" si="460"/>
        <v>119</v>
      </c>
      <c r="P3001" s="7">
        <f t="shared" si="461"/>
        <v>80.25</v>
      </c>
      <c r="Q3001" t="str">
        <f t="shared" si="462"/>
        <v>theater</v>
      </c>
      <c r="R3001" t="str">
        <f t="shared" si="463"/>
        <v>spaces</v>
      </c>
      <c r="S3001" s="11">
        <f t="shared" si="464"/>
        <v>42780.740277777775</v>
      </c>
      <c r="T3001" s="11">
        <f t="shared" si="465"/>
        <v>42795.083333333328</v>
      </c>
      <c r="U3001">
        <f t="shared" si="466"/>
        <v>20</v>
      </c>
      <c r="V3001" t="b">
        <f t="shared" si="467"/>
        <v>0</v>
      </c>
      <c r="W3001">
        <f t="shared" si="468"/>
        <v>20</v>
      </c>
      <c r="X3001" t="b">
        <f t="shared" si="469"/>
        <v>0</v>
      </c>
    </row>
    <row r="3002" spans="1:24" ht="47.25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8302</v>
      </c>
      <c r="O3002">
        <f t="shared" si="460"/>
        <v>100</v>
      </c>
      <c r="P3002" s="7">
        <f t="shared" si="461"/>
        <v>62.5</v>
      </c>
      <c r="Q3002" t="str">
        <f t="shared" si="462"/>
        <v>theater</v>
      </c>
      <c r="R3002" t="str">
        <f t="shared" si="463"/>
        <v>spaces</v>
      </c>
      <c r="S3002" s="11">
        <f t="shared" si="464"/>
        <v>42752.827199074076</v>
      </c>
      <c r="T3002" s="11">
        <f t="shared" si="465"/>
        <v>42766.75</v>
      </c>
      <c r="U3002">
        <f t="shared" si="466"/>
        <v>8</v>
      </c>
      <c r="V3002" t="b">
        <f t="shared" si="467"/>
        <v>0</v>
      </c>
      <c r="W3002">
        <f t="shared" si="468"/>
        <v>8</v>
      </c>
      <c r="X3002" t="b">
        <f t="shared" si="469"/>
        <v>0</v>
      </c>
    </row>
    <row r="3003" spans="1:24" ht="47.2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8302</v>
      </c>
      <c r="O3003">
        <f t="shared" si="460"/>
        <v>319</v>
      </c>
      <c r="P3003" s="7">
        <f t="shared" si="461"/>
        <v>131.37719999999999</v>
      </c>
      <c r="Q3003" t="str">
        <f t="shared" si="462"/>
        <v>theater</v>
      </c>
      <c r="R3003" t="str">
        <f t="shared" si="463"/>
        <v>spaces</v>
      </c>
      <c r="S3003" s="11">
        <f t="shared" si="464"/>
        <v>42534.895625000005</v>
      </c>
      <c r="T3003" s="11">
        <f t="shared" si="465"/>
        <v>42564.895625000005</v>
      </c>
      <c r="U3003">
        <f t="shared" si="466"/>
        <v>175</v>
      </c>
      <c r="V3003" t="b">
        <f t="shared" si="467"/>
        <v>0</v>
      </c>
      <c r="W3003">
        <f t="shared" si="468"/>
        <v>175</v>
      </c>
      <c r="X3003" t="b">
        <f t="shared" si="469"/>
        <v>0</v>
      </c>
    </row>
    <row r="3004" spans="1:24" ht="31.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8302</v>
      </c>
      <c r="O3004">
        <f t="shared" si="460"/>
        <v>109</v>
      </c>
      <c r="P3004" s="7">
        <f t="shared" si="461"/>
        <v>73.032980769230775</v>
      </c>
      <c r="Q3004" t="str">
        <f t="shared" si="462"/>
        <v>theater</v>
      </c>
      <c r="R3004" t="str">
        <f t="shared" si="463"/>
        <v>spaces</v>
      </c>
      <c r="S3004" s="11">
        <f t="shared" si="464"/>
        <v>41239.83625</v>
      </c>
      <c r="T3004" s="11">
        <f t="shared" si="465"/>
        <v>41269.83625</v>
      </c>
      <c r="U3004">
        <f t="shared" si="466"/>
        <v>104</v>
      </c>
      <c r="V3004" t="b">
        <f t="shared" si="467"/>
        <v>0</v>
      </c>
      <c r="W3004">
        <f t="shared" si="468"/>
        <v>104</v>
      </c>
      <c r="X3004" t="b">
        <f t="shared" si="469"/>
        <v>0</v>
      </c>
    </row>
    <row r="3005" spans="1:24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8302</v>
      </c>
      <c r="O3005">
        <f t="shared" si="460"/>
        <v>101</v>
      </c>
      <c r="P3005" s="7">
        <f t="shared" si="461"/>
        <v>178.52941176470588</v>
      </c>
      <c r="Q3005" t="str">
        <f t="shared" si="462"/>
        <v>theater</v>
      </c>
      <c r="R3005" t="str">
        <f t="shared" si="463"/>
        <v>spaces</v>
      </c>
      <c r="S3005" s="11">
        <f t="shared" si="464"/>
        <v>42398.849259259259</v>
      </c>
      <c r="T3005" s="11">
        <f t="shared" si="465"/>
        <v>42430.249305555553</v>
      </c>
      <c r="U3005">
        <f t="shared" si="466"/>
        <v>17</v>
      </c>
      <c r="V3005" t="b">
        <f t="shared" si="467"/>
        <v>0</v>
      </c>
      <c r="W3005">
        <f t="shared" si="468"/>
        <v>17</v>
      </c>
      <c r="X3005" t="b">
        <f t="shared" si="469"/>
        <v>0</v>
      </c>
    </row>
    <row r="3006" spans="1:24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8302</v>
      </c>
      <c r="O3006">
        <f t="shared" si="460"/>
        <v>113</v>
      </c>
      <c r="P3006" s="7">
        <f t="shared" si="461"/>
        <v>162.90974729241879</v>
      </c>
      <c r="Q3006" t="str">
        <f t="shared" si="462"/>
        <v>theater</v>
      </c>
      <c r="R3006" t="str">
        <f t="shared" si="463"/>
        <v>spaces</v>
      </c>
      <c r="S3006" s="11">
        <f t="shared" si="464"/>
        <v>41928.881064814814</v>
      </c>
      <c r="T3006" s="11">
        <f t="shared" si="465"/>
        <v>41958.922731481478</v>
      </c>
      <c r="U3006">
        <f t="shared" si="466"/>
        <v>277</v>
      </c>
      <c r="V3006" t="b">
        <f t="shared" si="467"/>
        <v>0</v>
      </c>
      <c r="W3006">
        <f t="shared" si="468"/>
        <v>277</v>
      </c>
      <c r="X3006" t="b">
        <f t="shared" si="469"/>
        <v>0</v>
      </c>
    </row>
    <row r="3007" spans="1:24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8302</v>
      </c>
      <c r="O3007">
        <f t="shared" si="460"/>
        <v>120</v>
      </c>
      <c r="P3007" s="7">
        <f t="shared" si="461"/>
        <v>108.24237288135593</v>
      </c>
      <c r="Q3007" t="str">
        <f t="shared" si="462"/>
        <v>theater</v>
      </c>
      <c r="R3007" t="str">
        <f t="shared" si="463"/>
        <v>spaces</v>
      </c>
      <c r="S3007" s="11">
        <f t="shared" si="464"/>
        <v>41888.674826388888</v>
      </c>
      <c r="T3007" s="11">
        <f t="shared" si="465"/>
        <v>41918.674826388888</v>
      </c>
      <c r="U3007">
        <f t="shared" si="466"/>
        <v>118</v>
      </c>
      <c r="V3007" t="b">
        <f t="shared" si="467"/>
        <v>0</v>
      </c>
      <c r="W3007">
        <f t="shared" si="468"/>
        <v>118</v>
      </c>
      <c r="X3007" t="b">
        <f t="shared" si="469"/>
        <v>0</v>
      </c>
    </row>
    <row r="3008" spans="1:24" ht="31.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8302</v>
      </c>
      <c r="O3008">
        <f t="shared" si="460"/>
        <v>108</v>
      </c>
      <c r="P3008" s="7">
        <f t="shared" si="461"/>
        <v>88.865979381443296</v>
      </c>
      <c r="Q3008" t="str">
        <f t="shared" si="462"/>
        <v>theater</v>
      </c>
      <c r="R3008" t="str">
        <f t="shared" si="463"/>
        <v>spaces</v>
      </c>
      <c r="S3008" s="11">
        <f t="shared" si="464"/>
        <v>41957.756840277783</v>
      </c>
      <c r="T3008" s="11">
        <f t="shared" si="465"/>
        <v>41987.756840277783</v>
      </c>
      <c r="U3008">
        <f t="shared" si="466"/>
        <v>97</v>
      </c>
      <c r="V3008" t="b">
        <f t="shared" si="467"/>
        <v>0</v>
      </c>
      <c r="W3008">
        <f t="shared" si="468"/>
        <v>97</v>
      </c>
      <c r="X3008" t="b">
        <f t="shared" si="469"/>
        <v>0</v>
      </c>
    </row>
    <row r="3009" spans="1:24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8302</v>
      </c>
      <c r="O3009">
        <f t="shared" si="460"/>
        <v>180</v>
      </c>
      <c r="P3009" s="7">
        <f t="shared" si="461"/>
        <v>54</v>
      </c>
      <c r="Q3009" t="str">
        <f t="shared" si="462"/>
        <v>theater</v>
      </c>
      <c r="R3009" t="str">
        <f t="shared" si="463"/>
        <v>spaces</v>
      </c>
      <c r="S3009" s="11">
        <f t="shared" si="464"/>
        <v>42098.216238425928</v>
      </c>
      <c r="T3009" s="11">
        <f t="shared" si="465"/>
        <v>42119.216238425928</v>
      </c>
      <c r="U3009">
        <f t="shared" si="466"/>
        <v>20</v>
      </c>
      <c r="V3009" t="b">
        <f t="shared" si="467"/>
        <v>0</v>
      </c>
      <c r="W3009">
        <f t="shared" si="468"/>
        <v>20</v>
      </c>
      <c r="X3009" t="b">
        <f t="shared" si="469"/>
        <v>0</v>
      </c>
    </row>
    <row r="3010" spans="1:24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8302</v>
      </c>
      <c r="O3010">
        <f t="shared" si="460"/>
        <v>101</v>
      </c>
      <c r="P3010" s="7">
        <f t="shared" si="461"/>
        <v>116.73076923076923</v>
      </c>
      <c r="Q3010" t="str">
        <f t="shared" si="462"/>
        <v>theater</v>
      </c>
      <c r="R3010" t="str">
        <f t="shared" si="463"/>
        <v>spaces</v>
      </c>
      <c r="S3010" s="11">
        <f t="shared" si="464"/>
        <v>42360.212025462963</v>
      </c>
      <c r="T3010" s="11">
        <f t="shared" si="465"/>
        <v>42390.212025462963</v>
      </c>
      <c r="U3010">
        <f t="shared" si="466"/>
        <v>26</v>
      </c>
      <c r="V3010" t="b">
        <f t="shared" si="467"/>
        <v>0</v>
      </c>
      <c r="W3010">
        <f t="shared" si="468"/>
        <v>26</v>
      </c>
      <c r="X3010" t="b">
        <f t="shared" si="469"/>
        <v>0</v>
      </c>
    </row>
    <row r="3011" spans="1:24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8302</v>
      </c>
      <c r="O3011">
        <f t="shared" ref="O3011:O3074" si="470">ROUND(((E3011/D3011)*100), 0)</f>
        <v>120</v>
      </c>
      <c r="P3011" s="7">
        <f t="shared" ref="P3011:P3074" si="471">IFERROR((E3011/L3011), "N/A")</f>
        <v>233.8984375</v>
      </c>
      <c r="Q3011" t="str">
        <f t="shared" ref="Q3011:Q3074" si="472">(LEFT(N3011,SEARCH("/",N3011,1)-1))</f>
        <v>theater</v>
      </c>
      <c r="R3011" t="str">
        <f t="shared" ref="R3011:R3074" si="473">RIGHT(N3011, LEN(N3011)-SEARCH("/",N3011))</f>
        <v>spaces</v>
      </c>
      <c r="S3011" s="11">
        <f t="shared" ref="S3011:S3074" si="474">(((J3011/60)/60)/24)+DATE(1970,1,1)</f>
        <v>41939.569907407407</v>
      </c>
      <c r="T3011" s="11">
        <f t="shared" ref="T3011:T3074" si="475">(((I3011/60)/60)/24)+DATE(1970,1,1)</f>
        <v>41969.611574074079</v>
      </c>
      <c r="U3011">
        <f t="shared" ref="U3011:U3074" si="476">IF(OR(F3011="successful", F3011="live"), L3011)</f>
        <v>128</v>
      </c>
      <c r="V3011" t="b">
        <f t="shared" ref="V3011:V3074" si="477">IF(OR(F3011="unsuccessful", F3011="canceled"), L3011)</f>
        <v>0</v>
      </c>
      <c r="W3011">
        <f t="shared" ref="W3011:W3074" si="478">IF((O3011&gt;=30), L3011)</f>
        <v>128</v>
      </c>
      <c r="X3011" t="b">
        <f t="shared" ref="X3011:X3074" si="479">IF((O3011&lt;30), L3011)</f>
        <v>0</v>
      </c>
    </row>
    <row r="3012" spans="1:24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8302</v>
      </c>
      <c r="O3012">
        <f t="shared" si="470"/>
        <v>158</v>
      </c>
      <c r="P3012" s="7">
        <f t="shared" si="471"/>
        <v>158</v>
      </c>
      <c r="Q3012" t="str">
        <f t="shared" si="472"/>
        <v>theater</v>
      </c>
      <c r="R3012" t="str">
        <f t="shared" si="473"/>
        <v>spaces</v>
      </c>
      <c r="S3012" s="11">
        <f t="shared" si="474"/>
        <v>41996.832395833335</v>
      </c>
      <c r="T3012" s="11">
        <f t="shared" si="475"/>
        <v>42056.832395833335</v>
      </c>
      <c r="U3012">
        <f t="shared" si="476"/>
        <v>15</v>
      </c>
      <c r="V3012" t="b">
        <f t="shared" si="477"/>
        <v>0</v>
      </c>
      <c r="W3012">
        <f t="shared" si="478"/>
        <v>15</v>
      </c>
      <c r="X3012" t="b">
        <f t="shared" si="479"/>
        <v>0</v>
      </c>
    </row>
    <row r="3013" spans="1:24" ht="47.2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8302</v>
      </c>
      <c r="O3013">
        <f t="shared" si="470"/>
        <v>124</v>
      </c>
      <c r="P3013" s="7">
        <f t="shared" si="471"/>
        <v>14.84</v>
      </c>
      <c r="Q3013" t="str">
        <f t="shared" si="472"/>
        <v>theater</v>
      </c>
      <c r="R3013" t="str">
        <f t="shared" si="473"/>
        <v>spaces</v>
      </c>
      <c r="S3013" s="11">
        <f t="shared" si="474"/>
        <v>42334.468935185185</v>
      </c>
      <c r="T3013" s="11">
        <f t="shared" si="475"/>
        <v>42361.957638888889</v>
      </c>
      <c r="U3013">
        <f t="shared" si="476"/>
        <v>25</v>
      </c>
      <c r="V3013" t="b">
        <f t="shared" si="477"/>
        <v>0</v>
      </c>
      <c r="W3013">
        <f t="shared" si="478"/>
        <v>25</v>
      </c>
      <c r="X3013" t="b">
        <f t="shared" si="479"/>
        <v>0</v>
      </c>
    </row>
    <row r="3014" spans="1:24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8302</v>
      </c>
      <c r="O3014">
        <f t="shared" si="470"/>
        <v>117</v>
      </c>
      <c r="P3014" s="7">
        <f t="shared" si="471"/>
        <v>85.181818181818187</v>
      </c>
      <c r="Q3014" t="str">
        <f t="shared" si="472"/>
        <v>theater</v>
      </c>
      <c r="R3014" t="str">
        <f t="shared" si="473"/>
        <v>spaces</v>
      </c>
      <c r="S3014" s="11">
        <f t="shared" si="474"/>
        <v>42024.702893518523</v>
      </c>
      <c r="T3014" s="11">
        <f t="shared" si="475"/>
        <v>42045.702893518523</v>
      </c>
      <c r="U3014">
        <f t="shared" si="476"/>
        <v>55</v>
      </c>
      <c r="V3014" t="b">
        <f t="shared" si="477"/>
        <v>0</v>
      </c>
      <c r="W3014">
        <f t="shared" si="478"/>
        <v>55</v>
      </c>
      <c r="X3014" t="b">
        <f t="shared" si="479"/>
        <v>0</v>
      </c>
    </row>
    <row r="3015" spans="1:24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8302</v>
      </c>
      <c r="O3015">
        <f t="shared" si="470"/>
        <v>157</v>
      </c>
      <c r="P3015" s="7">
        <f t="shared" si="471"/>
        <v>146.69158878504672</v>
      </c>
      <c r="Q3015" t="str">
        <f t="shared" si="472"/>
        <v>theater</v>
      </c>
      <c r="R3015" t="str">
        <f t="shared" si="473"/>
        <v>spaces</v>
      </c>
      <c r="S3015" s="11">
        <f t="shared" si="474"/>
        <v>42146.836215277777</v>
      </c>
      <c r="T3015" s="11">
        <f t="shared" si="475"/>
        <v>42176.836215277777</v>
      </c>
      <c r="U3015">
        <f t="shared" si="476"/>
        <v>107</v>
      </c>
      <c r="V3015" t="b">
        <f t="shared" si="477"/>
        <v>0</v>
      </c>
      <c r="W3015">
        <f t="shared" si="478"/>
        <v>107</v>
      </c>
      <c r="X3015" t="b">
        <f t="shared" si="479"/>
        <v>0</v>
      </c>
    </row>
    <row r="3016" spans="1:24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8302</v>
      </c>
      <c r="O3016">
        <f t="shared" si="470"/>
        <v>113</v>
      </c>
      <c r="P3016" s="7">
        <f t="shared" si="471"/>
        <v>50.764811490125673</v>
      </c>
      <c r="Q3016" t="str">
        <f t="shared" si="472"/>
        <v>theater</v>
      </c>
      <c r="R3016" t="str">
        <f t="shared" si="473"/>
        <v>spaces</v>
      </c>
      <c r="S3016" s="11">
        <f t="shared" si="474"/>
        <v>41920.123611111114</v>
      </c>
      <c r="T3016" s="11">
        <f t="shared" si="475"/>
        <v>41948.208333333336</v>
      </c>
      <c r="U3016">
        <f t="shared" si="476"/>
        <v>557</v>
      </c>
      <c r="V3016" t="b">
        <f t="shared" si="477"/>
        <v>0</v>
      </c>
      <c r="W3016">
        <f t="shared" si="478"/>
        <v>557</v>
      </c>
      <c r="X3016" t="b">
        <f t="shared" si="479"/>
        <v>0</v>
      </c>
    </row>
    <row r="3017" spans="1:24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8302</v>
      </c>
      <c r="O3017">
        <f t="shared" si="470"/>
        <v>103</v>
      </c>
      <c r="P3017" s="7">
        <f t="shared" si="471"/>
        <v>87.7</v>
      </c>
      <c r="Q3017" t="str">
        <f t="shared" si="472"/>
        <v>theater</v>
      </c>
      <c r="R3017" t="str">
        <f t="shared" si="473"/>
        <v>spaces</v>
      </c>
      <c r="S3017" s="11">
        <f t="shared" si="474"/>
        <v>41785.72729166667</v>
      </c>
      <c r="T3017" s="11">
        <f t="shared" si="475"/>
        <v>41801.166666666664</v>
      </c>
      <c r="U3017">
        <f t="shared" si="476"/>
        <v>40</v>
      </c>
      <c r="V3017" t="b">
        <f t="shared" si="477"/>
        <v>0</v>
      </c>
      <c r="W3017">
        <f t="shared" si="478"/>
        <v>40</v>
      </c>
      <c r="X3017" t="b">
        <f t="shared" si="479"/>
        <v>0</v>
      </c>
    </row>
    <row r="3018" spans="1:24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8302</v>
      </c>
      <c r="O3018">
        <f t="shared" si="470"/>
        <v>103</v>
      </c>
      <c r="P3018" s="7">
        <f t="shared" si="471"/>
        <v>242.27777777777777</v>
      </c>
      <c r="Q3018" t="str">
        <f t="shared" si="472"/>
        <v>theater</v>
      </c>
      <c r="R3018" t="str">
        <f t="shared" si="473"/>
        <v>spaces</v>
      </c>
      <c r="S3018" s="11">
        <f t="shared" si="474"/>
        <v>41778.548055555555</v>
      </c>
      <c r="T3018" s="11">
        <f t="shared" si="475"/>
        <v>41838.548055555555</v>
      </c>
      <c r="U3018">
        <f t="shared" si="476"/>
        <v>36</v>
      </c>
      <c r="V3018" t="b">
        <f t="shared" si="477"/>
        <v>0</v>
      </c>
      <c r="W3018">
        <f t="shared" si="478"/>
        <v>36</v>
      </c>
      <c r="X3018" t="b">
        <f t="shared" si="479"/>
        <v>0</v>
      </c>
    </row>
    <row r="3019" spans="1:24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8302</v>
      </c>
      <c r="O3019">
        <f t="shared" si="470"/>
        <v>106</v>
      </c>
      <c r="P3019" s="7">
        <f t="shared" si="471"/>
        <v>146.44654088050314</v>
      </c>
      <c r="Q3019" t="str">
        <f t="shared" si="472"/>
        <v>theater</v>
      </c>
      <c r="R3019" t="str">
        <f t="shared" si="473"/>
        <v>spaces</v>
      </c>
      <c r="S3019" s="11">
        <f t="shared" si="474"/>
        <v>41841.850034722222</v>
      </c>
      <c r="T3019" s="11">
        <f t="shared" si="475"/>
        <v>41871.850034722222</v>
      </c>
      <c r="U3019">
        <f t="shared" si="476"/>
        <v>159</v>
      </c>
      <c r="V3019" t="b">
        <f t="shared" si="477"/>
        <v>0</v>
      </c>
      <c r="W3019">
        <f t="shared" si="478"/>
        <v>159</v>
      </c>
      <c r="X3019" t="b">
        <f t="shared" si="479"/>
        <v>0</v>
      </c>
    </row>
    <row r="3020" spans="1:24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8302</v>
      </c>
      <c r="O3020">
        <f t="shared" si="470"/>
        <v>101</v>
      </c>
      <c r="P3020" s="7">
        <f t="shared" si="471"/>
        <v>103.17073170731707</v>
      </c>
      <c r="Q3020" t="str">
        <f t="shared" si="472"/>
        <v>theater</v>
      </c>
      <c r="R3020" t="str">
        <f t="shared" si="473"/>
        <v>spaces</v>
      </c>
      <c r="S3020" s="11">
        <f t="shared" si="474"/>
        <v>42163.29833333334</v>
      </c>
      <c r="T3020" s="11">
        <f t="shared" si="475"/>
        <v>42205.916666666672</v>
      </c>
      <c r="U3020">
        <f t="shared" si="476"/>
        <v>41</v>
      </c>
      <c r="V3020" t="b">
        <f t="shared" si="477"/>
        <v>0</v>
      </c>
      <c r="W3020">
        <f t="shared" si="478"/>
        <v>41</v>
      </c>
      <c r="X3020" t="b">
        <f t="shared" si="479"/>
        <v>0</v>
      </c>
    </row>
    <row r="3021" spans="1:24" ht="47.25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8302</v>
      </c>
      <c r="O3021">
        <f t="shared" si="470"/>
        <v>121</v>
      </c>
      <c r="P3021" s="7">
        <f t="shared" si="471"/>
        <v>80.464601769911511</v>
      </c>
      <c r="Q3021" t="str">
        <f t="shared" si="472"/>
        <v>theater</v>
      </c>
      <c r="R3021" t="str">
        <f t="shared" si="473"/>
        <v>spaces</v>
      </c>
      <c r="S3021" s="11">
        <f t="shared" si="474"/>
        <v>41758.833564814813</v>
      </c>
      <c r="T3021" s="11">
        <f t="shared" si="475"/>
        <v>41786.125</v>
      </c>
      <c r="U3021">
        <f t="shared" si="476"/>
        <v>226</v>
      </c>
      <c r="V3021" t="b">
        <f t="shared" si="477"/>
        <v>0</v>
      </c>
      <c r="W3021">
        <f t="shared" si="478"/>
        <v>226</v>
      </c>
      <c r="X3021" t="b">
        <f t="shared" si="479"/>
        <v>0</v>
      </c>
    </row>
    <row r="3022" spans="1:24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8302</v>
      </c>
      <c r="O3022">
        <f t="shared" si="470"/>
        <v>101</v>
      </c>
      <c r="P3022" s="7">
        <f t="shared" si="471"/>
        <v>234.66666666666666</v>
      </c>
      <c r="Q3022" t="str">
        <f t="shared" si="472"/>
        <v>theater</v>
      </c>
      <c r="R3022" t="str">
        <f t="shared" si="473"/>
        <v>spaces</v>
      </c>
      <c r="S3022" s="11">
        <f t="shared" si="474"/>
        <v>42170.846446759257</v>
      </c>
      <c r="T3022" s="11">
        <f t="shared" si="475"/>
        <v>42230.846446759257</v>
      </c>
      <c r="U3022">
        <f t="shared" si="476"/>
        <v>30</v>
      </c>
      <c r="V3022" t="b">
        <f t="shared" si="477"/>
        <v>0</v>
      </c>
      <c r="W3022">
        <f t="shared" si="478"/>
        <v>30</v>
      </c>
      <c r="X3022" t="b">
        <f t="shared" si="479"/>
        <v>0</v>
      </c>
    </row>
    <row r="3023" spans="1:24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8302</v>
      </c>
      <c r="O3023">
        <f t="shared" si="470"/>
        <v>116</v>
      </c>
      <c r="P3023" s="7">
        <f t="shared" si="471"/>
        <v>50.689320388349515</v>
      </c>
      <c r="Q3023" t="str">
        <f t="shared" si="472"/>
        <v>theater</v>
      </c>
      <c r="R3023" t="str">
        <f t="shared" si="473"/>
        <v>spaces</v>
      </c>
      <c r="S3023" s="11">
        <f t="shared" si="474"/>
        <v>42660.618854166663</v>
      </c>
      <c r="T3023" s="11">
        <f t="shared" si="475"/>
        <v>42696.249305555553</v>
      </c>
      <c r="U3023">
        <f t="shared" si="476"/>
        <v>103</v>
      </c>
      <c r="V3023" t="b">
        <f t="shared" si="477"/>
        <v>0</v>
      </c>
      <c r="W3023">
        <f t="shared" si="478"/>
        <v>103</v>
      </c>
      <c r="X3023" t="b">
        <f t="shared" si="479"/>
        <v>0</v>
      </c>
    </row>
    <row r="3024" spans="1:24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8302</v>
      </c>
      <c r="O3024">
        <f t="shared" si="470"/>
        <v>101</v>
      </c>
      <c r="P3024" s="7">
        <f t="shared" si="471"/>
        <v>162.70967741935485</v>
      </c>
      <c r="Q3024" t="str">
        <f t="shared" si="472"/>
        <v>theater</v>
      </c>
      <c r="R3024" t="str">
        <f t="shared" si="473"/>
        <v>spaces</v>
      </c>
      <c r="S3024" s="11">
        <f t="shared" si="474"/>
        <v>42564.95380787037</v>
      </c>
      <c r="T3024" s="11">
        <f t="shared" si="475"/>
        <v>42609.95380787037</v>
      </c>
      <c r="U3024">
        <f t="shared" si="476"/>
        <v>62</v>
      </c>
      <c r="V3024" t="b">
        <f t="shared" si="477"/>
        <v>0</v>
      </c>
      <c r="W3024">
        <f t="shared" si="478"/>
        <v>62</v>
      </c>
      <c r="X3024" t="b">
        <f t="shared" si="479"/>
        <v>0</v>
      </c>
    </row>
    <row r="3025" spans="1:24" ht="63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8302</v>
      </c>
      <c r="O3025">
        <f t="shared" si="470"/>
        <v>103</v>
      </c>
      <c r="P3025" s="7">
        <f t="shared" si="471"/>
        <v>120.16666666666667</v>
      </c>
      <c r="Q3025" t="str">
        <f t="shared" si="472"/>
        <v>theater</v>
      </c>
      <c r="R3025" t="str">
        <f t="shared" si="473"/>
        <v>spaces</v>
      </c>
      <c r="S3025" s="11">
        <f t="shared" si="474"/>
        <v>42121.675763888896</v>
      </c>
      <c r="T3025" s="11">
        <f t="shared" si="475"/>
        <v>42166.675763888896</v>
      </c>
      <c r="U3025">
        <f t="shared" si="476"/>
        <v>6</v>
      </c>
      <c r="V3025" t="b">
        <f t="shared" si="477"/>
        <v>0</v>
      </c>
      <c r="W3025">
        <f t="shared" si="478"/>
        <v>6</v>
      </c>
      <c r="X3025" t="b">
        <f t="shared" si="479"/>
        <v>0</v>
      </c>
    </row>
    <row r="3026" spans="1:24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8302</v>
      </c>
      <c r="O3026">
        <f t="shared" si="470"/>
        <v>246</v>
      </c>
      <c r="P3026" s="7">
        <f t="shared" si="471"/>
        <v>67.697802197802204</v>
      </c>
      <c r="Q3026" t="str">
        <f t="shared" si="472"/>
        <v>theater</v>
      </c>
      <c r="R3026" t="str">
        <f t="shared" si="473"/>
        <v>spaces</v>
      </c>
      <c r="S3026" s="11">
        <f t="shared" si="474"/>
        <v>41158.993923611109</v>
      </c>
      <c r="T3026" s="11">
        <f t="shared" si="475"/>
        <v>41188.993923611109</v>
      </c>
      <c r="U3026">
        <f t="shared" si="476"/>
        <v>182</v>
      </c>
      <c r="V3026" t="b">
        <f t="shared" si="477"/>
        <v>0</v>
      </c>
      <c r="W3026">
        <f t="shared" si="478"/>
        <v>182</v>
      </c>
      <c r="X3026" t="b">
        <f t="shared" si="479"/>
        <v>0</v>
      </c>
    </row>
    <row r="3027" spans="1:24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8302</v>
      </c>
      <c r="O3027">
        <f t="shared" si="470"/>
        <v>302</v>
      </c>
      <c r="P3027" s="7">
        <f t="shared" si="471"/>
        <v>52.103448275862071</v>
      </c>
      <c r="Q3027" t="str">
        <f t="shared" si="472"/>
        <v>theater</v>
      </c>
      <c r="R3027" t="str">
        <f t="shared" si="473"/>
        <v>spaces</v>
      </c>
      <c r="S3027" s="11">
        <f t="shared" si="474"/>
        <v>41761.509409722225</v>
      </c>
      <c r="T3027" s="11">
        <f t="shared" si="475"/>
        <v>41789.666666666664</v>
      </c>
      <c r="U3027">
        <f t="shared" si="476"/>
        <v>145</v>
      </c>
      <c r="V3027" t="b">
        <f t="shared" si="477"/>
        <v>0</v>
      </c>
      <c r="W3027">
        <f t="shared" si="478"/>
        <v>145</v>
      </c>
      <c r="X3027" t="b">
        <f t="shared" si="479"/>
        <v>0</v>
      </c>
    </row>
    <row r="3028" spans="1:24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8302</v>
      </c>
      <c r="O3028">
        <f t="shared" si="470"/>
        <v>143</v>
      </c>
      <c r="P3028" s="7">
        <f t="shared" si="471"/>
        <v>51.6</v>
      </c>
      <c r="Q3028" t="str">
        <f t="shared" si="472"/>
        <v>theater</v>
      </c>
      <c r="R3028" t="str">
        <f t="shared" si="473"/>
        <v>spaces</v>
      </c>
      <c r="S3028" s="11">
        <f t="shared" si="474"/>
        <v>42783.459398148145</v>
      </c>
      <c r="T3028" s="11">
        <f t="shared" si="475"/>
        <v>42797.459398148145</v>
      </c>
      <c r="U3028">
        <f t="shared" si="476"/>
        <v>25</v>
      </c>
      <c r="V3028" t="b">
        <f t="shared" si="477"/>
        <v>0</v>
      </c>
      <c r="W3028">
        <f t="shared" si="478"/>
        <v>25</v>
      </c>
      <c r="X3028" t="b">
        <f t="shared" si="479"/>
        <v>0</v>
      </c>
    </row>
    <row r="3029" spans="1:24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8302</v>
      </c>
      <c r="O3029">
        <f t="shared" si="470"/>
        <v>131</v>
      </c>
      <c r="P3029" s="7">
        <f t="shared" si="471"/>
        <v>164.3</v>
      </c>
      <c r="Q3029" t="str">
        <f t="shared" si="472"/>
        <v>theater</v>
      </c>
      <c r="R3029" t="str">
        <f t="shared" si="473"/>
        <v>spaces</v>
      </c>
      <c r="S3029" s="11">
        <f t="shared" si="474"/>
        <v>42053.704293981486</v>
      </c>
      <c r="T3029" s="11">
        <f t="shared" si="475"/>
        <v>42083.662627314814</v>
      </c>
      <c r="U3029">
        <f t="shared" si="476"/>
        <v>320</v>
      </c>
      <c r="V3029" t="b">
        <f t="shared" si="477"/>
        <v>0</v>
      </c>
      <c r="W3029">
        <f t="shared" si="478"/>
        <v>320</v>
      </c>
      <c r="X3029" t="b">
        <f t="shared" si="479"/>
        <v>0</v>
      </c>
    </row>
    <row r="3030" spans="1:24" ht="31.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8302</v>
      </c>
      <c r="O3030">
        <f t="shared" si="470"/>
        <v>168</v>
      </c>
      <c r="P3030" s="7">
        <f t="shared" si="471"/>
        <v>84.858585858585855</v>
      </c>
      <c r="Q3030" t="str">
        <f t="shared" si="472"/>
        <v>theater</v>
      </c>
      <c r="R3030" t="str">
        <f t="shared" si="473"/>
        <v>spaces</v>
      </c>
      <c r="S3030" s="11">
        <f t="shared" si="474"/>
        <v>42567.264178240745</v>
      </c>
      <c r="T3030" s="11">
        <f t="shared" si="475"/>
        <v>42597.264178240745</v>
      </c>
      <c r="U3030">
        <f t="shared" si="476"/>
        <v>99</v>
      </c>
      <c r="V3030" t="b">
        <f t="shared" si="477"/>
        <v>0</v>
      </c>
      <c r="W3030">
        <f t="shared" si="478"/>
        <v>99</v>
      </c>
      <c r="X3030" t="b">
        <f t="shared" si="479"/>
        <v>0</v>
      </c>
    </row>
    <row r="3031" spans="1:24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8302</v>
      </c>
      <c r="O3031">
        <f t="shared" si="470"/>
        <v>110</v>
      </c>
      <c r="P3031" s="7">
        <f t="shared" si="471"/>
        <v>94.548850574712645</v>
      </c>
      <c r="Q3031" t="str">
        <f t="shared" si="472"/>
        <v>theater</v>
      </c>
      <c r="R3031" t="str">
        <f t="shared" si="473"/>
        <v>spaces</v>
      </c>
      <c r="S3031" s="11">
        <f t="shared" si="474"/>
        <v>41932.708877314813</v>
      </c>
      <c r="T3031" s="11">
        <f t="shared" si="475"/>
        <v>41961.190972222219</v>
      </c>
      <c r="U3031">
        <f t="shared" si="476"/>
        <v>348</v>
      </c>
      <c r="V3031" t="b">
        <f t="shared" si="477"/>
        <v>0</v>
      </c>
      <c r="W3031">
        <f t="shared" si="478"/>
        <v>348</v>
      </c>
      <c r="X3031" t="b">
        <f t="shared" si="479"/>
        <v>0</v>
      </c>
    </row>
    <row r="3032" spans="1:24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8302</v>
      </c>
      <c r="O3032">
        <f t="shared" si="470"/>
        <v>107</v>
      </c>
      <c r="P3032" s="7">
        <f t="shared" si="471"/>
        <v>45.536585365853661</v>
      </c>
      <c r="Q3032" t="str">
        <f t="shared" si="472"/>
        <v>theater</v>
      </c>
      <c r="R3032" t="str">
        <f t="shared" si="473"/>
        <v>spaces</v>
      </c>
      <c r="S3032" s="11">
        <f t="shared" si="474"/>
        <v>42233.747349537036</v>
      </c>
      <c r="T3032" s="11">
        <f t="shared" si="475"/>
        <v>42263.747349537036</v>
      </c>
      <c r="U3032">
        <f t="shared" si="476"/>
        <v>41</v>
      </c>
      <c r="V3032" t="b">
        <f t="shared" si="477"/>
        <v>0</v>
      </c>
      <c r="W3032">
        <f t="shared" si="478"/>
        <v>41</v>
      </c>
      <c r="X3032" t="b">
        <f t="shared" si="479"/>
        <v>0</v>
      </c>
    </row>
    <row r="3033" spans="1:24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8302</v>
      </c>
      <c r="O3033">
        <f t="shared" si="470"/>
        <v>100</v>
      </c>
      <c r="P3033" s="7">
        <f t="shared" si="471"/>
        <v>51.724137931034484</v>
      </c>
      <c r="Q3033" t="str">
        <f t="shared" si="472"/>
        <v>theater</v>
      </c>
      <c r="R3033" t="str">
        <f t="shared" si="473"/>
        <v>spaces</v>
      </c>
      <c r="S3033" s="11">
        <f t="shared" si="474"/>
        <v>42597.882488425923</v>
      </c>
      <c r="T3033" s="11">
        <f t="shared" si="475"/>
        <v>42657.882488425923</v>
      </c>
      <c r="U3033">
        <f t="shared" si="476"/>
        <v>29</v>
      </c>
      <c r="V3033" t="b">
        <f t="shared" si="477"/>
        <v>0</v>
      </c>
      <c r="W3033">
        <f t="shared" si="478"/>
        <v>29</v>
      </c>
      <c r="X3033" t="b">
        <f t="shared" si="479"/>
        <v>0</v>
      </c>
    </row>
    <row r="3034" spans="1:24" ht="47.25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8302</v>
      </c>
      <c r="O3034">
        <f t="shared" si="470"/>
        <v>127</v>
      </c>
      <c r="P3034" s="7">
        <f t="shared" si="471"/>
        <v>50.88</v>
      </c>
      <c r="Q3034" t="str">
        <f t="shared" si="472"/>
        <v>theater</v>
      </c>
      <c r="R3034" t="str">
        <f t="shared" si="473"/>
        <v>spaces</v>
      </c>
      <c r="S3034" s="11">
        <f t="shared" si="474"/>
        <v>42228.044664351852</v>
      </c>
      <c r="T3034" s="11">
        <f t="shared" si="475"/>
        <v>42258.044664351852</v>
      </c>
      <c r="U3034">
        <f t="shared" si="476"/>
        <v>25</v>
      </c>
      <c r="V3034" t="b">
        <f t="shared" si="477"/>
        <v>0</v>
      </c>
      <c r="W3034">
        <f t="shared" si="478"/>
        <v>25</v>
      </c>
      <c r="X3034" t="b">
        <f t="shared" si="479"/>
        <v>0</v>
      </c>
    </row>
    <row r="3035" spans="1:24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8302</v>
      </c>
      <c r="O3035">
        <f t="shared" si="470"/>
        <v>147</v>
      </c>
      <c r="P3035" s="7">
        <f t="shared" si="471"/>
        <v>191.13043478260869</v>
      </c>
      <c r="Q3035" t="str">
        <f t="shared" si="472"/>
        <v>theater</v>
      </c>
      <c r="R3035" t="str">
        <f t="shared" si="473"/>
        <v>spaces</v>
      </c>
      <c r="S3035" s="11">
        <f t="shared" si="474"/>
        <v>42570.110243055555</v>
      </c>
      <c r="T3035" s="11">
        <f t="shared" si="475"/>
        <v>42600.110243055555</v>
      </c>
      <c r="U3035">
        <f t="shared" si="476"/>
        <v>23</v>
      </c>
      <c r="V3035" t="b">
        <f t="shared" si="477"/>
        <v>0</v>
      </c>
      <c r="W3035">
        <f t="shared" si="478"/>
        <v>23</v>
      </c>
      <c r="X3035" t="b">
        <f t="shared" si="479"/>
        <v>0</v>
      </c>
    </row>
    <row r="3036" spans="1:24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8302</v>
      </c>
      <c r="O3036">
        <f t="shared" si="470"/>
        <v>113</v>
      </c>
      <c r="P3036" s="7">
        <f t="shared" si="471"/>
        <v>89.314285714285717</v>
      </c>
      <c r="Q3036" t="str">
        <f t="shared" si="472"/>
        <v>theater</v>
      </c>
      <c r="R3036" t="str">
        <f t="shared" si="473"/>
        <v>spaces</v>
      </c>
      <c r="S3036" s="11">
        <f t="shared" si="474"/>
        <v>42644.535358796296</v>
      </c>
      <c r="T3036" s="11">
        <f t="shared" si="475"/>
        <v>42675.165972222225</v>
      </c>
      <c r="U3036">
        <f t="shared" si="476"/>
        <v>1260</v>
      </c>
      <c r="V3036" t="b">
        <f t="shared" si="477"/>
        <v>0</v>
      </c>
      <c r="W3036">
        <f t="shared" si="478"/>
        <v>1260</v>
      </c>
      <c r="X3036" t="b">
        <f t="shared" si="479"/>
        <v>0</v>
      </c>
    </row>
    <row r="3037" spans="1:24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8302</v>
      </c>
      <c r="O3037">
        <f t="shared" si="470"/>
        <v>109</v>
      </c>
      <c r="P3037" s="7">
        <f t="shared" si="471"/>
        <v>88.588631921824103</v>
      </c>
      <c r="Q3037" t="str">
        <f t="shared" si="472"/>
        <v>theater</v>
      </c>
      <c r="R3037" t="str">
        <f t="shared" si="473"/>
        <v>spaces</v>
      </c>
      <c r="S3037" s="11">
        <f t="shared" si="474"/>
        <v>41368.560289351852</v>
      </c>
      <c r="T3037" s="11">
        <f t="shared" si="475"/>
        <v>41398.560289351852</v>
      </c>
      <c r="U3037">
        <f t="shared" si="476"/>
        <v>307</v>
      </c>
      <c r="V3037" t="b">
        <f t="shared" si="477"/>
        <v>0</v>
      </c>
      <c r="W3037">
        <f t="shared" si="478"/>
        <v>307</v>
      </c>
      <c r="X3037" t="b">
        <f t="shared" si="479"/>
        <v>0</v>
      </c>
    </row>
    <row r="3038" spans="1:24" ht="47.25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8302</v>
      </c>
      <c r="O3038">
        <f t="shared" si="470"/>
        <v>127</v>
      </c>
      <c r="P3038" s="7">
        <f t="shared" si="471"/>
        <v>96.300911854103347</v>
      </c>
      <c r="Q3038" t="str">
        <f t="shared" si="472"/>
        <v>theater</v>
      </c>
      <c r="R3038" t="str">
        <f t="shared" si="473"/>
        <v>spaces</v>
      </c>
      <c r="S3038" s="11">
        <f t="shared" si="474"/>
        <v>41466.785231481481</v>
      </c>
      <c r="T3038" s="11">
        <f t="shared" si="475"/>
        <v>41502.499305555553</v>
      </c>
      <c r="U3038">
        <f t="shared" si="476"/>
        <v>329</v>
      </c>
      <c r="V3038" t="b">
        <f t="shared" si="477"/>
        <v>0</v>
      </c>
      <c r="W3038">
        <f t="shared" si="478"/>
        <v>329</v>
      </c>
      <c r="X3038" t="b">
        <f t="shared" si="479"/>
        <v>0</v>
      </c>
    </row>
    <row r="3039" spans="1:24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8302</v>
      </c>
      <c r="O3039">
        <f t="shared" si="470"/>
        <v>213</v>
      </c>
      <c r="P3039" s="7">
        <f t="shared" si="471"/>
        <v>33.3125</v>
      </c>
      <c r="Q3039" t="str">
        <f t="shared" si="472"/>
        <v>theater</v>
      </c>
      <c r="R3039" t="str">
        <f t="shared" si="473"/>
        <v>spaces</v>
      </c>
      <c r="S3039" s="11">
        <f t="shared" si="474"/>
        <v>40378.893206018518</v>
      </c>
      <c r="T3039" s="11">
        <f t="shared" si="475"/>
        <v>40453.207638888889</v>
      </c>
      <c r="U3039">
        <f t="shared" si="476"/>
        <v>32</v>
      </c>
      <c r="V3039" t="b">
        <f t="shared" si="477"/>
        <v>0</v>
      </c>
      <c r="W3039">
        <f t="shared" si="478"/>
        <v>32</v>
      </c>
      <c r="X3039" t="b">
        <f t="shared" si="479"/>
        <v>0</v>
      </c>
    </row>
    <row r="3040" spans="1:24" ht="47.2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8302</v>
      </c>
      <c r="O3040">
        <f t="shared" si="470"/>
        <v>101</v>
      </c>
      <c r="P3040" s="7">
        <f t="shared" si="471"/>
        <v>37.222222222222221</v>
      </c>
      <c r="Q3040" t="str">
        <f t="shared" si="472"/>
        <v>theater</v>
      </c>
      <c r="R3040" t="str">
        <f t="shared" si="473"/>
        <v>spaces</v>
      </c>
      <c r="S3040" s="11">
        <f t="shared" si="474"/>
        <v>42373.252280092594</v>
      </c>
      <c r="T3040" s="11">
        <f t="shared" si="475"/>
        <v>42433.252280092594</v>
      </c>
      <c r="U3040">
        <f t="shared" si="476"/>
        <v>27</v>
      </c>
      <c r="V3040" t="b">
        <f t="shared" si="477"/>
        <v>0</v>
      </c>
      <c r="W3040">
        <f t="shared" si="478"/>
        <v>27</v>
      </c>
      <c r="X3040" t="b">
        <f t="shared" si="479"/>
        <v>0</v>
      </c>
    </row>
    <row r="3041" spans="1:24" ht="47.2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8302</v>
      </c>
      <c r="O3041">
        <f t="shared" si="470"/>
        <v>109</v>
      </c>
      <c r="P3041" s="7">
        <f t="shared" si="471"/>
        <v>92.130423728813554</v>
      </c>
      <c r="Q3041" t="str">
        <f t="shared" si="472"/>
        <v>theater</v>
      </c>
      <c r="R3041" t="str">
        <f t="shared" si="473"/>
        <v>spaces</v>
      </c>
      <c r="S3041" s="11">
        <f t="shared" si="474"/>
        <v>41610.794421296298</v>
      </c>
      <c r="T3041" s="11">
        <f t="shared" si="475"/>
        <v>41637.332638888889</v>
      </c>
      <c r="U3041">
        <f t="shared" si="476"/>
        <v>236</v>
      </c>
      <c r="V3041" t="b">
        <f t="shared" si="477"/>
        <v>0</v>
      </c>
      <c r="W3041">
        <f t="shared" si="478"/>
        <v>236</v>
      </c>
      <c r="X3041" t="b">
        <f t="shared" si="479"/>
        <v>0</v>
      </c>
    </row>
    <row r="3042" spans="1:24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8302</v>
      </c>
      <c r="O3042">
        <f t="shared" si="470"/>
        <v>108</v>
      </c>
      <c r="P3042" s="7">
        <f t="shared" si="471"/>
        <v>76.785714285714292</v>
      </c>
      <c r="Q3042" t="str">
        <f t="shared" si="472"/>
        <v>theater</v>
      </c>
      <c r="R3042" t="str">
        <f t="shared" si="473"/>
        <v>spaces</v>
      </c>
      <c r="S3042" s="11">
        <f t="shared" si="474"/>
        <v>42177.791909722218</v>
      </c>
      <c r="T3042" s="11">
        <f t="shared" si="475"/>
        <v>42181.958333333328</v>
      </c>
      <c r="U3042">
        <f t="shared" si="476"/>
        <v>42</v>
      </c>
      <c r="V3042" t="b">
        <f t="shared" si="477"/>
        <v>0</v>
      </c>
      <c r="W3042">
        <f t="shared" si="478"/>
        <v>42</v>
      </c>
      <c r="X3042" t="b">
        <f t="shared" si="479"/>
        <v>0</v>
      </c>
    </row>
    <row r="3043" spans="1:24" ht="31.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8302</v>
      </c>
      <c r="O3043">
        <f t="shared" si="470"/>
        <v>110</v>
      </c>
      <c r="P3043" s="7">
        <f t="shared" si="471"/>
        <v>96.526315789473685</v>
      </c>
      <c r="Q3043" t="str">
        <f t="shared" si="472"/>
        <v>theater</v>
      </c>
      <c r="R3043" t="str">
        <f t="shared" si="473"/>
        <v>spaces</v>
      </c>
      <c r="S3043" s="11">
        <f t="shared" si="474"/>
        <v>42359.868611111116</v>
      </c>
      <c r="T3043" s="11">
        <f t="shared" si="475"/>
        <v>42389.868611111116</v>
      </c>
      <c r="U3043">
        <f t="shared" si="476"/>
        <v>95</v>
      </c>
      <c r="V3043" t="b">
        <f t="shared" si="477"/>
        <v>0</v>
      </c>
      <c r="W3043">
        <f t="shared" si="478"/>
        <v>95</v>
      </c>
      <c r="X3043" t="b">
        <f t="shared" si="479"/>
        <v>0</v>
      </c>
    </row>
    <row r="3044" spans="1:24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8302</v>
      </c>
      <c r="O3044">
        <f t="shared" si="470"/>
        <v>128</v>
      </c>
      <c r="P3044" s="7">
        <f t="shared" si="471"/>
        <v>51.891891891891895</v>
      </c>
      <c r="Q3044" t="str">
        <f t="shared" si="472"/>
        <v>theater</v>
      </c>
      <c r="R3044" t="str">
        <f t="shared" si="473"/>
        <v>spaces</v>
      </c>
      <c r="S3044" s="11">
        <f t="shared" si="474"/>
        <v>42253.688043981485</v>
      </c>
      <c r="T3044" s="11">
        <f t="shared" si="475"/>
        <v>42283.688043981485</v>
      </c>
      <c r="U3044">
        <f t="shared" si="476"/>
        <v>37</v>
      </c>
      <c r="V3044" t="b">
        <f t="shared" si="477"/>
        <v>0</v>
      </c>
      <c r="W3044">
        <f t="shared" si="478"/>
        <v>37</v>
      </c>
      <c r="X3044" t="b">
        <f t="shared" si="479"/>
        <v>0</v>
      </c>
    </row>
    <row r="3045" spans="1:24" ht="47.2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8302</v>
      </c>
      <c r="O3045">
        <f t="shared" si="470"/>
        <v>110</v>
      </c>
      <c r="P3045" s="7">
        <f t="shared" si="471"/>
        <v>128.9140625</v>
      </c>
      <c r="Q3045" t="str">
        <f t="shared" si="472"/>
        <v>theater</v>
      </c>
      <c r="R3045" t="str">
        <f t="shared" si="473"/>
        <v>spaces</v>
      </c>
      <c r="S3045" s="11">
        <f t="shared" si="474"/>
        <v>42083.070590277777</v>
      </c>
      <c r="T3045" s="11">
        <f t="shared" si="475"/>
        <v>42110.118055555555</v>
      </c>
      <c r="U3045">
        <f t="shared" si="476"/>
        <v>128</v>
      </c>
      <c r="V3045" t="b">
        <f t="shared" si="477"/>
        <v>0</v>
      </c>
      <c r="W3045">
        <f t="shared" si="478"/>
        <v>128</v>
      </c>
      <c r="X3045" t="b">
        <f t="shared" si="479"/>
        <v>0</v>
      </c>
    </row>
    <row r="3046" spans="1:24" ht="47.2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8302</v>
      </c>
      <c r="O3046">
        <f t="shared" si="470"/>
        <v>109</v>
      </c>
      <c r="P3046" s="7">
        <f t="shared" si="471"/>
        <v>84.108974358974365</v>
      </c>
      <c r="Q3046" t="str">
        <f t="shared" si="472"/>
        <v>theater</v>
      </c>
      <c r="R3046" t="str">
        <f t="shared" si="473"/>
        <v>spaces</v>
      </c>
      <c r="S3046" s="11">
        <f t="shared" si="474"/>
        <v>42387.7268287037</v>
      </c>
      <c r="T3046" s="11">
        <f t="shared" si="475"/>
        <v>42402.7268287037</v>
      </c>
      <c r="U3046">
        <f t="shared" si="476"/>
        <v>156</v>
      </c>
      <c r="V3046" t="b">
        <f t="shared" si="477"/>
        <v>0</v>
      </c>
      <c r="W3046">
        <f t="shared" si="478"/>
        <v>156</v>
      </c>
      <c r="X3046" t="b">
        <f t="shared" si="479"/>
        <v>0</v>
      </c>
    </row>
    <row r="3047" spans="1:24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8302</v>
      </c>
      <c r="O3047">
        <f t="shared" si="470"/>
        <v>133</v>
      </c>
      <c r="P3047" s="7">
        <f t="shared" si="471"/>
        <v>82.941562500000003</v>
      </c>
      <c r="Q3047" t="str">
        <f t="shared" si="472"/>
        <v>theater</v>
      </c>
      <c r="R3047" t="str">
        <f t="shared" si="473"/>
        <v>spaces</v>
      </c>
      <c r="S3047" s="11">
        <f t="shared" si="474"/>
        <v>41843.155729166669</v>
      </c>
      <c r="T3047" s="11">
        <f t="shared" si="475"/>
        <v>41873.155729166669</v>
      </c>
      <c r="U3047">
        <f t="shared" si="476"/>
        <v>64</v>
      </c>
      <c r="V3047" t="b">
        <f t="shared" si="477"/>
        <v>0</v>
      </c>
      <c r="W3047">
        <f t="shared" si="478"/>
        <v>64</v>
      </c>
      <c r="X3047" t="b">
        <f t="shared" si="479"/>
        <v>0</v>
      </c>
    </row>
    <row r="3048" spans="1:24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8302</v>
      </c>
      <c r="O3048">
        <f t="shared" si="470"/>
        <v>191</v>
      </c>
      <c r="P3048" s="7">
        <f t="shared" si="471"/>
        <v>259.94827586206895</v>
      </c>
      <c r="Q3048" t="str">
        <f t="shared" si="472"/>
        <v>theater</v>
      </c>
      <c r="R3048" t="str">
        <f t="shared" si="473"/>
        <v>spaces</v>
      </c>
      <c r="S3048" s="11">
        <f t="shared" si="474"/>
        <v>41862.803078703706</v>
      </c>
      <c r="T3048" s="11">
        <f t="shared" si="475"/>
        <v>41892.202777777777</v>
      </c>
      <c r="U3048">
        <f t="shared" si="476"/>
        <v>58</v>
      </c>
      <c r="V3048" t="b">
        <f t="shared" si="477"/>
        <v>0</v>
      </c>
      <c r="W3048">
        <f t="shared" si="478"/>
        <v>58</v>
      </c>
      <c r="X3048" t="b">
        <f t="shared" si="479"/>
        <v>0</v>
      </c>
    </row>
    <row r="3049" spans="1:24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8302</v>
      </c>
      <c r="O3049">
        <f t="shared" si="470"/>
        <v>149</v>
      </c>
      <c r="P3049" s="7">
        <f t="shared" si="471"/>
        <v>37.25</v>
      </c>
      <c r="Q3049" t="str">
        <f t="shared" si="472"/>
        <v>theater</v>
      </c>
      <c r="R3049" t="str">
        <f t="shared" si="473"/>
        <v>spaces</v>
      </c>
      <c r="S3049" s="11">
        <f t="shared" si="474"/>
        <v>42443.989050925928</v>
      </c>
      <c r="T3049" s="11">
        <f t="shared" si="475"/>
        <v>42487.552777777775</v>
      </c>
      <c r="U3049">
        <f t="shared" si="476"/>
        <v>20</v>
      </c>
      <c r="V3049" t="b">
        <f t="shared" si="477"/>
        <v>0</v>
      </c>
      <c r="W3049">
        <f t="shared" si="478"/>
        <v>20</v>
      </c>
      <c r="X3049" t="b">
        <f t="shared" si="479"/>
        <v>0</v>
      </c>
    </row>
    <row r="3050" spans="1:24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8302</v>
      </c>
      <c r="O3050">
        <f t="shared" si="470"/>
        <v>166</v>
      </c>
      <c r="P3050" s="7">
        <f t="shared" si="471"/>
        <v>177.02127659574469</v>
      </c>
      <c r="Q3050" t="str">
        <f t="shared" si="472"/>
        <v>theater</v>
      </c>
      <c r="R3050" t="str">
        <f t="shared" si="473"/>
        <v>spaces</v>
      </c>
      <c r="S3050" s="11">
        <f t="shared" si="474"/>
        <v>41975.901180555549</v>
      </c>
      <c r="T3050" s="11">
        <f t="shared" si="475"/>
        <v>42004.890277777777</v>
      </c>
      <c r="U3050">
        <f t="shared" si="476"/>
        <v>47</v>
      </c>
      <c r="V3050" t="b">
        <f t="shared" si="477"/>
        <v>0</v>
      </c>
      <c r="W3050">
        <f t="shared" si="478"/>
        <v>47</v>
      </c>
      <c r="X3050" t="b">
        <f t="shared" si="479"/>
        <v>0</v>
      </c>
    </row>
    <row r="3051" spans="1:24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8302</v>
      </c>
      <c r="O3051">
        <f t="shared" si="470"/>
        <v>107</v>
      </c>
      <c r="P3051" s="7">
        <f t="shared" si="471"/>
        <v>74.074074074074076</v>
      </c>
      <c r="Q3051" t="str">
        <f t="shared" si="472"/>
        <v>theater</v>
      </c>
      <c r="R3051" t="str">
        <f t="shared" si="473"/>
        <v>spaces</v>
      </c>
      <c r="S3051" s="11">
        <f t="shared" si="474"/>
        <v>42139.014525462961</v>
      </c>
      <c r="T3051" s="11">
        <f t="shared" si="475"/>
        <v>42169.014525462961</v>
      </c>
      <c r="U3051">
        <f t="shared" si="476"/>
        <v>54</v>
      </c>
      <c r="V3051" t="b">
        <f t="shared" si="477"/>
        <v>0</v>
      </c>
      <c r="W3051">
        <f t="shared" si="478"/>
        <v>54</v>
      </c>
      <c r="X3051" t="b">
        <f t="shared" si="479"/>
        <v>0</v>
      </c>
    </row>
    <row r="3052" spans="1:24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8302</v>
      </c>
      <c r="O3052">
        <f t="shared" si="470"/>
        <v>106</v>
      </c>
      <c r="P3052" s="7">
        <f t="shared" si="471"/>
        <v>70.666666666666671</v>
      </c>
      <c r="Q3052" t="str">
        <f t="shared" si="472"/>
        <v>theater</v>
      </c>
      <c r="R3052" t="str">
        <f t="shared" si="473"/>
        <v>spaces</v>
      </c>
      <c r="S3052" s="11">
        <f t="shared" si="474"/>
        <v>42465.16851851852</v>
      </c>
      <c r="T3052" s="11">
        <f t="shared" si="475"/>
        <v>42495.16851851852</v>
      </c>
      <c r="U3052">
        <f t="shared" si="476"/>
        <v>9</v>
      </c>
      <c r="V3052" t="b">
        <f t="shared" si="477"/>
        <v>0</v>
      </c>
      <c r="W3052">
        <f t="shared" si="478"/>
        <v>9</v>
      </c>
      <c r="X3052" t="b">
        <f t="shared" si="479"/>
        <v>0</v>
      </c>
    </row>
    <row r="3053" spans="1:24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8302</v>
      </c>
      <c r="O3053">
        <f t="shared" si="470"/>
        <v>24</v>
      </c>
      <c r="P3053" s="7">
        <f t="shared" si="471"/>
        <v>23.62857142857143</v>
      </c>
      <c r="Q3053" t="str">
        <f t="shared" si="472"/>
        <v>theater</v>
      </c>
      <c r="R3053" t="str">
        <f t="shared" si="473"/>
        <v>spaces</v>
      </c>
      <c r="S3053" s="11">
        <f t="shared" si="474"/>
        <v>42744.416030092587</v>
      </c>
      <c r="T3053" s="11">
        <f t="shared" si="475"/>
        <v>42774.416030092587</v>
      </c>
      <c r="U3053" t="b">
        <f t="shared" si="476"/>
        <v>0</v>
      </c>
      <c r="V3053" t="b">
        <f t="shared" si="477"/>
        <v>0</v>
      </c>
      <c r="W3053" t="b">
        <f t="shared" si="478"/>
        <v>0</v>
      </c>
      <c r="X3053">
        <f t="shared" si="479"/>
        <v>35</v>
      </c>
    </row>
    <row r="3054" spans="1:24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8302</v>
      </c>
      <c r="O3054">
        <f t="shared" si="470"/>
        <v>0</v>
      </c>
      <c r="P3054" s="7">
        <f t="shared" si="471"/>
        <v>37.5</v>
      </c>
      <c r="Q3054" t="str">
        <f t="shared" si="472"/>
        <v>theater</v>
      </c>
      <c r="R3054" t="str">
        <f t="shared" si="473"/>
        <v>spaces</v>
      </c>
      <c r="S3054" s="11">
        <f t="shared" si="474"/>
        <v>42122.670069444444</v>
      </c>
      <c r="T3054" s="11">
        <f t="shared" si="475"/>
        <v>42152.665972222225</v>
      </c>
      <c r="U3054" t="b">
        <f t="shared" si="476"/>
        <v>0</v>
      </c>
      <c r="V3054" t="b">
        <f t="shared" si="477"/>
        <v>0</v>
      </c>
      <c r="W3054" t="b">
        <f t="shared" si="478"/>
        <v>0</v>
      </c>
      <c r="X3054">
        <f t="shared" si="479"/>
        <v>2</v>
      </c>
    </row>
    <row r="3055" spans="1:24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8302</v>
      </c>
      <c r="O3055">
        <f t="shared" si="470"/>
        <v>0</v>
      </c>
      <c r="P3055" s="7">
        <f t="shared" si="471"/>
        <v>13.333333333333334</v>
      </c>
      <c r="Q3055" t="str">
        <f t="shared" si="472"/>
        <v>theater</v>
      </c>
      <c r="R3055" t="str">
        <f t="shared" si="473"/>
        <v>spaces</v>
      </c>
      <c r="S3055" s="11">
        <f t="shared" si="474"/>
        <v>41862.761724537035</v>
      </c>
      <c r="T3055" s="11">
        <f t="shared" si="475"/>
        <v>41914.165972222225</v>
      </c>
      <c r="U3055" t="b">
        <f t="shared" si="476"/>
        <v>0</v>
      </c>
      <c r="V3055" t="b">
        <f t="shared" si="477"/>
        <v>0</v>
      </c>
      <c r="W3055" t="b">
        <f t="shared" si="478"/>
        <v>0</v>
      </c>
      <c r="X3055">
        <f t="shared" si="479"/>
        <v>3</v>
      </c>
    </row>
    <row r="3056" spans="1:24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8302</v>
      </c>
      <c r="O3056">
        <f t="shared" si="470"/>
        <v>0</v>
      </c>
      <c r="P3056" s="7" t="str">
        <f t="shared" si="471"/>
        <v>N/A</v>
      </c>
      <c r="Q3056" t="str">
        <f t="shared" si="472"/>
        <v>theater</v>
      </c>
      <c r="R3056" t="str">
        <f t="shared" si="473"/>
        <v>spaces</v>
      </c>
      <c r="S3056" s="11">
        <f t="shared" si="474"/>
        <v>42027.832800925928</v>
      </c>
      <c r="T3056" s="11">
        <f t="shared" si="475"/>
        <v>42065.044444444444</v>
      </c>
      <c r="U3056" t="b">
        <f t="shared" si="476"/>
        <v>0</v>
      </c>
      <c r="V3056" t="b">
        <f t="shared" si="477"/>
        <v>0</v>
      </c>
      <c r="W3056" t="b">
        <f t="shared" si="478"/>
        <v>0</v>
      </c>
      <c r="X3056">
        <f t="shared" si="479"/>
        <v>0</v>
      </c>
    </row>
    <row r="3057" spans="1:24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8302</v>
      </c>
      <c r="O3057">
        <f t="shared" si="470"/>
        <v>0</v>
      </c>
      <c r="P3057" s="7">
        <f t="shared" si="471"/>
        <v>1</v>
      </c>
      <c r="Q3057" t="str">
        <f t="shared" si="472"/>
        <v>theater</v>
      </c>
      <c r="R3057" t="str">
        <f t="shared" si="473"/>
        <v>spaces</v>
      </c>
      <c r="S3057" s="11">
        <f t="shared" si="474"/>
        <v>41953.95821759259</v>
      </c>
      <c r="T3057" s="11">
        <f t="shared" si="475"/>
        <v>42013.95821759259</v>
      </c>
      <c r="U3057" t="b">
        <f t="shared" si="476"/>
        <v>0</v>
      </c>
      <c r="V3057" t="b">
        <f t="shared" si="477"/>
        <v>0</v>
      </c>
      <c r="W3057" t="b">
        <f t="shared" si="478"/>
        <v>0</v>
      </c>
      <c r="X3057">
        <f t="shared" si="479"/>
        <v>1</v>
      </c>
    </row>
    <row r="3058" spans="1:24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8302</v>
      </c>
      <c r="O3058">
        <f t="shared" si="470"/>
        <v>0</v>
      </c>
      <c r="P3058" s="7" t="str">
        <f t="shared" si="471"/>
        <v>N/A</v>
      </c>
      <c r="Q3058" t="str">
        <f t="shared" si="472"/>
        <v>theater</v>
      </c>
      <c r="R3058" t="str">
        <f t="shared" si="473"/>
        <v>spaces</v>
      </c>
      <c r="S3058" s="11">
        <f t="shared" si="474"/>
        <v>41851.636388888888</v>
      </c>
      <c r="T3058" s="11">
        <f t="shared" si="475"/>
        <v>41911.636388888888</v>
      </c>
      <c r="U3058" t="b">
        <f t="shared" si="476"/>
        <v>0</v>
      </c>
      <c r="V3058" t="b">
        <f t="shared" si="477"/>
        <v>0</v>
      </c>
      <c r="W3058" t="b">
        <f t="shared" si="478"/>
        <v>0</v>
      </c>
      <c r="X3058">
        <f t="shared" si="479"/>
        <v>0</v>
      </c>
    </row>
    <row r="3059" spans="1:24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8302</v>
      </c>
      <c r="O3059">
        <f t="shared" si="470"/>
        <v>0</v>
      </c>
      <c r="P3059" s="7" t="str">
        <f t="shared" si="471"/>
        <v>N/A</v>
      </c>
      <c r="Q3059" t="str">
        <f t="shared" si="472"/>
        <v>theater</v>
      </c>
      <c r="R3059" t="str">
        <f t="shared" si="473"/>
        <v>spaces</v>
      </c>
      <c r="S3059" s="11">
        <f t="shared" si="474"/>
        <v>42433.650590277779</v>
      </c>
      <c r="T3059" s="11">
        <f t="shared" si="475"/>
        <v>42463.608923611115</v>
      </c>
      <c r="U3059" t="b">
        <f t="shared" si="476"/>
        <v>0</v>
      </c>
      <c r="V3059" t="b">
        <f t="shared" si="477"/>
        <v>0</v>
      </c>
      <c r="W3059" t="b">
        <f t="shared" si="478"/>
        <v>0</v>
      </c>
      <c r="X3059">
        <f t="shared" si="479"/>
        <v>0</v>
      </c>
    </row>
    <row r="3060" spans="1:24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8302</v>
      </c>
      <c r="O3060">
        <f t="shared" si="470"/>
        <v>0</v>
      </c>
      <c r="P3060" s="7">
        <f t="shared" si="471"/>
        <v>1</v>
      </c>
      <c r="Q3060" t="str">
        <f t="shared" si="472"/>
        <v>theater</v>
      </c>
      <c r="R3060" t="str">
        <f t="shared" si="473"/>
        <v>spaces</v>
      </c>
      <c r="S3060" s="11">
        <f t="shared" si="474"/>
        <v>42460.374305555553</v>
      </c>
      <c r="T3060" s="11">
        <f t="shared" si="475"/>
        <v>42510.374305555553</v>
      </c>
      <c r="U3060" t="b">
        <f t="shared" si="476"/>
        <v>0</v>
      </c>
      <c r="V3060" t="b">
        <f t="shared" si="477"/>
        <v>0</v>
      </c>
      <c r="W3060" t="b">
        <f t="shared" si="478"/>
        <v>0</v>
      </c>
      <c r="X3060">
        <f t="shared" si="479"/>
        <v>3</v>
      </c>
    </row>
    <row r="3061" spans="1:24" ht="47.25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8302</v>
      </c>
      <c r="O3061">
        <f t="shared" si="470"/>
        <v>3</v>
      </c>
      <c r="P3061" s="7">
        <f t="shared" si="471"/>
        <v>41</v>
      </c>
      <c r="Q3061" t="str">
        <f t="shared" si="472"/>
        <v>theater</v>
      </c>
      <c r="R3061" t="str">
        <f t="shared" si="473"/>
        <v>spaces</v>
      </c>
      <c r="S3061" s="11">
        <f t="shared" si="474"/>
        <v>41829.935717592591</v>
      </c>
      <c r="T3061" s="11">
        <f t="shared" si="475"/>
        <v>41859.935717592591</v>
      </c>
      <c r="U3061" t="b">
        <f t="shared" si="476"/>
        <v>0</v>
      </c>
      <c r="V3061" t="b">
        <f t="shared" si="477"/>
        <v>0</v>
      </c>
      <c r="W3061" t="b">
        <f t="shared" si="478"/>
        <v>0</v>
      </c>
      <c r="X3061">
        <f t="shared" si="479"/>
        <v>11</v>
      </c>
    </row>
    <row r="3062" spans="1:24" ht="31.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8302</v>
      </c>
      <c r="O3062">
        <f t="shared" si="470"/>
        <v>0</v>
      </c>
      <c r="P3062" s="7">
        <f t="shared" si="471"/>
        <v>55.833333333333336</v>
      </c>
      <c r="Q3062" t="str">
        <f t="shared" si="472"/>
        <v>theater</v>
      </c>
      <c r="R3062" t="str">
        <f t="shared" si="473"/>
        <v>spaces</v>
      </c>
      <c r="S3062" s="11">
        <f t="shared" si="474"/>
        <v>42245.274699074071</v>
      </c>
      <c r="T3062" s="11">
        <f t="shared" si="475"/>
        <v>42275.274699074071</v>
      </c>
      <c r="U3062" t="b">
        <f t="shared" si="476"/>
        <v>0</v>
      </c>
      <c r="V3062" t="b">
        <f t="shared" si="477"/>
        <v>0</v>
      </c>
      <c r="W3062" t="b">
        <f t="shared" si="478"/>
        <v>0</v>
      </c>
      <c r="X3062">
        <f t="shared" si="479"/>
        <v>6</v>
      </c>
    </row>
    <row r="3063" spans="1:24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8302</v>
      </c>
      <c r="O3063">
        <f t="shared" si="470"/>
        <v>0</v>
      </c>
      <c r="P3063" s="7" t="str">
        <f t="shared" si="471"/>
        <v>N/A</v>
      </c>
      <c r="Q3063" t="str">
        <f t="shared" si="472"/>
        <v>theater</v>
      </c>
      <c r="R3063" t="str">
        <f t="shared" si="473"/>
        <v>spaces</v>
      </c>
      <c r="S3063" s="11">
        <f t="shared" si="474"/>
        <v>41834.784120370372</v>
      </c>
      <c r="T3063" s="11">
        <f t="shared" si="475"/>
        <v>41864.784120370372</v>
      </c>
      <c r="U3063" t="b">
        <f t="shared" si="476"/>
        <v>0</v>
      </c>
      <c r="V3063" t="b">
        <f t="shared" si="477"/>
        <v>0</v>
      </c>
      <c r="W3063" t="b">
        <f t="shared" si="478"/>
        <v>0</v>
      </c>
      <c r="X3063">
        <f t="shared" si="479"/>
        <v>0</v>
      </c>
    </row>
    <row r="3064" spans="1:24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8302</v>
      </c>
      <c r="O3064">
        <f t="shared" si="470"/>
        <v>67</v>
      </c>
      <c r="P3064" s="7">
        <f t="shared" si="471"/>
        <v>99.761194029850742</v>
      </c>
      <c r="Q3064" t="str">
        <f t="shared" si="472"/>
        <v>theater</v>
      </c>
      <c r="R3064" t="str">
        <f t="shared" si="473"/>
        <v>spaces</v>
      </c>
      <c r="S3064" s="11">
        <f t="shared" si="474"/>
        <v>42248.535787037035</v>
      </c>
      <c r="T3064" s="11">
        <f t="shared" si="475"/>
        <v>42277.75</v>
      </c>
      <c r="U3064" t="b">
        <f t="shared" si="476"/>
        <v>0</v>
      </c>
      <c r="V3064" t="b">
        <f t="shared" si="477"/>
        <v>0</v>
      </c>
      <c r="W3064">
        <f t="shared" si="478"/>
        <v>67</v>
      </c>
      <c r="X3064" t="b">
        <f t="shared" si="479"/>
        <v>0</v>
      </c>
    </row>
    <row r="3065" spans="1:24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8302</v>
      </c>
      <c r="O3065">
        <f t="shared" si="470"/>
        <v>20</v>
      </c>
      <c r="P3065" s="7">
        <f t="shared" si="471"/>
        <v>25.521739130434781</v>
      </c>
      <c r="Q3065" t="str">
        <f t="shared" si="472"/>
        <v>theater</v>
      </c>
      <c r="R3065" t="str">
        <f t="shared" si="473"/>
        <v>spaces</v>
      </c>
      <c r="S3065" s="11">
        <f t="shared" si="474"/>
        <v>42630.922893518517</v>
      </c>
      <c r="T3065" s="11">
        <f t="shared" si="475"/>
        <v>42665.922893518517</v>
      </c>
      <c r="U3065" t="b">
        <f t="shared" si="476"/>
        <v>0</v>
      </c>
      <c r="V3065" t="b">
        <f t="shared" si="477"/>
        <v>0</v>
      </c>
      <c r="W3065" t="b">
        <f t="shared" si="478"/>
        <v>0</v>
      </c>
      <c r="X3065">
        <f t="shared" si="479"/>
        <v>23</v>
      </c>
    </row>
    <row r="3066" spans="1:24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8302</v>
      </c>
      <c r="O3066">
        <f t="shared" si="470"/>
        <v>11</v>
      </c>
      <c r="P3066" s="7">
        <f t="shared" si="471"/>
        <v>117.65277777777777</v>
      </c>
      <c r="Q3066" t="str">
        <f t="shared" si="472"/>
        <v>theater</v>
      </c>
      <c r="R3066" t="str">
        <f t="shared" si="473"/>
        <v>spaces</v>
      </c>
      <c r="S3066" s="11">
        <f t="shared" si="474"/>
        <v>42299.130162037036</v>
      </c>
      <c r="T3066" s="11">
        <f t="shared" si="475"/>
        <v>42330.290972222225</v>
      </c>
      <c r="U3066" t="b">
        <f t="shared" si="476"/>
        <v>0</v>
      </c>
      <c r="V3066" t="b">
        <f t="shared" si="477"/>
        <v>0</v>
      </c>
      <c r="W3066" t="b">
        <f t="shared" si="478"/>
        <v>0</v>
      </c>
      <c r="X3066">
        <f t="shared" si="479"/>
        <v>72</v>
      </c>
    </row>
    <row r="3067" spans="1:24" ht="47.25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8302</v>
      </c>
      <c r="O3067">
        <f t="shared" si="470"/>
        <v>0</v>
      </c>
      <c r="P3067" s="7">
        <f t="shared" si="471"/>
        <v>5</v>
      </c>
      <c r="Q3067" t="str">
        <f t="shared" si="472"/>
        <v>theater</v>
      </c>
      <c r="R3067" t="str">
        <f t="shared" si="473"/>
        <v>spaces</v>
      </c>
      <c r="S3067" s="11">
        <f t="shared" si="474"/>
        <v>41825.055231481485</v>
      </c>
      <c r="T3067" s="11">
        <f t="shared" si="475"/>
        <v>41850.055231481485</v>
      </c>
      <c r="U3067" t="b">
        <f t="shared" si="476"/>
        <v>0</v>
      </c>
      <c r="V3067" t="b">
        <f t="shared" si="477"/>
        <v>0</v>
      </c>
      <c r="W3067" t="b">
        <f t="shared" si="478"/>
        <v>0</v>
      </c>
      <c r="X3067">
        <f t="shared" si="479"/>
        <v>2</v>
      </c>
    </row>
    <row r="3068" spans="1:24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8302</v>
      </c>
      <c r="O3068">
        <f t="shared" si="470"/>
        <v>12</v>
      </c>
      <c r="P3068" s="7">
        <f t="shared" si="471"/>
        <v>2796.6666666666665</v>
      </c>
      <c r="Q3068" t="str">
        <f t="shared" si="472"/>
        <v>theater</v>
      </c>
      <c r="R3068" t="str">
        <f t="shared" si="473"/>
        <v>spaces</v>
      </c>
      <c r="S3068" s="11">
        <f t="shared" si="474"/>
        <v>42531.228437500002</v>
      </c>
      <c r="T3068" s="11">
        <f t="shared" si="475"/>
        <v>42561.228437500002</v>
      </c>
      <c r="U3068" t="b">
        <f t="shared" si="476"/>
        <v>0</v>
      </c>
      <c r="V3068" t="b">
        <f t="shared" si="477"/>
        <v>0</v>
      </c>
      <c r="W3068" t="b">
        <f t="shared" si="478"/>
        <v>0</v>
      </c>
      <c r="X3068">
        <f t="shared" si="479"/>
        <v>15</v>
      </c>
    </row>
    <row r="3069" spans="1:24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8302</v>
      </c>
      <c r="O3069">
        <f t="shared" si="470"/>
        <v>3</v>
      </c>
      <c r="P3069" s="7">
        <f t="shared" si="471"/>
        <v>200</v>
      </c>
      <c r="Q3069" t="str">
        <f t="shared" si="472"/>
        <v>theater</v>
      </c>
      <c r="R3069" t="str">
        <f t="shared" si="473"/>
        <v>spaces</v>
      </c>
      <c r="S3069" s="11">
        <f t="shared" si="474"/>
        <v>42226.938414351855</v>
      </c>
      <c r="T3069" s="11">
        <f t="shared" si="475"/>
        <v>42256.938414351855</v>
      </c>
      <c r="U3069" t="b">
        <f t="shared" si="476"/>
        <v>0</v>
      </c>
      <c r="V3069" t="b">
        <f t="shared" si="477"/>
        <v>0</v>
      </c>
      <c r="W3069" t="b">
        <f t="shared" si="478"/>
        <v>0</v>
      </c>
      <c r="X3069">
        <f t="shared" si="479"/>
        <v>1</v>
      </c>
    </row>
    <row r="3070" spans="1:24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8302</v>
      </c>
      <c r="O3070">
        <f t="shared" si="470"/>
        <v>0</v>
      </c>
      <c r="P3070" s="7">
        <f t="shared" si="471"/>
        <v>87.5</v>
      </c>
      <c r="Q3070" t="str">
        <f t="shared" si="472"/>
        <v>theater</v>
      </c>
      <c r="R3070" t="str">
        <f t="shared" si="473"/>
        <v>spaces</v>
      </c>
      <c r="S3070" s="11">
        <f t="shared" si="474"/>
        <v>42263.691574074073</v>
      </c>
      <c r="T3070" s="11">
        <f t="shared" si="475"/>
        <v>42293.691574074073</v>
      </c>
      <c r="U3070" t="b">
        <f t="shared" si="476"/>
        <v>0</v>
      </c>
      <c r="V3070" t="b">
        <f t="shared" si="477"/>
        <v>0</v>
      </c>
      <c r="W3070" t="b">
        <f t="shared" si="478"/>
        <v>0</v>
      </c>
      <c r="X3070">
        <f t="shared" si="479"/>
        <v>2</v>
      </c>
    </row>
    <row r="3071" spans="1:24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8302</v>
      </c>
      <c r="O3071">
        <f t="shared" si="470"/>
        <v>14</v>
      </c>
      <c r="P3071" s="7">
        <f t="shared" si="471"/>
        <v>20.142857142857142</v>
      </c>
      <c r="Q3071" t="str">
        <f t="shared" si="472"/>
        <v>theater</v>
      </c>
      <c r="R3071" t="str">
        <f t="shared" si="473"/>
        <v>spaces</v>
      </c>
      <c r="S3071" s="11">
        <f t="shared" si="474"/>
        <v>41957.833726851852</v>
      </c>
      <c r="T3071" s="11">
        <f t="shared" si="475"/>
        <v>41987.833726851852</v>
      </c>
      <c r="U3071" t="b">
        <f t="shared" si="476"/>
        <v>0</v>
      </c>
      <c r="V3071" t="b">
        <f t="shared" si="477"/>
        <v>0</v>
      </c>
      <c r="W3071" t="b">
        <f t="shared" si="478"/>
        <v>0</v>
      </c>
      <c r="X3071">
        <f t="shared" si="479"/>
        <v>7</v>
      </c>
    </row>
    <row r="3072" spans="1:24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8302</v>
      </c>
      <c r="O3072">
        <f t="shared" si="470"/>
        <v>3</v>
      </c>
      <c r="P3072" s="7">
        <f t="shared" si="471"/>
        <v>20.875</v>
      </c>
      <c r="Q3072" t="str">
        <f t="shared" si="472"/>
        <v>theater</v>
      </c>
      <c r="R3072" t="str">
        <f t="shared" si="473"/>
        <v>spaces</v>
      </c>
      <c r="S3072" s="11">
        <f t="shared" si="474"/>
        <v>42690.733437499999</v>
      </c>
      <c r="T3072" s="11">
        <f t="shared" si="475"/>
        <v>42711.733437499999</v>
      </c>
      <c r="U3072" t="b">
        <f t="shared" si="476"/>
        <v>0</v>
      </c>
      <c r="V3072" t="b">
        <f t="shared" si="477"/>
        <v>0</v>
      </c>
      <c r="W3072" t="b">
        <f t="shared" si="478"/>
        <v>0</v>
      </c>
      <c r="X3072">
        <f t="shared" si="479"/>
        <v>16</v>
      </c>
    </row>
    <row r="3073" spans="1:24" ht="47.2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8302</v>
      </c>
      <c r="O3073">
        <f t="shared" si="470"/>
        <v>60</v>
      </c>
      <c r="P3073" s="7">
        <f t="shared" si="471"/>
        <v>61.307692307692307</v>
      </c>
      <c r="Q3073" t="str">
        <f t="shared" si="472"/>
        <v>theater</v>
      </c>
      <c r="R3073" t="str">
        <f t="shared" si="473"/>
        <v>spaces</v>
      </c>
      <c r="S3073" s="11">
        <f t="shared" si="474"/>
        <v>42097.732418981483</v>
      </c>
      <c r="T3073" s="11">
        <f t="shared" si="475"/>
        <v>42115.249305555553</v>
      </c>
      <c r="U3073" t="b">
        <f t="shared" si="476"/>
        <v>0</v>
      </c>
      <c r="V3073" t="b">
        <f t="shared" si="477"/>
        <v>0</v>
      </c>
      <c r="W3073">
        <f t="shared" si="478"/>
        <v>117</v>
      </c>
      <c r="X3073" t="b">
        <f t="shared" si="479"/>
        <v>0</v>
      </c>
    </row>
    <row r="3074" spans="1:24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8302</v>
      </c>
      <c r="O3074">
        <f t="shared" si="470"/>
        <v>0</v>
      </c>
      <c r="P3074" s="7">
        <f t="shared" si="471"/>
        <v>1</v>
      </c>
      <c r="Q3074" t="str">
        <f t="shared" si="472"/>
        <v>theater</v>
      </c>
      <c r="R3074" t="str">
        <f t="shared" si="473"/>
        <v>spaces</v>
      </c>
      <c r="S3074" s="11">
        <f t="shared" si="474"/>
        <v>42658.690532407403</v>
      </c>
      <c r="T3074" s="11">
        <f t="shared" si="475"/>
        <v>42673.073611111111</v>
      </c>
      <c r="U3074" t="b">
        <f t="shared" si="476"/>
        <v>0</v>
      </c>
      <c r="V3074" t="b">
        <f t="shared" si="477"/>
        <v>0</v>
      </c>
      <c r="W3074" t="b">
        <f t="shared" si="478"/>
        <v>0</v>
      </c>
      <c r="X3074">
        <f t="shared" si="479"/>
        <v>2</v>
      </c>
    </row>
    <row r="3075" spans="1:24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8302</v>
      </c>
      <c r="O3075">
        <f t="shared" ref="O3075:O3138" si="480">ROUND(((E3075/D3075)*100), 0)</f>
        <v>0</v>
      </c>
      <c r="P3075" s="7">
        <f t="shared" ref="P3075:P3138" si="481">IFERROR((E3075/L3075), "N/A")</f>
        <v>92.142857142857139</v>
      </c>
      <c r="Q3075" t="str">
        <f t="shared" ref="Q3075:Q3138" si="482">(LEFT(N3075,SEARCH("/",N3075,1)-1))</f>
        <v>theater</v>
      </c>
      <c r="R3075" t="str">
        <f t="shared" ref="R3075:R3138" si="483">RIGHT(N3075, LEN(N3075)-SEARCH("/",N3075))</f>
        <v>spaces</v>
      </c>
      <c r="S3075" s="11">
        <f t="shared" ref="S3075:S3138" si="484">(((J3075/60)/60)/24)+DATE(1970,1,1)</f>
        <v>42111.684027777781</v>
      </c>
      <c r="T3075" s="11">
        <f t="shared" ref="T3075:T3138" si="485">(((I3075/60)/60)/24)+DATE(1970,1,1)</f>
        <v>42169.804861111115</v>
      </c>
      <c r="U3075" t="b">
        <f t="shared" ref="U3075:U3138" si="486">IF(OR(F3075="successful", F3075="live"), L3075)</f>
        <v>0</v>
      </c>
      <c r="V3075" t="b">
        <f t="shared" ref="V3075:V3138" si="487">IF(OR(F3075="unsuccessful", F3075="canceled"), L3075)</f>
        <v>0</v>
      </c>
      <c r="W3075" t="b">
        <f t="shared" ref="W3075:W3138" si="488">IF((O3075&gt;=30), L3075)</f>
        <v>0</v>
      </c>
      <c r="X3075">
        <f t="shared" ref="X3075:X3138" si="489">IF((O3075&lt;30), L3075)</f>
        <v>7</v>
      </c>
    </row>
    <row r="3076" spans="1:24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8302</v>
      </c>
      <c r="O3076">
        <f t="shared" si="480"/>
        <v>0</v>
      </c>
      <c r="P3076" s="7">
        <f t="shared" si="481"/>
        <v>7.333333333333333</v>
      </c>
      <c r="Q3076" t="str">
        <f t="shared" si="482"/>
        <v>theater</v>
      </c>
      <c r="R3076" t="str">
        <f t="shared" si="483"/>
        <v>spaces</v>
      </c>
      <c r="S3076" s="11">
        <f t="shared" si="484"/>
        <v>42409.571284722217</v>
      </c>
      <c r="T3076" s="11">
        <f t="shared" si="485"/>
        <v>42439.571284722217</v>
      </c>
      <c r="U3076" t="b">
        <f t="shared" si="486"/>
        <v>0</v>
      </c>
      <c r="V3076" t="b">
        <f t="shared" si="487"/>
        <v>0</v>
      </c>
      <c r="W3076" t="b">
        <f t="shared" si="488"/>
        <v>0</v>
      </c>
      <c r="X3076">
        <f t="shared" si="489"/>
        <v>3</v>
      </c>
    </row>
    <row r="3077" spans="1:24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8302</v>
      </c>
      <c r="O3077">
        <f t="shared" si="480"/>
        <v>9</v>
      </c>
      <c r="P3077" s="7">
        <f t="shared" si="481"/>
        <v>64.8</v>
      </c>
      <c r="Q3077" t="str">
        <f t="shared" si="482"/>
        <v>theater</v>
      </c>
      <c r="R3077" t="str">
        <f t="shared" si="483"/>
        <v>spaces</v>
      </c>
      <c r="S3077" s="11">
        <f t="shared" si="484"/>
        <v>42551.102314814809</v>
      </c>
      <c r="T3077" s="11">
        <f t="shared" si="485"/>
        <v>42601.102314814809</v>
      </c>
      <c r="U3077" t="b">
        <f t="shared" si="486"/>
        <v>0</v>
      </c>
      <c r="V3077" t="b">
        <f t="shared" si="487"/>
        <v>0</v>
      </c>
      <c r="W3077" t="b">
        <f t="shared" si="488"/>
        <v>0</v>
      </c>
      <c r="X3077">
        <f t="shared" si="489"/>
        <v>20</v>
      </c>
    </row>
    <row r="3078" spans="1:24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8302</v>
      </c>
      <c r="O3078">
        <f t="shared" si="480"/>
        <v>15</v>
      </c>
      <c r="P3078" s="7">
        <f t="shared" si="481"/>
        <v>30.12</v>
      </c>
      <c r="Q3078" t="str">
        <f t="shared" si="482"/>
        <v>theater</v>
      </c>
      <c r="R3078" t="str">
        <f t="shared" si="483"/>
        <v>spaces</v>
      </c>
      <c r="S3078" s="11">
        <f t="shared" si="484"/>
        <v>42226.651886574073</v>
      </c>
      <c r="T3078" s="11">
        <f t="shared" si="485"/>
        <v>42286.651886574073</v>
      </c>
      <c r="U3078" t="b">
        <f t="shared" si="486"/>
        <v>0</v>
      </c>
      <c r="V3078" t="b">
        <f t="shared" si="487"/>
        <v>0</v>
      </c>
      <c r="W3078" t="b">
        <f t="shared" si="488"/>
        <v>0</v>
      </c>
      <c r="X3078">
        <f t="shared" si="489"/>
        <v>50</v>
      </c>
    </row>
    <row r="3079" spans="1:24" ht="47.25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8302</v>
      </c>
      <c r="O3079">
        <f t="shared" si="480"/>
        <v>0</v>
      </c>
      <c r="P3079" s="7">
        <f t="shared" si="481"/>
        <v>52.5</v>
      </c>
      <c r="Q3079" t="str">
        <f t="shared" si="482"/>
        <v>theater</v>
      </c>
      <c r="R3079" t="str">
        <f t="shared" si="483"/>
        <v>spaces</v>
      </c>
      <c r="S3079" s="11">
        <f t="shared" si="484"/>
        <v>42766.956921296296</v>
      </c>
      <c r="T3079" s="11">
        <f t="shared" si="485"/>
        <v>42796.956921296296</v>
      </c>
      <c r="U3079" t="b">
        <f t="shared" si="486"/>
        <v>0</v>
      </c>
      <c r="V3079" t="b">
        <f t="shared" si="487"/>
        <v>0</v>
      </c>
      <c r="W3079" t="b">
        <f t="shared" si="488"/>
        <v>0</v>
      </c>
      <c r="X3079">
        <f t="shared" si="489"/>
        <v>2</v>
      </c>
    </row>
    <row r="3080" spans="1:24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8302</v>
      </c>
      <c r="O3080">
        <f t="shared" si="480"/>
        <v>0</v>
      </c>
      <c r="P3080" s="7">
        <f t="shared" si="481"/>
        <v>23.666666666666668</v>
      </c>
      <c r="Q3080" t="str">
        <f t="shared" si="482"/>
        <v>theater</v>
      </c>
      <c r="R3080" t="str">
        <f t="shared" si="483"/>
        <v>spaces</v>
      </c>
      <c r="S3080" s="11">
        <f t="shared" si="484"/>
        <v>42031.138831018514</v>
      </c>
      <c r="T3080" s="11">
        <f t="shared" si="485"/>
        <v>42061.138831018514</v>
      </c>
      <c r="U3080" t="b">
        <f t="shared" si="486"/>
        <v>0</v>
      </c>
      <c r="V3080" t="b">
        <f t="shared" si="487"/>
        <v>0</v>
      </c>
      <c r="W3080" t="b">
        <f t="shared" si="488"/>
        <v>0</v>
      </c>
      <c r="X3080">
        <f t="shared" si="489"/>
        <v>3</v>
      </c>
    </row>
    <row r="3081" spans="1:24" ht="47.2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8302</v>
      </c>
      <c r="O3081">
        <f t="shared" si="480"/>
        <v>1</v>
      </c>
      <c r="P3081" s="7">
        <f t="shared" si="481"/>
        <v>415.77777777777777</v>
      </c>
      <c r="Q3081" t="str">
        <f t="shared" si="482"/>
        <v>theater</v>
      </c>
      <c r="R3081" t="str">
        <f t="shared" si="483"/>
        <v>spaces</v>
      </c>
      <c r="S3081" s="11">
        <f t="shared" si="484"/>
        <v>42055.713368055556</v>
      </c>
      <c r="T3081" s="11">
        <f t="shared" si="485"/>
        <v>42085.671701388885</v>
      </c>
      <c r="U3081" t="b">
        <f t="shared" si="486"/>
        <v>0</v>
      </c>
      <c r="V3081" t="b">
        <f t="shared" si="487"/>
        <v>0</v>
      </c>
      <c r="W3081" t="b">
        <f t="shared" si="488"/>
        <v>0</v>
      </c>
      <c r="X3081">
        <f t="shared" si="489"/>
        <v>27</v>
      </c>
    </row>
    <row r="3082" spans="1:24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8302</v>
      </c>
      <c r="O3082">
        <f t="shared" si="480"/>
        <v>0</v>
      </c>
      <c r="P3082" s="7">
        <f t="shared" si="481"/>
        <v>53.714285714285715</v>
      </c>
      <c r="Q3082" t="str">
        <f t="shared" si="482"/>
        <v>theater</v>
      </c>
      <c r="R3082" t="str">
        <f t="shared" si="483"/>
        <v>spaces</v>
      </c>
      <c r="S3082" s="11">
        <f t="shared" si="484"/>
        <v>41940.028287037036</v>
      </c>
      <c r="T3082" s="11">
        <f t="shared" si="485"/>
        <v>42000.0699537037</v>
      </c>
      <c r="U3082" t="b">
        <f t="shared" si="486"/>
        <v>0</v>
      </c>
      <c r="V3082" t="b">
        <f t="shared" si="487"/>
        <v>0</v>
      </c>
      <c r="W3082" t="b">
        <f t="shared" si="488"/>
        <v>0</v>
      </c>
      <c r="X3082">
        <f t="shared" si="489"/>
        <v>7</v>
      </c>
    </row>
    <row r="3083" spans="1:24" ht="47.25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8302</v>
      </c>
      <c r="O3083">
        <f t="shared" si="480"/>
        <v>0</v>
      </c>
      <c r="P3083" s="7">
        <f t="shared" si="481"/>
        <v>420.6</v>
      </c>
      <c r="Q3083" t="str">
        <f t="shared" si="482"/>
        <v>theater</v>
      </c>
      <c r="R3083" t="str">
        <f t="shared" si="483"/>
        <v>spaces</v>
      </c>
      <c r="S3083" s="11">
        <f t="shared" si="484"/>
        <v>42237.181608796294</v>
      </c>
      <c r="T3083" s="11">
        <f t="shared" si="485"/>
        <v>42267.181608796294</v>
      </c>
      <c r="U3083" t="b">
        <f t="shared" si="486"/>
        <v>0</v>
      </c>
      <c r="V3083" t="b">
        <f t="shared" si="487"/>
        <v>0</v>
      </c>
      <c r="W3083" t="b">
        <f t="shared" si="488"/>
        <v>0</v>
      </c>
      <c r="X3083">
        <f t="shared" si="489"/>
        <v>5</v>
      </c>
    </row>
    <row r="3084" spans="1:24" ht="47.25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8302</v>
      </c>
      <c r="O3084">
        <f t="shared" si="480"/>
        <v>0</v>
      </c>
      <c r="P3084" s="7" t="str">
        <f t="shared" si="481"/>
        <v>N/A</v>
      </c>
      <c r="Q3084" t="str">
        <f t="shared" si="482"/>
        <v>theater</v>
      </c>
      <c r="R3084" t="str">
        <f t="shared" si="483"/>
        <v>spaces</v>
      </c>
      <c r="S3084" s="11">
        <f t="shared" si="484"/>
        <v>42293.922986111109</v>
      </c>
      <c r="T3084" s="11">
        <f t="shared" si="485"/>
        <v>42323.96465277778</v>
      </c>
      <c r="U3084" t="b">
        <f t="shared" si="486"/>
        <v>0</v>
      </c>
      <c r="V3084" t="b">
        <f t="shared" si="487"/>
        <v>0</v>
      </c>
      <c r="W3084" t="b">
        <f t="shared" si="488"/>
        <v>0</v>
      </c>
      <c r="X3084">
        <f t="shared" si="489"/>
        <v>0</v>
      </c>
    </row>
    <row r="3085" spans="1:24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8302</v>
      </c>
      <c r="O3085">
        <f t="shared" si="480"/>
        <v>0</v>
      </c>
      <c r="P3085" s="7">
        <f t="shared" si="481"/>
        <v>18.666666666666668</v>
      </c>
      <c r="Q3085" t="str">
        <f t="shared" si="482"/>
        <v>theater</v>
      </c>
      <c r="R3085" t="str">
        <f t="shared" si="483"/>
        <v>spaces</v>
      </c>
      <c r="S3085" s="11">
        <f t="shared" si="484"/>
        <v>41853.563402777778</v>
      </c>
      <c r="T3085" s="11">
        <f t="shared" si="485"/>
        <v>41883.208333333336</v>
      </c>
      <c r="U3085" t="b">
        <f t="shared" si="486"/>
        <v>0</v>
      </c>
      <c r="V3085" t="b">
        <f t="shared" si="487"/>
        <v>0</v>
      </c>
      <c r="W3085" t="b">
        <f t="shared" si="488"/>
        <v>0</v>
      </c>
      <c r="X3085">
        <f t="shared" si="489"/>
        <v>3</v>
      </c>
    </row>
    <row r="3086" spans="1:24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8302</v>
      </c>
      <c r="O3086">
        <f t="shared" si="480"/>
        <v>12</v>
      </c>
      <c r="P3086" s="7">
        <f t="shared" si="481"/>
        <v>78.333333333333329</v>
      </c>
      <c r="Q3086" t="str">
        <f t="shared" si="482"/>
        <v>theater</v>
      </c>
      <c r="R3086" t="str">
        <f t="shared" si="483"/>
        <v>spaces</v>
      </c>
      <c r="S3086" s="11">
        <f t="shared" si="484"/>
        <v>42100.723738425921</v>
      </c>
      <c r="T3086" s="11">
        <f t="shared" si="485"/>
        <v>42129.783333333333</v>
      </c>
      <c r="U3086" t="b">
        <f t="shared" si="486"/>
        <v>0</v>
      </c>
      <c r="V3086" t="b">
        <f t="shared" si="487"/>
        <v>0</v>
      </c>
      <c r="W3086" t="b">
        <f t="shared" si="488"/>
        <v>0</v>
      </c>
      <c r="X3086">
        <f t="shared" si="489"/>
        <v>6</v>
      </c>
    </row>
    <row r="3087" spans="1:24" ht="47.25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8302</v>
      </c>
      <c r="O3087">
        <f t="shared" si="480"/>
        <v>2</v>
      </c>
      <c r="P3087" s="7">
        <f t="shared" si="481"/>
        <v>67.777777777777771</v>
      </c>
      <c r="Q3087" t="str">
        <f t="shared" si="482"/>
        <v>theater</v>
      </c>
      <c r="R3087" t="str">
        <f t="shared" si="483"/>
        <v>spaces</v>
      </c>
      <c r="S3087" s="11">
        <f t="shared" si="484"/>
        <v>42246.883784722217</v>
      </c>
      <c r="T3087" s="11">
        <f t="shared" si="485"/>
        <v>42276.883784722217</v>
      </c>
      <c r="U3087" t="b">
        <f t="shared" si="486"/>
        <v>0</v>
      </c>
      <c r="V3087" t="b">
        <f t="shared" si="487"/>
        <v>0</v>
      </c>
      <c r="W3087" t="b">
        <f t="shared" si="488"/>
        <v>0</v>
      </c>
      <c r="X3087">
        <f t="shared" si="489"/>
        <v>9</v>
      </c>
    </row>
    <row r="3088" spans="1:24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8302</v>
      </c>
      <c r="O3088">
        <f t="shared" si="480"/>
        <v>0</v>
      </c>
      <c r="P3088" s="7">
        <f t="shared" si="481"/>
        <v>16.666666666666668</v>
      </c>
      <c r="Q3088" t="str">
        <f t="shared" si="482"/>
        <v>theater</v>
      </c>
      <c r="R3088" t="str">
        <f t="shared" si="483"/>
        <v>spaces</v>
      </c>
      <c r="S3088" s="11">
        <f t="shared" si="484"/>
        <v>42173.67082175926</v>
      </c>
      <c r="T3088" s="11">
        <f t="shared" si="485"/>
        <v>42233.67082175926</v>
      </c>
      <c r="U3088" t="b">
        <f t="shared" si="486"/>
        <v>0</v>
      </c>
      <c r="V3088" t="b">
        <f t="shared" si="487"/>
        <v>0</v>
      </c>
      <c r="W3088" t="b">
        <f t="shared" si="488"/>
        <v>0</v>
      </c>
      <c r="X3088">
        <f t="shared" si="489"/>
        <v>3</v>
      </c>
    </row>
    <row r="3089" spans="1:24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8302</v>
      </c>
      <c r="O3089">
        <f t="shared" si="480"/>
        <v>1</v>
      </c>
      <c r="P3089" s="7">
        <f t="shared" si="481"/>
        <v>62.5</v>
      </c>
      <c r="Q3089" t="str">
        <f t="shared" si="482"/>
        <v>theater</v>
      </c>
      <c r="R3089" t="str">
        <f t="shared" si="483"/>
        <v>spaces</v>
      </c>
      <c r="S3089" s="11">
        <f t="shared" si="484"/>
        <v>42665.150347222225</v>
      </c>
      <c r="T3089" s="11">
        <f t="shared" si="485"/>
        <v>42725.192013888889</v>
      </c>
      <c r="U3089" t="b">
        <f t="shared" si="486"/>
        <v>0</v>
      </c>
      <c r="V3089" t="b">
        <f t="shared" si="487"/>
        <v>0</v>
      </c>
      <c r="W3089" t="b">
        <f t="shared" si="488"/>
        <v>0</v>
      </c>
      <c r="X3089">
        <f t="shared" si="489"/>
        <v>2</v>
      </c>
    </row>
    <row r="3090" spans="1:24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8302</v>
      </c>
      <c r="O3090">
        <f t="shared" si="480"/>
        <v>0</v>
      </c>
      <c r="P3090" s="7">
        <f t="shared" si="481"/>
        <v>42</v>
      </c>
      <c r="Q3090" t="str">
        <f t="shared" si="482"/>
        <v>theater</v>
      </c>
      <c r="R3090" t="str">
        <f t="shared" si="483"/>
        <v>spaces</v>
      </c>
      <c r="S3090" s="11">
        <f t="shared" si="484"/>
        <v>41981.57230324074</v>
      </c>
      <c r="T3090" s="11">
        <f t="shared" si="485"/>
        <v>42012.570138888885</v>
      </c>
      <c r="U3090" t="b">
        <f t="shared" si="486"/>
        <v>0</v>
      </c>
      <c r="V3090" t="b">
        <f t="shared" si="487"/>
        <v>0</v>
      </c>
      <c r="W3090" t="b">
        <f t="shared" si="488"/>
        <v>0</v>
      </c>
      <c r="X3090">
        <f t="shared" si="489"/>
        <v>3</v>
      </c>
    </row>
    <row r="3091" spans="1:24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8302</v>
      </c>
      <c r="O3091">
        <f t="shared" si="480"/>
        <v>23</v>
      </c>
      <c r="P3091" s="7">
        <f t="shared" si="481"/>
        <v>130.0888888888889</v>
      </c>
      <c r="Q3091" t="str">
        <f t="shared" si="482"/>
        <v>theater</v>
      </c>
      <c r="R3091" t="str">
        <f t="shared" si="483"/>
        <v>spaces</v>
      </c>
      <c r="S3091" s="11">
        <f t="shared" si="484"/>
        <v>42528.542627314819</v>
      </c>
      <c r="T3091" s="11">
        <f t="shared" si="485"/>
        <v>42560.082638888889</v>
      </c>
      <c r="U3091" t="b">
        <f t="shared" si="486"/>
        <v>0</v>
      </c>
      <c r="V3091" t="b">
        <f t="shared" si="487"/>
        <v>0</v>
      </c>
      <c r="W3091" t="b">
        <f t="shared" si="488"/>
        <v>0</v>
      </c>
      <c r="X3091">
        <f t="shared" si="489"/>
        <v>45</v>
      </c>
    </row>
    <row r="3092" spans="1:24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8302</v>
      </c>
      <c r="O3092">
        <f t="shared" si="480"/>
        <v>5</v>
      </c>
      <c r="P3092" s="7">
        <f t="shared" si="481"/>
        <v>1270.2222222222222</v>
      </c>
      <c r="Q3092" t="str">
        <f t="shared" si="482"/>
        <v>theater</v>
      </c>
      <c r="R3092" t="str">
        <f t="shared" si="483"/>
        <v>spaces</v>
      </c>
      <c r="S3092" s="11">
        <f t="shared" si="484"/>
        <v>42065.818807870368</v>
      </c>
      <c r="T3092" s="11">
        <f t="shared" si="485"/>
        <v>42125.777141203704</v>
      </c>
      <c r="U3092" t="b">
        <f t="shared" si="486"/>
        <v>0</v>
      </c>
      <c r="V3092" t="b">
        <f t="shared" si="487"/>
        <v>0</v>
      </c>
      <c r="W3092" t="b">
        <f t="shared" si="488"/>
        <v>0</v>
      </c>
      <c r="X3092">
        <f t="shared" si="489"/>
        <v>9</v>
      </c>
    </row>
    <row r="3093" spans="1:24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8302</v>
      </c>
      <c r="O3093">
        <f t="shared" si="480"/>
        <v>16</v>
      </c>
      <c r="P3093" s="7">
        <f t="shared" si="481"/>
        <v>88.444444444444443</v>
      </c>
      <c r="Q3093" t="str">
        <f t="shared" si="482"/>
        <v>theater</v>
      </c>
      <c r="R3093" t="str">
        <f t="shared" si="483"/>
        <v>spaces</v>
      </c>
      <c r="S3093" s="11">
        <f t="shared" si="484"/>
        <v>42566.948414351849</v>
      </c>
      <c r="T3093" s="11">
        <f t="shared" si="485"/>
        <v>42596.948414351849</v>
      </c>
      <c r="U3093" t="b">
        <f t="shared" si="486"/>
        <v>0</v>
      </c>
      <c r="V3093" t="b">
        <f t="shared" si="487"/>
        <v>0</v>
      </c>
      <c r="W3093" t="b">
        <f t="shared" si="488"/>
        <v>0</v>
      </c>
      <c r="X3093">
        <f t="shared" si="489"/>
        <v>9</v>
      </c>
    </row>
    <row r="3094" spans="1:24" ht="47.2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8302</v>
      </c>
      <c r="O3094">
        <f t="shared" si="480"/>
        <v>1</v>
      </c>
      <c r="P3094" s="7">
        <f t="shared" si="481"/>
        <v>56.342380952380957</v>
      </c>
      <c r="Q3094" t="str">
        <f t="shared" si="482"/>
        <v>theater</v>
      </c>
      <c r="R3094" t="str">
        <f t="shared" si="483"/>
        <v>spaces</v>
      </c>
      <c r="S3094" s="11">
        <f t="shared" si="484"/>
        <v>42255.619351851856</v>
      </c>
      <c r="T3094" s="11">
        <f t="shared" si="485"/>
        <v>42292.916666666672</v>
      </c>
      <c r="U3094" t="b">
        <f t="shared" si="486"/>
        <v>0</v>
      </c>
      <c r="V3094" t="b">
        <f t="shared" si="487"/>
        <v>0</v>
      </c>
      <c r="W3094" t="b">
        <f t="shared" si="488"/>
        <v>0</v>
      </c>
      <c r="X3094">
        <f t="shared" si="489"/>
        <v>21</v>
      </c>
    </row>
    <row r="3095" spans="1:24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8302</v>
      </c>
      <c r="O3095">
        <f t="shared" si="480"/>
        <v>23</v>
      </c>
      <c r="P3095" s="7">
        <f t="shared" si="481"/>
        <v>53.529411764705884</v>
      </c>
      <c r="Q3095" t="str">
        <f t="shared" si="482"/>
        <v>theater</v>
      </c>
      <c r="R3095" t="str">
        <f t="shared" si="483"/>
        <v>spaces</v>
      </c>
      <c r="S3095" s="11">
        <f t="shared" si="484"/>
        <v>41760.909039351849</v>
      </c>
      <c r="T3095" s="11">
        <f t="shared" si="485"/>
        <v>41791.165972222225</v>
      </c>
      <c r="U3095" t="b">
        <f t="shared" si="486"/>
        <v>0</v>
      </c>
      <c r="V3095" t="b">
        <f t="shared" si="487"/>
        <v>0</v>
      </c>
      <c r="W3095" t="b">
        <f t="shared" si="488"/>
        <v>0</v>
      </c>
      <c r="X3095">
        <f t="shared" si="489"/>
        <v>17</v>
      </c>
    </row>
    <row r="3096" spans="1:24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8302</v>
      </c>
      <c r="O3096">
        <f t="shared" si="480"/>
        <v>0</v>
      </c>
      <c r="P3096" s="7">
        <f t="shared" si="481"/>
        <v>25</v>
      </c>
      <c r="Q3096" t="str">
        <f t="shared" si="482"/>
        <v>theater</v>
      </c>
      <c r="R3096" t="str">
        <f t="shared" si="483"/>
        <v>spaces</v>
      </c>
      <c r="S3096" s="11">
        <f t="shared" si="484"/>
        <v>42207.795787037037</v>
      </c>
      <c r="T3096" s="11">
        <f t="shared" si="485"/>
        <v>42267.795787037037</v>
      </c>
      <c r="U3096" t="b">
        <f t="shared" si="486"/>
        <v>0</v>
      </c>
      <c r="V3096" t="b">
        <f t="shared" si="487"/>
        <v>0</v>
      </c>
      <c r="W3096" t="b">
        <f t="shared" si="488"/>
        <v>0</v>
      </c>
      <c r="X3096">
        <f t="shared" si="489"/>
        <v>1</v>
      </c>
    </row>
    <row r="3097" spans="1:24" ht="47.2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8302</v>
      </c>
      <c r="O3097">
        <f t="shared" si="480"/>
        <v>0</v>
      </c>
      <c r="P3097" s="7">
        <f t="shared" si="481"/>
        <v>50</v>
      </c>
      <c r="Q3097" t="str">
        <f t="shared" si="482"/>
        <v>theater</v>
      </c>
      <c r="R3097" t="str">
        <f t="shared" si="483"/>
        <v>spaces</v>
      </c>
      <c r="S3097" s="11">
        <f t="shared" si="484"/>
        <v>42523.025231481486</v>
      </c>
      <c r="T3097" s="11">
        <f t="shared" si="485"/>
        <v>42583.025231481486</v>
      </c>
      <c r="U3097" t="b">
        <f t="shared" si="486"/>
        <v>0</v>
      </c>
      <c r="V3097" t="b">
        <f t="shared" si="487"/>
        <v>0</v>
      </c>
      <c r="W3097" t="b">
        <f t="shared" si="488"/>
        <v>0</v>
      </c>
      <c r="X3097">
        <f t="shared" si="489"/>
        <v>1</v>
      </c>
    </row>
    <row r="3098" spans="1:24" ht="47.2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8302</v>
      </c>
      <c r="O3098">
        <f t="shared" si="480"/>
        <v>4</v>
      </c>
      <c r="P3098" s="7">
        <f t="shared" si="481"/>
        <v>56.785714285714285</v>
      </c>
      <c r="Q3098" t="str">
        <f t="shared" si="482"/>
        <v>theater</v>
      </c>
      <c r="R3098" t="str">
        <f t="shared" si="483"/>
        <v>spaces</v>
      </c>
      <c r="S3098" s="11">
        <f t="shared" si="484"/>
        <v>42114.825532407413</v>
      </c>
      <c r="T3098" s="11">
        <f t="shared" si="485"/>
        <v>42144.825532407413</v>
      </c>
      <c r="U3098" t="b">
        <f t="shared" si="486"/>
        <v>0</v>
      </c>
      <c r="V3098" t="b">
        <f t="shared" si="487"/>
        <v>0</v>
      </c>
      <c r="W3098" t="b">
        <f t="shared" si="488"/>
        <v>0</v>
      </c>
      <c r="X3098">
        <f t="shared" si="489"/>
        <v>14</v>
      </c>
    </row>
    <row r="3099" spans="1:24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8302</v>
      </c>
      <c r="O3099">
        <f t="shared" si="480"/>
        <v>17</v>
      </c>
      <c r="P3099" s="7">
        <f t="shared" si="481"/>
        <v>40.833333333333336</v>
      </c>
      <c r="Q3099" t="str">
        <f t="shared" si="482"/>
        <v>theater</v>
      </c>
      <c r="R3099" t="str">
        <f t="shared" si="483"/>
        <v>spaces</v>
      </c>
      <c r="S3099" s="11">
        <f t="shared" si="484"/>
        <v>42629.503483796296</v>
      </c>
      <c r="T3099" s="11">
        <f t="shared" si="485"/>
        <v>42650.583333333328</v>
      </c>
      <c r="U3099" t="b">
        <f t="shared" si="486"/>
        <v>0</v>
      </c>
      <c r="V3099" t="b">
        <f t="shared" si="487"/>
        <v>0</v>
      </c>
      <c r="W3099" t="b">
        <f t="shared" si="488"/>
        <v>0</v>
      </c>
      <c r="X3099">
        <f t="shared" si="489"/>
        <v>42</v>
      </c>
    </row>
    <row r="3100" spans="1:24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8302</v>
      </c>
      <c r="O3100">
        <f t="shared" si="480"/>
        <v>4</v>
      </c>
      <c r="P3100" s="7">
        <f t="shared" si="481"/>
        <v>65.111111111111114</v>
      </c>
      <c r="Q3100" t="str">
        <f t="shared" si="482"/>
        <v>theater</v>
      </c>
      <c r="R3100" t="str">
        <f t="shared" si="483"/>
        <v>spaces</v>
      </c>
      <c r="S3100" s="11">
        <f t="shared" si="484"/>
        <v>42359.792233796295</v>
      </c>
      <c r="T3100" s="11">
        <f t="shared" si="485"/>
        <v>42408.01180555555</v>
      </c>
      <c r="U3100" t="b">
        <f t="shared" si="486"/>
        <v>0</v>
      </c>
      <c r="V3100" t="b">
        <f t="shared" si="487"/>
        <v>0</v>
      </c>
      <c r="W3100" t="b">
        <f t="shared" si="488"/>
        <v>0</v>
      </c>
      <c r="X3100">
        <f t="shared" si="489"/>
        <v>27</v>
      </c>
    </row>
    <row r="3101" spans="1:24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8302</v>
      </c>
      <c r="O3101">
        <f t="shared" si="480"/>
        <v>14</v>
      </c>
      <c r="P3101" s="7">
        <f t="shared" si="481"/>
        <v>55.6</v>
      </c>
      <c r="Q3101" t="str">
        <f t="shared" si="482"/>
        <v>theater</v>
      </c>
      <c r="R3101" t="str">
        <f t="shared" si="483"/>
        <v>spaces</v>
      </c>
      <c r="S3101" s="11">
        <f t="shared" si="484"/>
        <v>42382.189710648148</v>
      </c>
      <c r="T3101" s="11">
        <f t="shared" si="485"/>
        <v>42412.189710648148</v>
      </c>
      <c r="U3101" t="b">
        <f t="shared" si="486"/>
        <v>0</v>
      </c>
      <c r="V3101" t="b">
        <f t="shared" si="487"/>
        <v>0</v>
      </c>
      <c r="W3101" t="b">
        <f t="shared" si="488"/>
        <v>0</v>
      </c>
      <c r="X3101">
        <f t="shared" si="489"/>
        <v>5</v>
      </c>
    </row>
    <row r="3102" spans="1:24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8302</v>
      </c>
      <c r="O3102">
        <f t="shared" si="480"/>
        <v>15</v>
      </c>
      <c r="P3102" s="7">
        <f t="shared" si="481"/>
        <v>140.53846153846155</v>
      </c>
      <c r="Q3102" t="str">
        <f t="shared" si="482"/>
        <v>theater</v>
      </c>
      <c r="R3102" t="str">
        <f t="shared" si="483"/>
        <v>spaces</v>
      </c>
      <c r="S3102" s="11">
        <f t="shared" si="484"/>
        <v>41902.622395833336</v>
      </c>
      <c r="T3102" s="11">
        <f t="shared" si="485"/>
        <v>41932.622395833336</v>
      </c>
      <c r="U3102" t="b">
        <f t="shared" si="486"/>
        <v>0</v>
      </c>
      <c r="V3102" t="b">
        <f t="shared" si="487"/>
        <v>0</v>
      </c>
      <c r="W3102" t="b">
        <f t="shared" si="488"/>
        <v>0</v>
      </c>
      <c r="X3102">
        <f t="shared" si="489"/>
        <v>13</v>
      </c>
    </row>
    <row r="3103" spans="1:24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8302</v>
      </c>
      <c r="O3103">
        <f t="shared" si="480"/>
        <v>12</v>
      </c>
      <c r="P3103" s="7">
        <f t="shared" si="481"/>
        <v>25</v>
      </c>
      <c r="Q3103" t="str">
        <f t="shared" si="482"/>
        <v>theater</v>
      </c>
      <c r="R3103" t="str">
        <f t="shared" si="483"/>
        <v>spaces</v>
      </c>
      <c r="S3103" s="11">
        <f t="shared" si="484"/>
        <v>42171.383530092593</v>
      </c>
      <c r="T3103" s="11">
        <f t="shared" si="485"/>
        <v>42201.330555555556</v>
      </c>
      <c r="U3103" t="b">
        <f t="shared" si="486"/>
        <v>0</v>
      </c>
      <c r="V3103" t="b">
        <f t="shared" si="487"/>
        <v>0</v>
      </c>
      <c r="W3103" t="b">
        <f t="shared" si="488"/>
        <v>0</v>
      </c>
      <c r="X3103">
        <f t="shared" si="489"/>
        <v>12</v>
      </c>
    </row>
    <row r="3104" spans="1:24" ht="63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8302</v>
      </c>
      <c r="O3104">
        <f t="shared" si="480"/>
        <v>39</v>
      </c>
      <c r="P3104" s="7">
        <f t="shared" si="481"/>
        <v>69.533333333333331</v>
      </c>
      <c r="Q3104" t="str">
        <f t="shared" si="482"/>
        <v>theater</v>
      </c>
      <c r="R3104" t="str">
        <f t="shared" si="483"/>
        <v>spaces</v>
      </c>
      <c r="S3104" s="11">
        <f t="shared" si="484"/>
        <v>42555.340486111112</v>
      </c>
      <c r="T3104" s="11">
        <f t="shared" si="485"/>
        <v>42605.340486111112</v>
      </c>
      <c r="U3104" t="b">
        <f t="shared" si="486"/>
        <v>0</v>
      </c>
      <c r="V3104" t="b">
        <f t="shared" si="487"/>
        <v>0</v>
      </c>
      <c r="W3104">
        <f t="shared" si="488"/>
        <v>90</v>
      </c>
      <c r="X3104" t="b">
        <f t="shared" si="489"/>
        <v>0</v>
      </c>
    </row>
    <row r="3105" spans="1:24" ht="31.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8302</v>
      </c>
      <c r="O3105">
        <f t="shared" si="480"/>
        <v>0</v>
      </c>
      <c r="P3105" s="7">
        <f t="shared" si="481"/>
        <v>5.5</v>
      </c>
      <c r="Q3105" t="str">
        <f t="shared" si="482"/>
        <v>theater</v>
      </c>
      <c r="R3105" t="str">
        <f t="shared" si="483"/>
        <v>spaces</v>
      </c>
      <c r="S3105" s="11">
        <f t="shared" si="484"/>
        <v>42107.156319444446</v>
      </c>
      <c r="T3105" s="11">
        <f t="shared" si="485"/>
        <v>42167.156319444446</v>
      </c>
      <c r="U3105" t="b">
        <f t="shared" si="486"/>
        <v>0</v>
      </c>
      <c r="V3105" t="b">
        <f t="shared" si="487"/>
        <v>0</v>
      </c>
      <c r="W3105" t="b">
        <f t="shared" si="488"/>
        <v>0</v>
      </c>
      <c r="X3105">
        <f t="shared" si="489"/>
        <v>2</v>
      </c>
    </row>
    <row r="3106" spans="1:24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8302</v>
      </c>
      <c r="O3106">
        <f t="shared" si="480"/>
        <v>30</v>
      </c>
      <c r="P3106" s="7">
        <f t="shared" si="481"/>
        <v>237</v>
      </c>
      <c r="Q3106" t="str">
        <f t="shared" si="482"/>
        <v>theater</v>
      </c>
      <c r="R3106" t="str">
        <f t="shared" si="483"/>
        <v>spaces</v>
      </c>
      <c r="S3106" s="11">
        <f t="shared" si="484"/>
        <v>42006.908692129626</v>
      </c>
      <c r="T3106" s="11">
        <f t="shared" si="485"/>
        <v>42038.083333333328</v>
      </c>
      <c r="U3106" t="b">
        <f t="shared" si="486"/>
        <v>0</v>
      </c>
      <c r="V3106" t="b">
        <f t="shared" si="487"/>
        <v>0</v>
      </c>
      <c r="W3106">
        <f t="shared" si="488"/>
        <v>5</v>
      </c>
      <c r="X3106" t="b">
        <f t="shared" si="489"/>
        <v>0</v>
      </c>
    </row>
    <row r="3107" spans="1:24" ht="47.2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8302</v>
      </c>
      <c r="O3107">
        <f t="shared" si="480"/>
        <v>42</v>
      </c>
      <c r="P3107" s="7">
        <f t="shared" si="481"/>
        <v>79.870967741935488</v>
      </c>
      <c r="Q3107" t="str">
        <f t="shared" si="482"/>
        <v>theater</v>
      </c>
      <c r="R3107" t="str">
        <f t="shared" si="483"/>
        <v>spaces</v>
      </c>
      <c r="S3107" s="11">
        <f t="shared" si="484"/>
        <v>41876.718935185185</v>
      </c>
      <c r="T3107" s="11">
        <f t="shared" si="485"/>
        <v>41931.208333333336</v>
      </c>
      <c r="U3107" t="b">
        <f t="shared" si="486"/>
        <v>0</v>
      </c>
      <c r="V3107" t="b">
        <f t="shared" si="487"/>
        <v>0</v>
      </c>
      <c r="W3107">
        <f t="shared" si="488"/>
        <v>31</v>
      </c>
      <c r="X3107" t="b">
        <f t="shared" si="489"/>
        <v>0</v>
      </c>
    </row>
    <row r="3108" spans="1:24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8302</v>
      </c>
      <c r="O3108">
        <f t="shared" si="480"/>
        <v>4</v>
      </c>
      <c r="P3108" s="7">
        <f t="shared" si="481"/>
        <v>10.25</v>
      </c>
      <c r="Q3108" t="str">
        <f t="shared" si="482"/>
        <v>theater</v>
      </c>
      <c r="R3108" t="str">
        <f t="shared" si="483"/>
        <v>spaces</v>
      </c>
      <c r="S3108" s="11">
        <f t="shared" si="484"/>
        <v>42241.429120370376</v>
      </c>
      <c r="T3108" s="11">
        <f t="shared" si="485"/>
        <v>42263.916666666672</v>
      </c>
      <c r="U3108" t="b">
        <f t="shared" si="486"/>
        <v>0</v>
      </c>
      <c r="V3108" t="b">
        <f t="shared" si="487"/>
        <v>0</v>
      </c>
      <c r="W3108" t="b">
        <f t="shared" si="488"/>
        <v>0</v>
      </c>
      <c r="X3108">
        <f t="shared" si="489"/>
        <v>4</v>
      </c>
    </row>
    <row r="3109" spans="1:24" ht="47.25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8302</v>
      </c>
      <c r="O3109">
        <f t="shared" si="480"/>
        <v>20</v>
      </c>
      <c r="P3109" s="7">
        <f t="shared" si="481"/>
        <v>272.58620689655174</v>
      </c>
      <c r="Q3109" t="str">
        <f t="shared" si="482"/>
        <v>theater</v>
      </c>
      <c r="R3109" t="str">
        <f t="shared" si="483"/>
        <v>spaces</v>
      </c>
      <c r="S3109" s="11">
        <f t="shared" si="484"/>
        <v>42128.814247685179</v>
      </c>
      <c r="T3109" s="11">
        <f t="shared" si="485"/>
        <v>42135.814247685179</v>
      </c>
      <c r="U3109" t="b">
        <f t="shared" si="486"/>
        <v>0</v>
      </c>
      <c r="V3109" t="b">
        <f t="shared" si="487"/>
        <v>0</v>
      </c>
      <c r="W3109" t="b">
        <f t="shared" si="488"/>
        <v>0</v>
      </c>
      <c r="X3109">
        <f t="shared" si="489"/>
        <v>29</v>
      </c>
    </row>
    <row r="3110" spans="1:24" ht="15.7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8302</v>
      </c>
      <c r="O3110">
        <f t="shared" si="480"/>
        <v>0</v>
      </c>
      <c r="P3110" s="7">
        <f t="shared" si="481"/>
        <v>13</v>
      </c>
      <c r="Q3110" t="str">
        <f t="shared" si="482"/>
        <v>theater</v>
      </c>
      <c r="R3110" t="str">
        <f t="shared" si="483"/>
        <v>spaces</v>
      </c>
      <c r="S3110" s="11">
        <f t="shared" si="484"/>
        <v>42062.680486111116</v>
      </c>
      <c r="T3110" s="11">
        <f t="shared" si="485"/>
        <v>42122.638819444444</v>
      </c>
      <c r="U3110" t="b">
        <f t="shared" si="486"/>
        <v>0</v>
      </c>
      <c r="V3110" t="b">
        <f t="shared" si="487"/>
        <v>0</v>
      </c>
      <c r="W3110" t="b">
        <f t="shared" si="488"/>
        <v>0</v>
      </c>
      <c r="X3110">
        <f t="shared" si="489"/>
        <v>2</v>
      </c>
    </row>
    <row r="3111" spans="1:24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8302</v>
      </c>
      <c r="O3111">
        <f t="shared" si="480"/>
        <v>25</v>
      </c>
      <c r="P3111" s="7">
        <f t="shared" si="481"/>
        <v>58.184210526315788</v>
      </c>
      <c r="Q3111" t="str">
        <f t="shared" si="482"/>
        <v>theater</v>
      </c>
      <c r="R3111" t="str">
        <f t="shared" si="483"/>
        <v>spaces</v>
      </c>
      <c r="S3111" s="11">
        <f t="shared" si="484"/>
        <v>41844.125115740739</v>
      </c>
      <c r="T3111" s="11">
        <f t="shared" si="485"/>
        <v>41879.125115740739</v>
      </c>
      <c r="U3111" t="b">
        <f t="shared" si="486"/>
        <v>0</v>
      </c>
      <c r="V3111" t="b">
        <f t="shared" si="487"/>
        <v>0</v>
      </c>
      <c r="W3111" t="b">
        <f t="shared" si="488"/>
        <v>0</v>
      </c>
      <c r="X3111">
        <f t="shared" si="489"/>
        <v>114</v>
      </c>
    </row>
    <row r="3112" spans="1:24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8302</v>
      </c>
      <c r="O3112">
        <f t="shared" si="480"/>
        <v>0</v>
      </c>
      <c r="P3112" s="7">
        <f t="shared" si="481"/>
        <v>10</v>
      </c>
      <c r="Q3112" t="str">
        <f t="shared" si="482"/>
        <v>theater</v>
      </c>
      <c r="R3112" t="str">
        <f t="shared" si="483"/>
        <v>spaces</v>
      </c>
      <c r="S3112" s="11">
        <f t="shared" si="484"/>
        <v>42745.031469907408</v>
      </c>
      <c r="T3112" s="11">
        <f t="shared" si="485"/>
        <v>42785.031469907408</v>
      </c>
      <c r="U3112" t="b">
        <f t="shared" si="486"/>
        <v>0</v>
      </c>
      <c r="V3112" t="b">
        <f t="shared" si="487"/>
        <v>0</v>
      </c>
      <c r="W3112" t="b">
        <f t="shared" si="488"/>
        <v>0</v>
      </c>
      <c r="X3112">
        <f t="shared" si="489"/>
        <v>1</v>
      </c>
    </row>
    <row r="3113" spans="1:24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8302</v>
      </c>
      <c r="O3113">
        <f t="shared" si="480"/>
        <v>27</v>
      </c>
      <c r="P3113" s="7">
        <f t="shared" si="481"/>
        <v>70.10526315789474</v>
      </c>
      <c r="Q3113" t="str">
        <f t="shared" si="482"/>
        <v>theater</v>
      </c>
      <c r="R3113" t="str">
        <f t="shared" si="483"/>
        <v>spaces</v>
      </c>
      <c r="S3113" s="11">
        <f t="shared" si="484"/>
        <v>41885.595138888886</v>
      </c>
      <c r="T3113" s="11">
        <f t="shared" si="485"/>
        <v>41916.595138888886</v>
      </c>
      <c r="U3113" t="b">
        <f t="shared" si="486"/>
        <v>0</v>
      </c>
      <c r="V3113" t="b">
        <f t="shared" si="487"/>
        <v>0</v>
      </c>
      <c r="W3113" t="b">
        <f t="shared" si="488"/>
        <v>0</v>
      </c>
      <c r="X3113">
        <f t="shared" si="489"/>
        <v>76</v>
      </c>
    </row>
    <row r="3114" spans="1:24" ht="47.25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8302</v>
      </c>
      <c r="O3114">
        <f t="shared" si="480"/>
        <v>5</v>
      </c>
      <c r="P3114" s="7">
        <f t="shared" si="481"/>
        <v>57.888888888888886</v>
      </c>
      <c r="Q3114" t="str">
        <f t="shared" si="482"/>
        <v>theater</v>
      </c>
      <c r="R3114" t="str">
        <f t="shared" si="483"/>
        <v>spaces</v>
      </c>
      <c r="S3114" s="11">
        <f t="shared" si="484"/>
        <v>42615.121921296297</v>
      </c>
      <c r="T3114" s="11">
        <f t="shared" si="485"/>
        <v>42675.121921296297</v>
      </c>
      <c r="U3114" t="b">
        <f t="shared" si="486"/>
        <v>0</v>
      </c>
      <c r="V3114" t="b">
        <f t="shared" si="487"/>
        <v>0</v>
      </c>
      <c r="W3114" t="b">
        <f t="shared" si="488"/>
        <v>0</v>
      </c>
      <c r="X3114">
        <f t="shared" si="489"/>
        <v>9</v>
      </c>
    </row>
    <row r="3115" spans="1:24" ht="47.25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8302</v>
      </c>
      <c r="O3115">
        <f t="shared" si="480"/>
        <v>4</v>
      </c>
      <c r="P3115" s="7">
        <f t="shared" si="481"/>
        <v>125.27027027027027</v>
      </c>
      <c r="Q3115" t="str">
        <f t="shared" si="482"/>
        <v>theater</v>
      </c>
      <c r="R3115" t="str">
        <f t="shared" si="483"/>
        <v>spaces</v>
      </c>
      <c r="S3115" s="11">
        <f t="shared" si="484"/>
        <v>42081.731273148151</v>
      </c>
      <c r="T3115" s="11">
        <f t="shared" si="485"/>
        <v>42111.731273148151</v>
      </c>
      <c r="U3115" t="b">
        <f t="shared" si="486"/>
        <v>0</v>
      </c>
      <c r="V3115" t="b">
        <f t="shared" si="487"/>
        <v>0</v>
      </c>
      <c r="W3115" t="b">
        <f t="shared" si="488"/>
        <v>0</v>
      </c>
      <c r="X3115">
        <f t="shared" si="489"/>
        <v>37</v>
      </c>
    </row>
    <row r="3116" spans="1:24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8302</v>
      </c>
      <c r="O3116">
        <f t="shared" si="480"/>
        <v>0</v>
      </c>
      <c r="P3116" s="7" t="str">
        <f t="shared" si="481"/>
        <v>N/A</v>
      </c>
      <c r="Q3116" t="str">
        <f t="shared" si="482"/>
        <v>theater</v>
      </c>
      <c r="R3116" t="str">
        <f t="shared" si="483"/>
        <v>spaces</v>
      </c>
      <c r="S3116" s="11">
        <f t="shared" si="484"/>
        <v>41843.632523148146</v>
      </c>
      <c r="T3116" s="11">
        <f t="shared" si="485"/>
        <v>41903.632523148146</v>
      </c>
      <c r="U3116" t="b">
        <f t="shared" si="486"/>
        <v>0</v>
      </c>
      <c r="V3116" t="b">
        <f t="shared" si="487"/>
        <v>0</v>
      </c>
      <c r="W3116" t="b">
        <f t="shared" si="488"/>
        <v>0</v>
      </c>
      <c r="X3116">
        <f t="shared" si="489"/>
        <v>0</v>
      </c>
    </row>
    <row r="3117" spans="1:24" ht="47.25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8302</v>
      </c>
      <c r="O3117">
        <f t="shared" si="480"/>
        <v>3</v>
      </c>
      <c r="P3117" s="7">
        <f t="shared" si="481"/>
        <v>300</v>
      </c>
      <c r="Q3117" t="str">
        <f t="shared" si="482"/>
        <v>theater</v>
      </c>
      <c r="R3117" t="str">
        <f t="shared" si="483"/>
        <v>spaces</v>
      </c>
      <c r="S3117" s="11">
        <f t="shared" si="484"/>
        <v>42496.447071759263</v>
      </c>
      <c r="T3117" s="11">
        <f t="shared" si="485"/>
        <v>42526.447071759263</v>
      </c>
      <c r="U3117" t="b">
        <f t="shared" si="486"/>
        <v>0</v>
      </c>
      <c r="V3117" t="b">
        <f t="shared" si="487"/>
        <v>0</v>
      </c>
      <c r="W3117" t="b">
        <f t="shared" si="488"/>
        <v>0</v>
      </c>
      <c r="X3117">
        <f t="shared" si="489"/>
        <v>1</v>
      </c>
    </row>
    <row r="3118" spans="1:24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8302</v>
      </c>
      <c r="O3118">
        <f t="shared" si="480"/>
        <v>57</v>
      </c>
      <c r="P3118" s="7">
        <f t="shared" si="481"/>
        <v>43</v>
      </c>
      <c r="Q3118" t="str">
        <f t="shared" si="482"/>
        <v>theater</v>
      </c>
      <c r="R3118" t="str">
        <f t="shared" si="483"/>
        <v>spaces</v>
      </c>
      <c r="S3118" s="11">
        <f t="shared" si="484"/>
        <v>42081.515335648146</v>
      </c>
      <c r="T3118" s="11">
        <f t="shared" si="485"/>
        <v>42095.515335648146</v>
      </c>
      <c r="U3118" t="b">
        <f t="shared" si="486"/>
        <v>0</v>
      </c>
      <c r="V3118" t="b">
        <f t="shared" si="487"/>
        <v>0</v>
      </c>
      <c r="W3118">
        <f t="shared" si="488"/>
        <v>10</v>
      </c>
      <c r="X3118" t="b">
        <f t="shared" si="489"/>
        <v>0</v>
      </c>
    </row>
    <row r="3119" spans="1:24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8302</v>
      </c>
      <c r="O3119">
        <f t="shared" si="480"/>
        <v>0</v>
      </c>
      <c r="P3119" s="7">
        <f t="shared" si="481"/>
        <v>1</v>
      </c>
      <c r="Q3119" t="str">
        <f t="shared" si="482"/>
        <v>theater</v>
      </c>
      <c r="R3119" t="str">
        <f t="shared" si="483"/>
        <v>spaces</v>
      </c>
      <c r="S3119" s="11">
        <f t="shared" si="484"/>
        <v>42509.374537037031</v>
      </c>
      <c r="T3119" s="11">
        <f t="shared" si="485"/>
        <v>42517.55</v>
      </c>
      <c r="U3119" t="b">
        <f t="shared" si="486"/>
        <v>0</v>
      </c>
      <c r="V3119" t="b">
        <f t="shared" si="487"/>
        <v>0</v>
      </c>
      <c r="W3119" t="b">
        <f t="shared" si="488"/>
        <v>0</v>
      </c>
      <c r="X3119">
        <f t="shared" si="489"/>
        <v>1</v>
      </c>
    </row>
    <row r="3120" spans="1:24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8302</v>
      </c>
      <c r="O3120">
        <f t="shared" si="480"/>
        <v>0</v>
      </c>
      <c r="P3120" s="7">
        <f t="shared" si="481"/>
        <v>775</v>
      </c>
      <c r="Q3120" t="str">
        <f t="shared" si="482"/>
        <v>theater</v>
      </c>
      <c r="R3120" t="str">
        <f t="shared" si="483"/>
        <v>spaces</v>
      </c>
      <c r="S3120" s="11">
        <f t="shared" si="484"/>
        <v>42534.649571759262</v>
      </c>
      <c r="T3120" s="11">
        <f t="shared" si="485"/>
        <v>42553.649571759262</v>
      </c>
      <c r="U3120" t="b">
        <f t="shared" si="486"/>
        <v>0</v>
      </c>
      <c r="V3120" t="b">
        <f t="shared" si="487"/>
        <v>0</v>
      </c>
      <c r="W3120" t="b">
        <f t="shared" si="488"/>
        <v>0</v>
      </c>
      <c r="X3120">
        <f t="shared" si="489"/>
        <v>2</v>
      </c>
    </row>
    <row r="3121" spans="1:24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8302</v>
      </c>
      <c r="O3121">
        <f t="shared" si="480"/>
        <v>0</v>
      </c>
      <c r="P3121" s="7">
        <f t="shared" si="481"/>
        <v>5</v>
      </c>
      <c r="Q3121" t="str">
        <f t="shared" si="482"/>
        <v>theater</v>
      </c>
      <c r="R3121" t="str">
        <f t="shared" si="483"/>
        <v>spaces</v>
      </c>
      <c r="S3121" s="11">
        <f t="shared" si="484"/>
        <v>42060.04550925926</v>
      </c>
      <c r="T3121" s="11">
        <f t="shared" si="485"/>
        <v>42090.003842592589</v>
      </c>
      <c r="U3121" t="b">
        <f t="shared" si="486"/>
        <v>0</v>
      </c>
      <c r="V3121" t="b">
        <f t="shared" si="487"/>
        <v>0</v>
      </c>
      <c r="W3121" t="b">
        <f t="shared" si="488"/>
        <v>0</v>
      </c>
      <c r="X3121">
        <f t="shared" si="489"/>
        <v>1</v>
      </c>
    </row>
    <row r="3122" spans="1:24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8302</v>
      </c>
      <c r="O3122">
        <f t="shared" si="480"/>
        <v>0</v>
      </c>
      <c r="P3122" s="7">
        <f t="shared" si="481"/>
        <v>12.8</v>
      </c>
      <c r="Q3122" t="str">
        <f t="shared" si="482"/>
        <v>theater</v>
      </c>
      <c r="R3122" t="str">
        <f t="shared" si="483"/>
        <v>spaces</v>
      </c>
      <c r="S3122" s="11">
        <f t="shared" si="484"/>
        <v>42435.942083333335</v>
      </c>
      <c r="T3122" s="11">
        <f t="shared" si="485"/>
        <v>42495.900416666671</v>
      </c>
      <c r="U3122" t="b">
        <f t="shared" si="486"/>
        <v>0</v>
      </c>
      <c r="V3122" t="b">
        <f t="shared" si="487"/>
        <v>0</v>
      </c>
      <c r="W3122" t="b">
        <f t="shared" si="488"/>
        <v>0</v>
      </c>
      <c r="X3122">
        <f t="shared" si="489"/>
        <v>10</v>
      </c>
    </row>
    <row r="3123" spans="1:24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8302</v>
      </c>
      <c r="O3123">
        <f t="shared" si="480"/>
        <v>1</v>
      </c>
      <c r="P3123" s="7">
        <f t="shared" si="481"/>
        <v>10</v>
      </c>
      <c r="Q3123" t="str">
        <f t="shared" si="482"/>
        <v>theater</v>
      </c>
      <c r="R3123" t="str">
        <f t="shared" si="483"/>
        <v>spaces</v>
      </c>
      <c r="S3123" s="11">
        <f t="shared" si="484"/>
        <v>41848.679803240739</v>
      </c>
      <c r="T3123" s="11">
        <f t="shared" si="485"/>
        <v>41908.679803240739</v>
      </c>
      <c r="U3123" t="b">
        <f t="shared" si="486"/>
        <v>0</v>
      </c>
      <c r="V3123">
        <f t="shared" si="487"/>
        <v>1</v>
      </c>
      <c r="W3123" t="b">
        <f t="shared" si="488"/>
        <v>0</v>
      </c>
      <c r="X3123">
        <f t="shared" si="489"/>
        <v>1</v>
      </c>
    </row>
    <row r="3124" spans="1:24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8302</v>
      </c>
      <c r="O3124">
        <f t="shared" si="480"/>
        <v>58</v>
      </c>
      <c r="P3124" s="7">
        <f t="shared" si="481"/>
        <v>58</v>
      </c>
      <c r="Q3124" t="str">
        <f t="shared" si="482"/>
        <v>theater</v>
      </c>
      <c r="R3124" t="str">
        <f t="shared" si="483"/>
        <v>spaces</v>
      </c>
      <c r="S3124" s="11">
        <f t="shared" si="484"/>
        <v>42678.932083333333</v>
      </c>
      <c r="T3124" s="11">
        <f t="shared" si="485"/>
        <v>42683.973750000005</v>
      </c>
      <c r="U3124" t="b">
        <f t="shared" si="486"/>
        <v>0</v>
      </c>
      <c r="V3124">
        <f t="shared" si="487"/>
        <v>2</v>
      </c>
      <c r="W3124">
        <f t="shared" si="488"/>
        <v>2</v>
      </c>
      <c r="X3124" t="b">
        <f t="shared" si="489"/>
        <v>0</v>
      </c>
    </row>
    <row r="3125" spans="1:24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8302</v>
      </c>
      <c r="O3125">
        <f t="shared" si="480"/>
        <v>68</v>
      </c>
      <c r="P3125" s="7">
        <f t="shared" si="481"/>
        <v>244.80459770114942</v>
      </c>
      <c r="Q3125" t="str">
        <f t="shared" si="482"/>
        <v>theater</v>
      </c>
      <c r="R3125" t="str">
        <f t="shared" si="483"/>
        <v>spaces</v>
      </c>
      <c r="S3125" s="11">
        <f t="shared" si="484"/>
        <v>42530.993032407408</v>
      </c>
      <c r="T3125" s="11">
        <f t="shared" si="485"/>
        <v>42560.993032407408</v>
      </c>
      <c r="U3125" t="b">
        <f t="shared" si="486"/>
        <v>0</v>
      </c>
      <c r="V3125">
        <f t="shared" si="487"/>
        <v>348</v>
      </c>
      <c r="W3125">
        <f t="shared" si="488"/>
        <v>348</v>
      </c>
      <c r="X3125" t="b">
        <f t="shared" si="489"/>
        <v>0</v>
      </c>
    </row>
    <row r="3126" spans="1:24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8302</v>
      </c>
      <c r="O3126">
        <f t="shared" si="480"/>
        <v>0</v>
      </c>
      <c r="P3126" s="7">
        <f t="shared" si="481"/>
        <v>6.5</v>
      </c>
      <c r="Q3126" t="str">
        <f t="shared" si="482"/>
        <v>theater</v>
      </c>
      <c r="R3126" t="str">
        <f t="shared" si="483"/>
        <v>spaces</v>
      </c>
      <c r="S3126" s="11">
        <f t="shared" si="484"/>
        <v>41977.780104166668</v>
      </c>
      <c r="T3126" s="11">
        <f t="shared" si="485"/>
        <v>42037.780104166668</v>
      </c>
      <c r="U3126" t="b">
        <f t="shared" si="486"/>
        <v>0</v>
      </c>
      <c r="V3126">
        <f t="shared" si="487"/>
        <v>4</v>
      </c>
      <c r="W3126" t="b">
        <f t="shared" si="488"/>
        <v>0</v>
      </c>
      <c r="X3126">
        <f t="shared" si="489"/>
        <v>4</v>
      </c>
    </row>
    <row r="3127" spans="1:24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8302</v>
      </c>
      <c r="O3127">
        <f t="shared" si="480"/>
        <v>0</v>
      </c>
      <c r="P3127" s="7" t="str">
        <f t="shared" si="481"/>
        <v>N/A</v>
      </c>
      <c r="Q3127" t="str">
        <f t="shared" si="482"/>
        <v>theater</v>
      </c>
      <c r="R3127" t="str">
        <f t="shared" si="483"/>
        <v>spaces</v>
      </c>
      <c r="S3127" s="11">
        <f t="shared" si="484"/>
        <v>42346.20685185185</v>
      </c>
      <c r="T3127" s="11">
        <f t="shared" si="485"/>
        <v>42376.20685185185</v>
      </c>
      <c r="U3127" t="b">
        <f t="shared" si="486"/>
        <v>0</v>
      </c>
      <c r="V3127">
        <f t="shared" si="487"/>
        <v>0</v>
      </c>
      <c r="W3127" t="b">
        <f t="shared" si="488"/>
        <v>0</v>
      </c>
      <c r="X3127">
        <f t="shared" si="489"/>
        <v>0</v>
      </c>
    </row>
    <row r="3128" spans="1:24" ht="78.7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8302</v>
      </c>
      <c r="O3128">
        <f t="shared" si="480"/>
        <v>4</v>
      </c>
      <c r="P3128" s="7">
        <f t="shared" si="481"/>
        <v>61.176470588235297</v>
      </c>
      <c r="Q3128" t="str">
        <f t="shared" si="482"/>
        <v>theater</v>
      </c>
      <c r="R3128" t="str">
        <f t="shared" si="483"/>
        <v>spaces</v>
      </c>
      <c r="S3128" s="11">
        <f t="shared" si="484"/>
        <v>42427.01807870371</v>
      </c>
      <c r="T3128" s="11">
        <f t="shared" si="485"/>
        <v>42456.976412037038</v>
      </c>
      <c r="U3128" t="b">
        <f t="shared" si="486"/>
        <v>0</v>
      </c>
      <c r="V3128">
        <f t="shared" si="487"/>
        <v>17</v>
      </c>
      <c r="W3128" t="b">
        <f t="shared" si="488"/>
        <v>0</v>
      </c>
      <c r="X3128">
        <f t="shared" si="489"/>
        <v>17</v>
      </c>
    </row>
    <row r="3129" spans="1:24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8302</v>
      </c>
      <c r="O3129">
        <f t="shared" si="480"/>
        <v>0</v>
      </c>
      <c r="P3129" s="7" t="str">
        <f t="shared" si="481"/>
        <v>N/A</v>
      </c>
      <c r="Q3129" t="str">
        <f t="shared" si="482"/>
        <v>theater</v>
      </c>
      <c r="R3129" t="str">
        <f t="shared" si="483"/>
        <v>spaces</v>
      </c>
      <c r="S3129" s="11">
        <f t="shared" si="484"/>
        <v>42034.856817129628</v>
      </c>
      <c r="T3129" s="11">
        <f t="shared" si="485"/>
        <v>42064.856817129628</v>
      </c>
      <c r="U3129" t="b">
        <f t="shared" si="486"/>
        <v>0</v>
      </c>
      <c r="V3129">
        <f t="shared" si="487"/>
        <v>0</v>
      </c>
      <c r="W3129" t="b">
        <f t="shared" si="488"/>
        <v>0</v>
      </c>
      <c r="X3129">
        <f t="shared" si="489"/>
        <v>0</v>
      </c>
    </row>
    <row r="3130" spans="1:24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8270</v>
      </c>
      <c r="O3130">
        <f t="shared" si="480"/>
        <v>109</v>
      </c>
      <c r="P3130" s="7">
        <f t="shared" si="481"/>
        <v>139.23931623931625</v>
      </c>
      <c r="Q3130" t="str">
        <f t="shared" si="482"/>
        <v>theater</v>
      </c>
      <c r="R3130" t="str">
        <f t="shared" si="483"/>
        <v>plays</v>
      </c>
      <c r="S3130" s="11">
        <f t="shared" si="484"/>
        <v>42780.825706018513</v>
      </c>
      <c r="T3130" s="11">
        <f t="shared" si="485"/>
        <v>42810.784039351856</v>
      </c>
      <c r="U3130">
        <f t="shared" si="486"/>
        <v>117</v>
      </c>
      <c r="V3130" t="b">
        <f t="shared" si="487"/>
        <v>0</v>
      </c>
      <c r="W3130">
        <f t="shared" si="488"/>
        <v>117</v>
      </c>
      <c r="X3130" t="b">
        <f t="shared" si="489"/>
        <v>0</v>
      </c>
    </row>
    <row r="3131" spans="1:24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8270</v>
      </c>
      <c r="O3131">
        <f t="shared" si="480"/>
        <v>1</v>
      </c>
      <c r="P3131" s="7">
        <f t="shared" si="481"/>
        <v>10</v>
      </c>
      <c r="Q3131" t="str">
        <f t="shared" si="482"/>
        <v>theater</v>
      </c>
      <c r="R3131" t="str">
        <f t="shared" si="483"/>
        <v>plays</v>
      </c>
      <c r="S3131" s="11">
        <f t="shared" si="484"/>
        <v>42803.842812499999</v>
      </c>
      <c r="T3131" s="11">
        <f t="shared" si="485"/>
        <v>42843.801145833335</v>
      </c>
      <c r="U3131">
        <f t="shared" si="486"/>
        <v>1</v>
      </c>
      <c r="V3131" t="b">
        <f t="shared" si="487"/>
        <v>0</v>
      </c>
      <c r="W3131" t="b">
        <f t="shared" si="488"/>
        <v>0</v>
      </c>
      <c r="X3131">
        <f t="shared" si="489"/>
        <v>1</v>
      </c>
    </row>
    <row r="3132" spans="1:24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8270</v>
      </c>
      <c r="O3132">
        <f t="shared" si="480"/>
        <v>4</v>
      </c>
      <c r="P3132" s="7">
        <f t="shared" si="481"/>
        <v>93.75</v>
      </c>
      <c r="Q3132" t="str">
        <f t="shared" si="482"/>
        <v>theater</v>
      </c>
      <c r="R3132" t="str">
        <f t="shared" si="483"/>
        <v>plays</v>
      </c>
      <c r="S3132" s="11">
        <f t="shared" si="484"/>
        <v>42808.640231481477</v>
      </c>
      <c r="T3132" s="11">
        <f t="shared" si="485"/>
        <v>42839.207638888889</v>
      </c>
      <c r="U3132">
        <f t="shared" si="486"/>
        <v>4</v>
      </c>
      <c r="V3132" t="b">
        <f t="shared" si="487"/>
        <v>0</v>
      </c>
      <c r="W3132" t="b">
        <f t="shared" si="488"/>
        <v>0</v>
      </c>
      <c r="X3132">
        <f t="shared" si="489"/>
        <v>4</v>
      </c>
    </row>
    <row r="3133" spans="1:24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8270</v>
      </c>
      <c r="O3133">
        <f t="shared" si="480"/>
        <v>16</v>
      </c>
      <c r="P3133" s="7">
        <f t="shared" si="481"/>
        <v>53.75</v>
      </c>
      <c r="Q3133" t="str">
        <f t="shared" si="482"/>
        <v>theater</v>
      </c>
      <c r="R3133" t="str">
        <f t="shared" si="483"/>
        <v>plays</v>
      </c>
      <c r="S3133" s="11">
        <f t="shared" si="484"/>
        <v>42803.579224537039</v>
      </c>
      <c r="T3133" s="11">
        <f t="shared" si="485"/>
        <v>42833.537557870368</v>
      </c>
      <c r="U3133">
        <f t="shared" si="486"/>
        <v>12</v>
      </c>
      <c r="V3133" t="b">
        <f t="shared" si="487"/>
        <v>0</v>
      </c>
      <c r="W3133" t="b">
        <f t="shared" si="488"/>
        <v>0</v>
      </c>
      <c r="X3133">
        <f t="shared" si="489"/>
        <v>12</v>
      </c>
    </row>
    <row r="3134" spans="1:24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8270</v>
      </c>
      <c r="O3134">
        <f t="shared" si="480"/>
        <v>0</v>
      </c>
      <c r="P3134" s="7">
        <f t="shared" si="481"/>
        <v>10</v>
      </c>
      <c r="Q3134" t="str">
        <f t="shared" si="482"/>
        <v>theater</v>
      </c>
      <c r="R3134" t="str">
        <f t="shared" si="483"/>
        <v>plays</v>
      </c>
      <c r="S3134" s="11">
        <f t="shared" si="484"/>
        <v>42786.350231481483</v>
      </c>
      <c r="T3134" s="11">
        <f t="shared" si="485"/>
        <v>42846.308564814812</v>
      </c>
      <c r="U3134">
        <f t="shared" si="486"/>
        <v>1</v>
      </c>
      <c r="V3134" t="b">
        <f t="shared" si="487"/>
        <v>0</v>
      </c>
      <c r="W3134" t="b">
        <f t="shared" si="488"/>
        <v>0</v>
      </c>
      <c r="X3134">
        <f t="shared" si="489"/>
        <v>1</v>
      </c>
    </row>
    <row r="3135" spans="1:24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8270</v>
      </c>
      <c r="O3135">
        <f t="shared" si="480"/>
        <v>108</v>
      </c>
      <c r="P3135" s="7">
        <f t="shared" si="481"/>
        <v>33.75</v>
      </c>
      <c r="Q3135" t="str">
        <f t="shared" si="482"/>
        <v>theater</v>
      </c>
      <c r="R3135" t="str">
        <f t="shared" si="483"/>
        <v>plays</v>
      </c>
      <c r="S3135" s="11">
        <f t="shared" si="484"/>
        <v>42788.565208333333</v>
      </c>
      <c r="T3135" s="11">
        <f t="shared" si="485"/>
        <v>42818.523541666669</v>
      </c>
      <c r="U3135">
        <f t="shared" si="486"/>
        <v>16</v>
      </c>
      <c r="V3135" t="b">
        <f t="shared" si="487"/>
        <v>0</v>
      </c>
      <c r="W3135">
        <f t="shared" si="488"/>
        <v>16</v>
      </c>
      <c r="X3135" t="b">
        <f t="shared" si="489"/>
        <v>0</v>
      </c>
    </row>
    <row r="3136" spans="1:24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8270</v>
      </c>
      <c r="O3136">
        <f t="shared" si="480"/>
        <v>23</v>
      </c>
      <c r="P3136" s="7">
        <f t="shared" si="481"/>
        <v>18.75</v>
      </c>
      <c r="Q3136" t="str">
        <f t="shared" si="482"/>
        <v>theater</v>
      </c>
      <c r="R3136" t="str">
        <f t="shared" si="483"/>
        <v>plays</v>
      </c>
      <c r="S3136" s="11">
        <f t="shared" si="484"/>
        <v>42800.720127314817</v>
      </c>
      <c r="T3136" s="11">
        <f t="shared" si="485"/>
        <v>42821.678460648152</v>
      </c>
      <c r="U3136">
        <f t="shared" si="486"/>
        <v>12</v>
      </c>
      <c r="V3136" t="b">
        <f t="shared" si="487"/>
        <v>0</v>
      </c>
      <c r="W3136" t="b">
        <f t="shared" si="488"/>
        <v>0</v>
      </c>
      <c r="X3136">
        <f t="shared" si="489"/>
        <v>12</v>
      </c>
    </row>
    <row r="3137" spans="1:24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8270</v>
      </c>
      <c r="O3137">
        <f t="shared" si="480"/>
        <v>21</v>
      </c>
      <c r="P3137" s="7">
        <f t="shared" si="481"/>
        <v>23.142857142857142</v>
      </c>
      <c r="Q3137" t="str">
        <f t="shared" si="482"/>
        <v>theater</v>
      </c>
      <c r="R3137" t="str">
        <f t="shared" si="483"/>
        <v>plays</v>
      </c>
      <c r="S3137" s="11">
        <f t="shared" si="484"/>
        <v>42807.151863425926</v>
      </c>
      <c r="T3137" s="11">
        <f t="shared" si="485"/>
        <v>42829.151863425926</v>
      </c>
      <c r="U3137">
        <f t="shared" si="486"/>
        <v>7</v>
      </c>
      <c r="V3137" t="b">
        <f t="shared" si="487"/>
        <v>0</v>
      </c>
      <c r="W3137" t="b">
        <f t="shared" si="488"/>
        <v>0</v>
      </c>
      <c r="X3137">
        <f t="shared" si="489"/>
        <v>7</v>
      </c>
    </row>
    <row r="3138" spans="1:24" ht="47.25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8270</v>
      </c>
      <c r="O3138">
        <f t="shared" si="480"/>
        <v>128</v>
      </c>
      <c r="P3138" s="7">
        <f t="shared" si="481"/>
        <v>29.045454545454547</v>
      </c>
      <c r="Q3138" t="str">
        <f t="shared" si="482"/>
        <v>theater</v>
      </c>
      <c r="R3138" t="str">
        <f t="shared" si="483"/>
        <v>plays</v>
      </c>
      <c r="S3138" s="11">
        <f t="shared" si="484"/>
        <v>42789.462430555555</v>
      </c>
      <c r="T3138" s="11">
        <f t="shared" si="485"/>
        <v>42825.957638888889</v>
      </c>
      <c r="U3138">
        <f t="shared" si="486"/>
        <v>22</v>
      </c>
      <c r="V3138" t="b">
        <f t="shared" si="487"/>
        <v>0</v>
      </c>
      <c r="W3138">
        <f t="shared" si="488"/>
        <v>22</v>
      </c>
      <c r="X3138" t="b">
        <f t="shared" si="489"/>
        <v>0</v>
      </c>
    </row>
    <row r="3139" spans="1:24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8270</v>
      </c>
      <c r="O3139">
        <f t="shared" ref="O3139:O3202" si="490">ROUND(((E3139/D3139)*100), 0)</f>
        <v>3</v>
      </c>
      <c r="P3139" s="7">
        <f t="shared" ref="P3139:P3202" si="491">IFERROR((E3139/L3139), "N/A")</f>
        <v>50</v>
      </c>
      <c r="Q3139" t="str">
        <f t="shared" ref="Q3139:Q3202" si="492">(LEFT(N3139,SEARCH("/",N3139,1)-1))</f>
        <v>theater</v>
      </c>
      <c r="R3139" t="str">
        <f t="shared" ref="R3139:R3202" si="493">RIGHT(N3139, LEN(N3139)-SEARCH("/",N3139))</f>
        <v>plays</v>
      </c>
      <c r="S3139" s="11">
        <f t="shared" ref="S3139:S3202" si="494">(((J3139/60)/60)/24)+DATE(1970,1,1)</f>
        <v>42807.885057870371</v>
      </c>
      <c r="T3139" s="11">
        <f t="shared" ref="T3139:T3202" si="495">(((I3139/60)/60)/24)+DATE(1970,1,1)</f>
        <v>42858.8</v>
      </c>
      <c r="U3139">
        <f t="shared" ref="U3139:U3202" si="496">IF(OR(F3139="successful", F3139="live"), L3139)</f>
        <v>1</v>
      </c>
      <c r="V3139" t="b">
        <f t="shared" ref="V3139:V3202" si="497">IF(OR(F3139="unsuccessful", F3139="canceled"), L3139)</f>
        <v>0</v>
      </c>
      <c r="W3139" t="b">
        <f t="shared" ref="W3139:W3202" si="498">IF((O3139&gt;=30), L3139)</f>
        <v>0</v>
      </c>
      <c r="X3139">
        <f t="shared" ref="X3139:X3202" si="499">IF((O3139&lt;30), L3139)</f>
        <v>1</v>
      </c>
    </row>
    <row r="3140" spans="1:24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8270</v>
      </c>
      <c r="O3140">
        <f t="shared" si="490"/>
        <v>0</v>
      </c>
      <c r="P3140" s="7" t="str">
        <f t="shared" si="491"/>
        <v>N/A</v>
      </c>
      <c r="Q3140" t="str">
        <f t="shared" si="492"/>
        <v>theater</v>
      </c>
      <c r="R3140" t="str">
        <f t="shared" si="493"/>
        <v>plays</v>
      </c>
      <c r="S3140" s="11">
        <f t="shared" si="494"/>
        <v>42809.645914351851</v>
      </c>
      <c r="T3140" s="11">
        <f t="shared" si="495"/>
        <v>42828.645914351851</v>
      </c>
      <c r="U3140">
        <f t="shared" si="496"/>
        <v>0</v>
      </c>
      <c r="V3140" t="b">
        <f t="shared" si="497"/>
        <v>0</v>
      </c>
      <c r="W3140" t="b">
        <f t="shared" si="498"/>
        <v>0</v>
      </c>
      <c r="X3140">
        <f t="shared" si="499"/>
        <v>0</v>
      </c>
    </row>
    <row r="3141" spans="1:24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8270</v>
      </c>
      <c r="O3141">
        <f t="shared" si="490"/>
        <v>5</v>
      </c>
      <c r="P3141" s="7">
        <f t="shared" si="491"/>
        <v>450</v>
      </c>
      <c r="Q3141" t="str">
        <f t="shared" si="492"/>
        <v>theater</v>
      </c>
      <c r="R3141" t="str">
        <f t="shared" si="493"/>
        <v>plays</v>
      </c>
      <c r="S3141" s="11">
        <f t="shared" si="494"/>
        <v>42785.270370370374</v>
      </c>
      <c r="T3141" s="11">
        <f t="shared" si="495"/>
        <v>42819.189583333333</v>
      </c>
      <c r="U3141">
        <f t="shared" si="496"/>
        <v>6</v>
      </c>
      <c r="V3141" t="b">
        <f t="shared" si="497"/>
        <v>0</v>
      </c>
      <c r="W3141" t="b">
        <f t="shared" si="498"/>
        <v>0</v>
      </c>
      <c r="X3141">
        <f t="shared" si="499"/>
        <v>6</v>
      </c>
    </row>
    <row r="3142" spans="1:24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8270</v>
      </c>
      <c r="O3142">
        <f t="shared" si="490"/>
        <v>1</v>
      </c>
      <c r="P3142" s="7">
        <f t="shared" si="491"/>
        <v>24</v>
      </c>
      <c r="Q3142" t="str">
        <f t="shared" si="492"/>
        <v>theater</v>
      </c>
      <c r="R3142" t="str">
        <f t="shared" si="493"/>
        <v>plays</v>
      </c>
      <c r="S3142" s="11">
        <f t="shared" si="494"/>
        <v>42802.718784722223</v>
      </c>
      <c r="T3142" s="11">
        <f t="shared" si="495"/>
        <v>42832.677118055552</v>
      </c>
      <c r="U3142">
        <f t="shared" si="496"/>
        <v>4</v>
      </c>
      <c r="V3142" t="b">
        <f t="shared" si="497"/>
        <v>0</v>
      </c>
      <c r="W3142" t="b">
        <f t="shared" si="498"/>
        <v>0</v>
      </c>
      <c r="X3142">
        <f t="shared" si="499"/>
        <v>4</v>
      </c>
    </row>
    <row r="3143" spans="1:24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8270</v>
      </c>
      <c r="O3143">
        <f t="shared" si="490"/>
        <v>52</v>
      </c>
      <c r="P3143" s="7">
        <f t="shared" si="491"/>
        <v>32.25</v>
      </c>
      <c r="Q3143" t="str">
        <f t="shared" si="492"/>
        <v>theater</v>
      </c>
      <c r="R3143" t="str">
        <f t="shared" si="493"/>
        <v>plays</v>
      </c>
      <c r="S3143" s="11">
        <f t="shared" si="494"/>
        <v>42800.753333333334</v>
      </c>
      <c r="T3143" s="11">
        <f t="shared" si="495"/>
        <v>42841.833333333328</v>
      </c>
      <c r="U3143">
        <f t="shared" si="496"/>
        <v>8</v>
      </c>
      <c r="V3143" t="b">
        <f t="shared" si="497"/>
        <v>0</v>
      </c>
      <c r="W3143">
        <f t="shared" si="498"/>
        <v>8</v>
      </c>
      <c r="X3143" t="b">
        <f t="shared" si="499"/>
        <v>0</v>
      </c>
    </row>
    <row r="3144" spans="1:24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8270</v>
      </c>
      <c r="O3144">
        <f t="shared" si="490"/>
        <v>2</v>
      </c>
      <c r="P3144" s="7">
        <f t="shared" si="491"/>
        <v>15</v>
      </c>
      <c r="Q3144" t="str">
        <f t="shared" si="492"/>
        <v>theater</v>
      </c>
      <c r="R3144" t="str">
        <f t="shared" si="493"/>
        <v>plays</v>
      </c>
      <c r="S3144" s="11">
        <f t="shared" si="494"/>
        <v>42783.513182870374</v>
      </c>
      <c r="T3144" s="11">
        <f t="shared" si="495"/>
        <v>42813.471516203703</v>
      </c>
      <c r="U3144">
        <f t="shared" si="496"/>
        <v>3</v>
      </c>
      <c r="V3144" t="b">
        <f t="shared" si="497"/>
        <v>0</v>
      </c>
      <c r="W3144" t="b">
        <f t="shared" si="498"/>
        <v>0</v>
      </c>
      <c r="X3144">
        <f t="shared" si="499"/>
        <v>3</v>
      </c>
    </row>
    <row r="3145" spans="1:24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8270</v>
      </c>
      <c r="O3145">
        <f t="shared" si="490"/>
        <v>0</v>
      </c>
      <c r="P3145" s="7" t="str">
        <f t="shared" si="491"/>
        <v>N/A</v>
      </c>
      <c r="Q3145" t="str">
        <f t="shared" si="492"/>
        <v>theater</v>
      </c>
      <c r="R3145" t="str">
        <f t="shared" si="493"/>
        <v>plays</v>
      </c>
      <c r="S3145" s="11">
        <f t="shared" si="494"/>
        <v>42808.358287037037</v>
      </c>
      <c r="T3145" s="11">
        <f t="shared" si="495"/>
        <v>42834.358287037037</v>
      </c>
      <c r="U3145">
        <f t="shared" si="496"/>
        <v>0</v>
      </c>
      <c r="V3145" t="b">
        <f t="shared" si="497"/>
        <v>0</v>
      </c>
      <c r="W3145" t="b">
        <f t="shared" si="498"/>
        <v>0</v>
      </c>
      <c r="X3145">
        <f t="shared" si="499"/>
        <v>0</v>
      </c>
    </row>
    <row r="3146" spans="1:24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8270</v>
      </c>
      <c r="O3146">
        <f t="shared" si="490"/>
        <v>75</v>
      </c>
      <c r="P3146" s="7">
        <f t="shared" si="491"/>
        <v>251.33333333333334</v>
      </c>
      <c r="Q3146" t="str">
        <f t="shared" si="492"/>
        <v>theater</v>
      </c>
      <c r="R3146" t="str">
        <f t="shared" si="493"/>
        <v>plays</v>
      </c>
      <c r="S3146" s="11">
        <f t="shared" si="494"/>
        <v>42796.538275462968</v>
      </c>
      <c r="T3146" s="11">
        <f t="shared" si="495"/>
        <v>42813.25</v>
      </c>
      <c r="U3146">
        <f t="shared" si="496"/>
        <v>30</v>
      </c>
      <c r="V3146" t="b">
        <f t="shared" si="497"/>
        <v>0</v>
      </c>
      <c r="W3146">
        <f t="shared" si="498"/>
        <v>30</v>
      </c>
      <c r="X3146" t="b">
        <f t="shared" si="499"/>
        <v>0</v>
      </c>
    </row>
    <row r="3147" spans="1:24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8270</v>
      </c>
      <c r="O3147">
        <f t="shared" si="490"/>
        <v>0</v>
      </c>
      <c r="P3147" s="7" t="str">
        <f t="shared" si="491"/>
        <v>N/A</v>
      </c>
      <c r="Q3147" t="str">
        <f t="shared" si="492"/>
        <v>theater</v>
      </c>
      <c r="R3147" t="str">
        <f t="shared" si="493"/>
        <v>plays</v>
      </c>
      <c r="S3147" s="11">
        <f t="shared" si="494"/>
        <v>42762.040902777779</v>
      </c>
      <c r="T3147" s="11">
        <f t="shared" si="495"/>
        <v>42821.999236111107</v>
      </c>
      <c r="U3147">
        <f t="shared" si="496"/>
        <v>0</v>
      </c>
      <c r="V3147" t="b">
        <f t="shared" si="497"/>
        <v>0</v>
      </c>
      <c r="W3147" t="b">
        <f t="shared" si="498"/>
        <v>0</v>
      </c>
      <c r="X3147">
        <f t="shared" si="499"/>
        <v>0</v>
      </c>
    </row>
    <row r="3148" spans="1:24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8270</v>
      </c>
      <c r="O3148">
        <f t="shared" si="490"/>
        <v>11</v>
      </c>
      <c r="P3148" s="7">
        <f t="shared" si="491"/>
        <v>437.5</v>
      </c>
      <c r="Q3148" t="str">
        <f t="shared" si="492"/>
        <v>theater</v>
      </c>
      <c r="R3148" t="str">
        <f t="shared" si="493"/>
        <v>plays</v>
      </c>
      <c r="S3148" s="11">
        <f t="shared" si="494"/>
        <v>42796.682476851856</v>
      </c>
      <c r="T3148" s="11">
        <f t="shared" si="495"/>
        <v>42841.640810185185</v>
      </c>
      <c r="U3148">
        <f t="shared" si="496"/>
        <v>12</v>
      </c>
      <c r="V3148" t="b">
        <f t="shared" si="497"/>
        <v>0</v>
      </c>
      <c r="W3148" t="b">
        <f t="shared" si="498"/>
        <v>0</v>
      </c>
      <c r="X3148">
        <f t="shared" si="499"/>
        <v>12</v>
      </c>
    </row>
    <row r="3149" spans="1:24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8270</v>
      </c>
      <c r="O3149">
        <f t="shared" si="490"/>
        <v>118</v>
      </c>
      <c r="P3149" s="7">
        <f t="shared" si="491"/>
        <v>110.35211267605634</v>
      </c>
      <c r="Q3149" t="str">
        <f t="shared" si="492"/>
        <v>theater</v>
      </c>
      <c r="R3149" t="str">
        <f t="shared" si="493"/>
        <v>plays</v>
      </c>
      <c r="S3149" s="11">
        <f t="shared" si="494"/>
        <v>41909.969386574077</v>
      </c>
      <c r="T3149" s="11">
        <f t="shared" si="495"/>
        <v>41950.011053240742</v>
      </c>
      <c r="U3149">
        <f t="shared" si="496"/>
        <v>213</v>
      </c>
      <c r="V3149" t="b">
        <f t="shared" si="497"/>
        <v>0</v>
      </c>
      <c r="W3149">
        <f t="shared" si="498"/>
        <v>213</v>
      </c>
      <c r="X3149" t="b">
        <f t="shared" si="499"/>
        <v>0</v>
      </c>
    </row>
    <row r="3150" spans="1:24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8270</v>
      </c>
      <c r="O3150">
        <f t="shared" si="490"/>
        <v>131</v>
      </c>
      <c r="P3150" s="7">
        <f t="shared" si="491"/>
        <v>41.421052631578945</v>
      </c>
      <c r="Q3150" t="str">
        <f t="shared" si="492"/>
        <v>theater</v>
      </c>
      <c r="R3150" t="str">
        <f t="shared" si="493"/>
        <v>plays</v>
      </c>
      <c r="S3150" s="11">
        <f t="shared" si="494"/>
        <v>41891.665324074071</v>
      </c>
      <c r="T3150" s="11">
        <f t="shared" si="495"/>
        <v>41913.166666666664</v>
      </c>
      <c r="U3150">
        <f t="shared" si="496"/>
        <v>57</v>
      </c>
      <c r="V3150" t="b">
        <f t="shared" si="497"/>
        <v>0</v>
      </c>
      <c r="W3150">
        <f t="shared" si="498"/>
        <v>57</v>
      </c>
      <c r="X3150" t="b">
        <f t="shared" si="499"/>
        <v>0</v>
      </c>
    </row>
    <row r="3151" spans="1:24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8270</v>
      </c>
      <c r="O3151">
        <f t="shared" si="490"/>
        <v>104</v>
      </c>
      <c r="P3151" s="7">
        <f t="shared" si="491"/>
        <v>52</v>
      </c>
      <c r="Q3151" t="str">
        <f t="shared" si="492"/>
        <v>theater</v>
      </c>
      <c r="R3151" t="str">
        <f t="shared" si="493"/>
        <v>plays</v>
      </c>
      <c r="S3151" s="11">
        <f t="shared" si="494"/>
        <v>41226.017361111109</v>
      </c>
      <c r="T3151" s="11">
        <f t="shared" si="495"/>
        <v>41250.083333333336</v>
      </c>
      <c r="U3151">
        <f t="shared" si="496"/>
        <v>25</v>
      </c>
      <c r="V3151" t="b">
        <f t="shared" si="497"/>
        <v>0</v>
      </c>
      <c r="W3151">
        <f t="shared" si="498"/>
        <v>25</v>
      </c>
      <c r="X3151" t="b">
        <f t="shared" si="499"/>
        <v>0</v>
      </c>
    </row>
    <row r="3152" spans="1:24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8270</v>
      </c>
      <c r="O3152">
        <f t="shared" si="490"/>
        <v>101</v>
      </c>
      <c r="P3152" s="7">
        <f t="shared" si="491"/>
        <v>33.990384615384613</v>
      </c>
      <c r="Q3152" t="str">
        <f t="shared" si="492"/>
        <v>theater</v>
      </c>
      <c r="R3152" t="str">
        <f t="shared" si="493"/>
        <v>plays</v>
      </c>
      <c r="S3152" s="11">
        <f t="shared" si="494"/>
        <v>40478.263923611114</v>
      </c>
      <c r="T3152" s="11">
        <f t="shared" si="495"/>
        <v>40568.166666666664</v>
      </c>
      <c r="U3152">
        <f t="shared" si="496"/>
        <v>104</v>
      </c>
      <c r="V3152" t="b">
        <f t="shared" si="497"/>
        <v>0</v>
      </c>
      <c r="W3152">
        <f t="shared" si="498"/>
        <v>104</v>
      </c>
      <c r="X3152" t="b">
        <f t="shared" si="499"/>
        <v>0</v>
      </c>
    </row>
    <row r="3153" spans="1:24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8270</v>
      </c>
      <c r="O3153">
        <f t="shared" si="490"/>
        <v>100</v>
      </c>
      <c r="P3153" s="7">
        <f t="shared" si="491"/>
        <v>103.35294117647059</v>
      </c>
      <c r="Q3153" t="str">
        <f t="shared" si="492"/>
        <v>theater</v>
      </c>
      <c r="R3153" t="str">
        <f t="shared" si="493"/>
        <v>plays</v>
      </c>
      <c r="S3153" s="11">
        <f t="shared" si="494"/>
        <v>41862.83997685185</v>
      </c>
      <c r="T3153" s="11">
        <f t="shared" si="495"/>
        <v>41892.83997685185</v>
      </c>
      <c r="U3153">
        <f t="shared" si="496"/>
        <v>34</v>
      </c>
      <c r="V3153" t="b">
        <f t="shared" si="497"/>
        <v>0</v>
      </c>
      <c r="W3153">
        <f t="shared" si="498"/>
        <v>34</v>
      </c>
      <c r="X3153" t="b">
        <f t="shared" si="499"/>
        <v>0</v>
      </c>
    </row>
    <row r="3154" spans="1:24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8270</v>
      </c>
      <c r="O3154">
        <f t="shared" si="490"/>
        <v>106</v>
      </c>
      <c r="P3154" s="7">
        <f t="shared" si="491"/>
        <v>34.791044776119406</v>
      </c>
      <c r="Q3154" t="str">
        <f t="shared" si="492"/>
        <v>theater</v>
      </c>
      <c r="R3154" t="str">
        <f t="shared" si="493"/>
        <v>plays</v>
      </c>
      <c r="S3154" s="11">
        <f t="shared" si="494"/>
        <v>41550.867673611108</v>
      </c>
      <c r="T3154" s="11">
        <f t="shared" si="495"/>
        <v>41580.867673611108</v>
      </c>
      <c r="U3154">
        <f t="shared" si="496"/>
        <v>67</v>
      </c>
      <c r="V3154" t="b">
        <f t="shared" si="497"/>
        <v>0</v>
      </c>
      <c r="W3154">
        <f t="shared" si="498"/>
        <v>67</v>
      </c>
      <c r="X3154" t="b">
        <f t="shared" si="499"/>
        <v>0</v>
      </c>
    </row>
    <row r="3155" spans="1:24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8270</v>
      </c>
      <c r="O3155">
        <f t="shared" si="490"/>
        <v>336</v>
      </c>
      <c r="P3155" s="7">
        <f t="shared" si="491"/>
        <v>41.773858921161825</v>
      </c>
      <c r="Q3155" t="str">
        <f t="shared" si="492"/>
        <v>theater</v>
      </c>
      <c r="R3155" t="str">
        <f t="shared" si="493"/>
        <v>plays</v>
      </c>
      <c r="S3155" s="11">
        <f t="shared" si="494"/>
        <v>40633.154363425929</v>
      </c>
      <c r="T3155" s="11">
        <f t="shared" si="495"/>
        <v>40664.207638888889</v>
      </c>
      <c r="U3155">
        <f t="shared" si="496"/>
        <v>241</v>
      </c>
      <c r="V3155" t="b">
        <f t="shared" si="497"/>
        <v>0</v>
      </c>
      <c r="W3155">
        <f t="shared" si="498"/>
        <v>241</v>
      </c>
      <c r="X3155" t="b">
        <f t="shared" si="499"/>
        <v>0</v>
      </c>
    </row>
    <row r="3156" spans="1:24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8270</v>
      </c>
      <c r="O3156">
        <f t="shared" si="490"/>
        <v>113</v>
      </c>
      <c r="P3156" s="7">
        <f t="shared" si="491"/>
        <v>64.268292682926827</v>
      </c>
      <c r="Q3156" t="str">
        <f t="shared" si="492"/>
        <v>theater</v>
      </c>
      <c r="R3156" t="str">
        <f t="shared" si="493"/>
        <v>plays</v>
      </c>
      <c r="S3156" s="11">
        <f t="shared" si="494"/>
        <v>40970.875671296293</v>
      </c>
      <c r="T3156" s="11">
        <f t="shared" si="495"/>
        <v>41000.834004629629</v>
      </c>
      <c r="U3156">
        <f t="shared" si="496"/>
        <v>123</v>
      </c>
      <c r="V3156" t="b">
        <f t="shared" si="497"/>
        <v>0</v>
      </c>
      <c r="W3156">
        <f t="shared" si="498"/>
        <v>123</v>
      </c>
      <c r="X3156" t="b">
        <f t="shared" si="499"/>
        <v>0</v>
      </c>
    </row>
    <row r="3157" spans="1:24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8270</v>
      </c>
      <c r="O3157">
        <f t="shared" si="490"/>
        <v>189</v>
      </c>
      <c r="P3157" s="7">
        <f t="shared" si="491"/>
        <v>31.209370860927152</v>
      </c>
      <c r="Q3157" t="str">
        <f t="shared" si="492"/>
        <v>theater</v>
      </c>
      <c r="R3157" t="str">
        <f t="shared" si="493"/>
        <v>plays</v>
      </c>
      <c r="S3157" s="11">
        <f t="shared" si="494"/>
        <v>41233.499131944445</v>
      </c>
      <c r="T3157" s="11">
        <f t="shared" si="495"/>
        <v>41263.499131944445</v>
      </c>
      <c r="U3157">
        <f t="shared" si="496"/>
        <v>302</v>
      </c>
      <c r="V3157" t="b">
        <f t="shared" si="497"/>
        <v>0</v>
      </c>
      <c r="W3157">
        <f t="shared" si="498"/>
        <v>302</v>
      </c>
      <c r="X3157" t="b">
        <f t="shared" si="499"/>
        <v>0</v>
      </c>
    </row>
    <row r="3158" spans="1:24" ht="47.25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8270</v>
      </c>
      <c r="O3158">
        <f t="shared" si="490"/>
        <v>102</v>
      </c>
      <c r="P3158" s="7">
        <f t="shared" si="491"/>
        <v>62.921348314606739</v>
      </c>
      <c r="Q3158" t="str">
        <f t="shared" si="492"/>
        <v>theater</v>
      </c>
      <c r="R3158" t="str">
        <f t="shared" si="493"/>
        <v>plays</v>
      </c>
      <c r="S3158" s="11">
        <f t="shared" si="494"/>
        <v>41026.953055555554</v>
      </c>
      <c r="T3158" s="11">
        <f t="shared" si="495"/>
        <v>41061.953055555554</v>
      </c>
      <c r="U3158">
        <f t="shared" si="496"/>
        <v>89</v>
      </c>
      <c r="V3158" t="b">
        <f t="shared" si="497"/>
        <v>0</v>
      </c>
      <c r="W3158">
        <f t="shared" si="498"/>
        <v>89</v>
      </c>
      <c r="X3158" t="b">
        <f t="shared" si="499"/>
        <v>0</v>
      </c>
    </row>
    <row r="3159" spans="1:24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8270</v>
      </c>
      <c r="O3159">
        <f t="shared" si="490"/>
        <v>101</v>
      </c>
      <c r="P3159" s="7">
        <f t="shared" si="491"/>
        <v>98.536585365853654</v>
      </c>
      <c r="Q3159" t="str">
        <f t="shared" si="492"/>
        <v>theater</v>
      </c>
      <c r="R3159" t="str">
        <f t="shared" si="493"/>
        <v>plays</v>
      </c>
      <c r="S3159" s="11">
        <f t="shared" si="494"/>
        <v>41829.788252314815</v>
      </c>
      <c r="T3159" s="11">
        <f t="shared" si="495"/>
        <v>41839.208333333336</v>
      </c>
      <c r="U3159">
        <f t="shared" si="496"/>
        <v>41</v>
      </c>
      <c r="V3159" t="b">
        <f t="shared" si="497"/>
        <v>0</v>
      </c>
      <c r="W3159">
        <f t="shared" si="498"/>
        <v>41</v>
      </c>
      <c r="X3159" t="b">
        <f t="shared" si="499"/>
        <v>0</v>
      </c>
    </row>
    <row r="3160" spans="1:24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8270</v>
      </c>
      <c r="O3160">
        <f t="shared" si="490"/>
        <v>114</v>
      </c>
      <c r="P3160" s="7">
        <f t="shared" si="491"/>
        <v>82.608695652173907</v>
      </c>
      <c r="Q3160" t="str">
        <f t="shared" si="492"/>
        <v>theater</v>
      </c>
      <c r="R3160" t="str">
        <f t="shared" si="493"/>
        <v>plays</v>
      </c>
      <c r="S3160" s="11">
        <f t="shared" si="494"/>
        <v>41447.839722222219</v>
      </c>
      <c r="T3160" s="11">
        <f t="shared" si="495"/>
        <v>41477.839722222219</v>
      </c>
      <c r="U3160">
        <f t="shared" si="496"/>
        <v>69</v>
      </c>
      <c r="V3160" t="b">
        <f t="shared" si="497"/>
        <v>0</v>
      </c>
      <c r="W3160">
        <f t="shared" si="498"/>
        <v>69</v>
      </c>
      <c r="X3160" t="b">
        <f t="shared" si="499"/>
        <v>0</v>
      </c>
    </row>
    <row r="3161" spans="1:24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8270</v>
      </c>
      <c r="O3161">
        <f t="shared" si="490"/>
        <v>133</v>
      </c>
      <c r="P3161" s="7">
        <f t="shared" si="491"/>
        <v>38.504230769230773</v>
      </c>
      <c r="Q3161" t="str">
        <f t="shared" si="492"/>
        <v>theater</v>
      </c>
      <c r="R3161" t="str">
        <f t="shared" si="493"/>
        <v>plays</v>
      </c>
      <c r="S3161" s="11">
        <f t="shared" si="494"/>
        <v>40884.066678240742</v>
      </c>
      <c r="T3161" s="11">
        <f t="shared" si="495"/>
        <v>40926.958333333336</v>
      </c>
      <c r="U3161">
        <f t="shared" si="496"/>
        <v>52</v>
      </c>
      <c r="V3161" t="b">
        <f t="shared" si="497"/>
        <v>0</v>
      </c>
      <c r="W3161">
        <f t="shared" si="498"/>
        <v>52</v>
      </c>
      <c r="X3161" t="b">
        <f t="shared" si="499"/>
        <v>0</v>
      </c>
    </row>
    <row r="3162" spans="1:24" ht="47.2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8270</v>
      </c>
      <c r="O3162">
        <f t="shared" si="490"/>
        <v>102</v>
      </c>
      <c r="P3162" s="7">
        <f t="shared" si="491"/>
        <v>80.15789473684211</v>
      </c>
      <c r="Q3162" t="str">
        <f t="shared" si="492"/>
        <v>theater</v>
      </c>
      <c r="R3162" t="str">
        <f t="shared" si="493"/>
        <v>plays</v>
      </c>
      <c r="S3162" s="11">
        <f t="shared" si="494"/>
        <v>41841.26489583333</v>
      </c>
      <c r="T3162" s="11">
        <f t="shared" si="495"/>
        <v>41864.207638888889</v>
      </c>
      <c r="U3162">
        <f t="shared" si="496"/>
        <v>57</v>
      </c>
      <c r="V3162" t="b">
        <f t="shared" si="497"/>
        <v>0</v>
      </c>
      <c r="W3162">
        <f t="shared" si="498"/>
        <v>57</v>
      </c>
      <c r="X3162" t="b">
        <f t="shared" si="499"/>
        <v>0</v>
      </c>
    </row>
    <row r="3163" spans="1:24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8270</v>
      </c>
      <c r="O3163">
        <f t="shared" si="490"/>
        <v>105</v>
      </c>
      <c r="P3163" s="7">
        <f t="shared" si="491"/>
        <v>28.405405405405407</v>
      </c>
      <c r="Q3163" t="str">
        <f t="shared" si="492"/>
        <v>theater</v>
      </c>
      <c r="R3163" t="str">
        <f t="shared" si="493"/>
        <v>plays</v>
      </c>
      <c r="S3163" s="11">
        <f t="shared" si="494"/>
        <v>41897.536134259259</v>
      </c>
      <c r="T3163" s="11">
        <f t="shared" si="495"/>
        <v>41927.536134259259</v>
      </c>
      <c r="U3163">
        <f t="shared" si="496"/>
        <v>74</v>
      </c>
      <c r="V3163" t="b">
        <f t="shared" si="497"/>
        <v>0</v>
      </c>
      <c r="W3163">
        <f t="shared" si="498"/>
        <v>74</v>
      </c>
      <c r="X3163" t="b">
        <f t="shared" si="499"/>
        <v>0</v>
      </c>
    </row>
    <row r="3164" spans="1:24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8270</v>
      </c>
      <c r="O3164">
        <f t="shared" si="490"/>
        <v>127</v>
      </c>
      <c r="P3164" s="7">
        <f t="shared" si="491"/>
        <v>80.730158730158735</v>
      </c>
      <c r="Q3164" t="str">
        <f t="shared" si="492"/>
        <v>theater</v>
      </c>
      <c r="R3164" t="str">
        <f t="shared" si="493"/>
        <v>plays</v>
      </c>
      <c r="S3164" s="11">
        <f t="shared" si="494"/>
        <v>41799.685902777775</v>
      </c>
      <c r="T3164" s="11">
        <f t="shared" si="495"/>
        <v>41827.083333333336</v>
      </c>
      <c r="U3164">
        <f t="shared" si="496"/>
        <v>63</v>
      </c>
      <c r="V3164" t="b">
        <f t="shared" si="497"/>
        <v>0</v>
      </c>
      <c r="W3164">
        <f t="shared" si="498"/>
        <v>63</v>
      </c>
      <c r="X3164" t="b">
        <f t="shared" si="499"/>
        <v>0</v>
      </c>
    </row>
    <row r="3165" spans="1:24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8270</v>
      </c>
      <c r="O3165">
        <f t="shared" si="490"/>
        <v>111</v>
      </c>
      <c r="P3165" s="7">
        <f t="shared" si="491"/>
        <v>200.69444444444446</v>
      </c>
      <c r="Q3165" t="str">
        <f t="shared" si="492"/>
        <v>theater</v>
      </c>
      <c r="R3165" t="str">
        <f t="shared" si="493"/>
        <v>plays</v>
      </c>
      <c r="S3165" s="11">
        <f t="shared" si="494"/>
        <v>41775.753761574073</v>
      </c>
      <c r="T3165" s="11">
        <f t="shared" si="495"/>
        <v>41805.753761574073</v>
      </c>
      <c r="U3165">
        <f t="shared" si="496"/>
        <v>72</v>
      </c>
      <c r="V3165" t="b">
        <f t="shared" si="497"/>
        <v>0</v>
      </c>
      <c r="W3165">
        <f t="shared" si="498"/>
        <v>72</v>
      </c>
      <c r="X3165" t="b">
        <f t="shared" si="499"/>
        <v>0</v>
      </c>
    </row>
    <row r="3166" spans="1:24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8270</v>
      </c>
      <c r="O3166">
        <f t="shared" si="490"/>
        <v>107</v>
      </c>
      <c r="P3166" s="7">
        <f t="shared" si="491"/>
        <v>37.591549295774648</v>
      </c>
      <c r="Q3166" t="str">
        <f t="shared" si="492"/>
        <v>theater</v>
      </c>
      <c r="R3166" t="str">
        <f t="shared" si="493"/>
        <v>plays</v>
      </c>
      <c r="S3166" s="11">
        <f t="shared" si="494"/>
        <v>41766.80572916667</v>
      </c>
      <c r="T3166" s="11">
        <f t="shared" si="495"/>
        <v>41799.80572916667</v>
      </c>
      <c r="U3166">
        <f t="shared" si="496"/>
        <v>71</v>
      </c>
      <c r="V3166" t="b">
        <f t="shared" si="497"/>
        <v>0</v>
      </c>
      <c r="W3166">
        <f t="shared" si="498"/>
        <v>71</v>
      </c>
      <c r="X3166" t="b">
        <f t="shared" si="499"/>
        <v>0</v>
      </c>
    </row>
    <row r="3167" spans="1:24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8270</v>
      </c>
      <c r="O3167">
        <f t="shared" si="490"/>
        <v>163</v>
      </c>
      <c r="P3167" s="7">
        <f t="shared" si="491"/>
        <v>58.095238095238095</v>
      </c>
      <c r="Q3167" t="str">
        <f t="shared" si="492"/>
        <v>theater</v>
      </c>
      <c r="R3167" t="str">
        <f t="shared" si="493"/>
        <v>plays</v>
      </c>
      <c r="S3167" s="11">
        <f t="shared" si="494"/>
        <v>40644.159259259257</v>
      </c>
      <c r="T3167" s="11">
        <f t="shared" si="495"/>
        <v>40666.165972222225</v>
      </c>
      <c r="U3167">
        <f t="shared" si="496"/>
        <v>21</v>
      </c>
      <c r="V3167" t="b">
        <f t="shared" si="497"/>
        <v>0</v>
      </c>
      <c r="W3167">
        <f t="shared" si="498"/>
        <v>21</v>
      </c>
      <c r="X3167" t="b">
        <f t="shared" si="499"/>
        <v>0</v>
      </c>
    </row>
    <row r="3168" spans="1:24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8270</v>
      </c>
      <c r="O3168">
        <f t="shared" si="490"/>
        <v>160</v>
      </c>
      <c r="P3168" s="7">
        <f t="shared" si="491"/>
        <v>60.300892473118282</v>
      </c>
      <c r="Q3168" t="str">
        <f t="shared" si="492"/>
        <v>theater</v>
      </c>
      <c r="R3168" t="str">
        <f t="shared" si="493"/>
        <v>plays</v>
      </c>
      <c r="S3168" s="11">
        <f t="shared" si="494"/>
        <v>41940.69158564815</v>
      </c>
      <c r="T3168" s="11">
        <f t="shared" si="495"/>
        <v>41969.332638888889</v>
      </c>
      <c r="U3168">
        <f t="shared" si="496"/>
        <v>930</v>
      </c>
      <c r="V3168" t="b">
        <f t="shared" si="497"/>
        <v>0</v>
      </c>
      <c r="W3168">
        <f t="shared" si="498"/>
        <v>930</v>
      </c>
      <c r="X3168" t="b">
        <f t="shared" si="499"/>
        <v>0</v>
      </c>
    </row>
    <row r="3169" spans="1:24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8270</v>
      </c>
      <c r="O3169">
        <f t="shared" si="490"/>
        <v>116</v>
      </c>
      <c r="P3169" s="7">
        <f t="shared" si="491"/>
        <v>63.363636363636367</v>
      </c>
      <c r="Q3169" t="str">
        <f t="shared" si="492"/>
        <v>theater</v>
      </c>
      <c r="R3169" t="str">
        <f t="shared" si="493"/>
        <v>plays</v>
      </c>
      <c r="S3169" s="11">
        <f t="shared" si="494"/>
        <v>41839.175706018519</v>
      </c>
      <c r="T3169" s="11">
        <f t="shared" si="495"/>
        <v>41853.175706018519</v>
      </c>
      <c r="U3169">
        <f t="shared" si="496"/>
        <v>55</v>
      </c>
      <c r="V3169" t="b">
        <f t="shared" si="497"/>
        <v>0</v>
      </c>
      <c r="W3169">
        <f t="shared" si="498"/>
        <v>55</v>
      </c>
      <c r="X3169" t="b">
        <f t="shared" si="499"/>
        <v>0</v>
      </c>
    </row>
    <row r="3170" spans="1:24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8270</v>
      </c>
      <c r="O3170">
        <f t="shared" si="490"/>
        <v>124</v>
      </c>
      <c r="P3170" s="7">
        <f t="shared" si="491"/>
        <v>50.901639344262293</v>
      </c>
      <c r="Q3170" t="str">
        <f t="shared" si="492"/>
        <v>theater</v>
      </c>
      <c r="R3170" t="str">
        <f t="shared" si="493"/>
        <v>plays</v>
      </c>
      <c r="S3170" s="11">
        <f t="shared" si="494"/>
        <v>41772.105937500004</v>
      </c>
      <c r="T3170" s="11">
        <f t="shared" si="495"/>
        <v>41803.916666666664</v>
      </c>
      <c r="U3170">
        <f t="shared" si="496"/>
        <v>61</v>
      </c>
      <c r="V3170" t="b">
        <f t="shared" si="497"/>
        <v>0</v>
      </c>
      <c r="W3170">
        <f t="shared" si="498"/>
        <v>61</v>
      </c>
      <c r="X3170" t="b">
        <f t="shared" si="499"/>
        <v>0</v>
      </c>
    </row>
    <row r="3171" spans="1:24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8270</v>
      </c>
      <c r="O3171">
        <f t="shared" si="490"/>
        <v>103</v>
      </c>
      <c r="P3171" s="7">
        <f t="shared" si="491"/>
        <v>100.5</v>
      </c>
      <c r="Q3171" t="str">
        <f t="shared" si="492"/>
        <v>theater</v>
      </c>
      <c r="R3171" t="str">
        <f t="shared" si="493"/>
        <v>plays</v>
      </c>
      <c r="S3171" s="11">
        <f t="shared" si="494"/>
        <v>41591.737974537034</v>
      </c>
      <c r="T3171" s="11">
        <f t="shared" si="495"/>
        <v>41621.207638888889</v>
      </c>
      <c r="U3171">
        <f t="shared" si="496"/>
        <v>82</v>
      </c>
      <c r="V3171" t="b">
        <f t="shared" si="497"/>
        <v>0</v>
      </c>
      <c r="W3171">
        <f t="shared" si="498"/>
        <v>82</v>
      </c>
      <c r="X3171" t="b">
        <f t="shared" si="499"/>
        <v>0</v>
      </c>
    </row>
    <row r="3172" spans="1:24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8270</v>
      </c>
      <c r="O3172">
        <f t="shared" si="490"/>
        <v>112</v>
      </c>
      <c r="P3172" s="7">
        <f t="shared" si="491"/>
        <v>31.619718309859156</v>
      </c>
      <c r="Q3172" t="str">
        <f t="shared" si="492"/>
        <v>theater</v>
      </c>
      <c r="R3172" t="str">
        <f t="shared" si="493"/>
        <v>plays</v>
      </c>
      <c r="S3172" s="11">
        <f t="shared" si="494"/>
        <v>41789.080370370371</v>
      </c>
      <c r="T3172" s="11">
        <f t="shared" si="495"/>
        <v>41822.166666666664</v>
      </c>
      <c r="U3172">
        <f t="shared" si="496"/>
        <v>71</v>
      </c>
      <c r="V3172" t="b">
        <f t="shared" si="497"/>
        <v>0</v>
      </c>
      <c r="W3172">
        <f t="shared" si="498"/>
        <v>71</v>
      </c>
      <c r="X3172" t="b">
        <f t="shared" si="499"/>
        <v>0</v>
      </c>
    </row>
    <row r="3173" spans="1:24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8270</v>
      </c>
      <c r="O3173">
        <f t="shared" si="490"/>
        <v>109</v>
      </c>
      <c r="P3173" s="7">
        <f t="shared" si="491"/>
        <v>65.102564102564102</v>
      </c>
      <c r="Q3173" t="str">
        <f t="shared" si="492"/>
        <v>theater</v>
      </c>
      <c r="R3173" t="str">
        <f t="shared" si="493"/>
        <v>plays</v>
      </c>
      <c r="S3173" s="11">
        <f t="shared" si="494"/>
        <v>42466.608310185184</v>
      </c>
      <c r="T3173" s="11">
        <f t="shared" si="495"/>
        <v>42496.608310185184</v>
      </c>
      <c r="U3173">
        <f t="shared" si="496"/>
        <v>117</v>
      </c>
      <c r="V3173" t="b">
        <f t="shared" si="497"/>
        <v>0</v>
      </c>
      <c r="W3173">
        <f t="shared" si="498"/>
        <v>117</v>
      </c>
      <c r="X3173" t="b">
        <f t="shared" si="499"/>
        <v>0</v>
      </c>
    </row>
    <row r="3174" spans="1:24" ht="47.2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8270</v>
      </c>
      <c r="O3174">
        <f t="shared" si="490"/>
        <v>115</v>
      </c>
      <c r="P3174" s="7">
        <f t="shared" si="491"/>
        <v>79.310344827586206</v>
      </c>
      <c r="Q3174" t="str">
        <f t="shared" si="492"/>
        <v>theater</v>
      </c>
      <c r="R3174" t="str">
        <f t="shared" si="493"/>
        <v>plays</v>
      </c>
      <c r="S3174" s="11">
        <f t="shared" si="494"/>
        <v>40923.729953703703</v>
      </c>
      <c r="T3174" s="11">
        <f t="shared" si="495"/>
        <v>40953.729953703703</v>
      </c>
      <c r="U3174">
        <f t="shared" si="496"/>
        <v>29</v>
      </c>
      <c r="V3174" t="b">
        <f t="shared" si="497"/>
        <v>0</v>
      </c>
      <c r="W3174">
        <f t="shared" si="498"/>
        <v>29</v>
      </c>
      <c r="X3174" t="b">
        <f t="shared" si="499"/>
        <v>0</v>
      </c>
    </row>
    <row r="3175" spans="1:24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8270</v>
      </c>
      <c r="O3175">
        <f t="shared" si="490"/>
        <v>103</v>
      </c>
      <c r="P3175" s="7">
        <f t="shared" si="491"/>
        <v>139.18918918918919</v>
      </c>
      <c r="Q3175" t="str">
        <f t="shared" si="492"/>
        <v>theater</v>
      </c>
      <c r="R3175" t="str">
        <f t="shared" si="493"/>
        <v>plays</v>
      </c>
      <c r="S3175" s="11">
        <f t="shared" si="494"/>
        <v>41878.878379629627</v>
      </c>
      <c r="T3175" s="11">
        <f t="shared" si="495"/>
        <v>41908.878379629627</v>
      </c>
      <c r="U3175">
        <f t="shared" si="496"/>
        <v>74</v>
      </c>
      <c r="V3175" t="b">
        <f t="shared" si="497"/>
        <v>0</v>
      </c>
      <c r="W3175">
        <f t="shared" si="498"/>
        <v>74</v>
      </c>
      <c r="X3175" t="b">
        <f t="shared" si="499"/>
        <v>0</v>
      </c>
    </row>
    <row r="3176" spans="1:24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8270</v>
      </c>
      <c r="O3176">
        <f t="shared" si="490"/>
        <v>101</v>
      </c>
      <c r="P3176" s="7">
        <f t="shared" si="491"/>
        <v>131.91304347826087</v>
      </c>
      <c r="Q3176" t="str">
        <f t="shared" si="492"/>
        <v>theater</v>
      </c>
      <c r="R3176" t="str">
        <f t="shared" si="493"/>
        <v>plays</v>
      </c>
      <c r="S3176" s="11">
        <f t="shared" si="494"/>
        <v>41862.864675925928</v>
      </c>
      <c r="T3176" s="11">
        <f t="shared" si="495"/>
        <v>41876.864675925928</v>
      </c>
      <c r="U3176">
        <f t="shared" si="496"/>
        <v>23</v>
      </c>
      <c r="V3176" t="b">
        <f t="shared" si="497"/>
        <v>0</v>
      </c>
      <c r="W3176">
        <f t="shared" si="498"/>
        <v>23</v>
      </c>
      <c r="X3176" t="b">
        <f t="shared" si="499"/>
        <v>0</v>
      </c>
    </row>
    <row r="3177" spans="1:24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8270</v>
      </c>
      <c r="O3177">
        <f t="shared" si="490"/>
        <v>110</v>
      </c>
      <c r="P3177" s="7">
        <f t="shared" si="491"/>
        <v>91.3</v>
      </c>
      <c r="Q3177" t="str">
        <f t="shared" si="492"/>
        <v>theater</v>
      </c>
      <c r="R3177" t="str">
        <f t="shared" si="493"/>
        <v>plays</v>
      </c>
      <c r="S3177" s="11">
        <f t="shared" si="494"/>
        <v>40531.886886574073</v>
      </c>
      <c r="T3177" s="11">
        <f t="shared" si="495"/>
        <v>40591.886886574073</v>
      </c>
      <c r="U3177">
        <f t="shared" si="496"/>
        <v>60</v>
      </c>
      <c r="V3177" t="b">
        <f t="shared" si="497"/>
        <v>0</v>
      </c>
      <c r="W3177">
        <f t="shared" si="498"/>
        <v>60</v>
      </c>
      <c r="X3177" t="b">
        <f t="shared" si="499"/>
        <v>0</v>
      </c>
    </row>
    <row r="3178" spans="1:24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8270</v>
      </c>
      <c r="O3178">
        <f t="shared" si="490"/>
        <v>115</v>
      </c>
      <c r="P3178" s="7">
        <f t="shared" si="491"/>
        <v>39.672727272727272</v>
      </c>
      <c r="Q3178" t="str">
        <f t="shared" si="492"/>
        <v>theater</v>
      </c>
      <c r="R3178" t="str">
        <f t="shared" si="493"/>
        <v>plays</v>
      </c>
      <c r="S3178" s="11">
        <f t="shared" si="494"/>
        <v>41477.930914351848</v>
      </c>
      <c r="T3178" s="11">
        <f t="shared" si="495"/>
        <v>41504.625</v>
      </c>
      <c r="U3178">
        <f t="shared" si="496"/>
        <v>55</v>
      </c>
      <c r="V3178" t="b">
        <f t="shared" si="497"/>
        <v>0</v>
      </c>
      <c r="W3178">
        <f t="shared" si="498"/>
        <v>55</v>
      </c>
      <c r="X3178" t="b">
        <f t="shared" si="499"/>
        <v>0</v>
      </c>
    </row>
    <row r="3179" spans="1:24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8270</v>
      </c>
      <c r="O3179">
        <f t="shared" si="490"/>
        <v>117</v>
      </c>
      <c r="P3179" s="7">
        <f t="shared" si="491"/>
        <v>57.549019607843135</v>
      </c>
      <c r="Q3179" t="str">
        <f t="shared" si="492"/>
        <v>theater</v>
      </c>
      <c r="R3179" t="str">
        <f t="shared" si="493"/>
        <v>plays</v>
      </c>
      <c r="S3179" s="11">
        <f t="shared" si="494"/>
        <v>41781.666770833333</v>
      </c>
      <c r="T3179" s="11">
        <f t="shared" si="495"/>
        <v>41811.666770833333</v>
      </c>
      <c r="U3179">
        <f t="shared" si="496"/>
        <v>51</v>
      </c>
      <c r="V3179" t="b">
        <f t="shared" si="497"/>
        <v>0</v>
      </c>
      <c r="W3179">
        <f t="shared" si="498"/>
        <v>51</v>
      </c>
      <c r="X3179" t="b">
        <f t="shared" si="499"/>
        <v>0</v>
      </c>
    </row>
    <row r="3180" spans="1:24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8270</v>
      </c>
      <c r="O3180">
        <f t="shared" si="490"/>
        <v>172</v>
      </c>
      <c r="P3180" s="7">
        <f t="shared" si="491"/>
        <v>33.025641025641029</v>
      </c>
      <c r="Q3180" t="str">
        <f t="shared" si="492"/>
        <v>theater</v>
      </c>
      <c r="R3180" t="str">
        <f t="shared" si="493"/>
        <v>plays</v>
      </c>
      <c r="S3180" s="11">
        <f t="shared" si="494"/>
        <v>41806.605034722219</v>
      </c>
      <c r="T3180" s="11">
        <f t="shared" si="495"/>
        <v>41836.605034722219</v>
      </c>
      <c r="U3180">
        <f t="shared" si="496"/>
        <v>78</v>
      </c>
      <c r="V3180" t="b">
        <f t="shared" si="497"/>
        <v>0</v>
      </c>
      <c r="W3180">
        <f t="shared" si="498"/>
        <v>78</v>
      </c>
      <c r="X3180" t="b">
        <f t="shared" si="499"/>
        <v>0</v>
      </c>
    </row>
    <row r="3181" spans="1:24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8270</v>
      </c>
      <c r="O3181">
        <f t="shared" si="490"/>
        <v>114</v>
      </c>
      <c r="P3181" s="7">
        <f t="shared" si="491"/>
        <v>77.335806451612896</v>
      </c>
      <c r="Q3181" t="str">
        <f t="shared" si="492"/>
        <v>theater</v>
      </c>
      <c r="R3181" t="str">
        <f t="shared" si="493"/>
        <v>plays</v>
      </c>
      <c r="S3181" s="11">
        <f t="shared" si="494"/>
        <v>41375.702210648145</v>
      </c>
      <c r="T3181" s="11">
        <f t="shared" si="495"/>
        <v>41400.702210648145</v>
      </c>
      <c r="U3181">
        <f t="shared" si="496"/>
        <v>62</v>
      </c>
      <c r="V3181" t="b">
        <f t="shared" si="497"/>
        <v>0</v>
      </c>
      <c r="W3181">
        <f t="shared" si="498"/>
        <v>62</v>
      </c>
      <c r="X3181" t="b">
        <f t="shared" si="499"/>
        <v>0</v>
      </c>
    </row>
    <row r="3182" spans="1:24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8270</v>
      </c>
      <c r="O3182">
        <f t="shared" si="490"/>
        <v>120</v>
      </c>
      <c r="P3182" s="7">
        <f t="shared" si="491"/>
        <v>31.933333333333334</v>
      </c>
      <c r="Q3182" t="str">
        <f t="shared" si="492"/>
        <v>theater</v>
      </c>
      <c r="R3182" t="str">
        <f t="shared" si="493"/>
        <v>plays</v>
      </c>
      <c r="S3182" s="11">
        <f t="shared" si="494"/>
        <v>41780.412604166668</v>
      </c>
      <c r="T3182" s="11">
        <f t="shared" si="495"/>
        <v>41810.412604166668</v>
      </c>
      <c r="U3182">
        <f t="shared" si="496"/>
        <v>45</v>
      </c>
      <c r="V3182" t="b">
        <f t="shared" si="497"/>
        <v>0</v>
      </c>
      <c r="W3182">
        <f t="shared" si="498"/>
        <v>45</v>
      </c>
      <c r="X3182" t="b">
        <f t="shared" si="499"/>
        <v>0</v>
      </c>
    </row>
    <row r="3183" spans="1:24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8270</v>
      </c>
      <c r="O3183">
        <f t="shared" si="490"/>
        <v>109</v>
      </c>
      <c r="P3183" s="7">
        <f t="shared" si="491"/>
        <v>36.333333333333336</v>
      </c>
      <c r="Q3183" t="str">
        <f t="shared" si="492"/>
        <v>theater</v>
      </c>
      <c r="R3183" t="str">
        <f t="shared" si="493"/>
        <v>plays</v>
      </c>
      <c r="S3183" s="11">
        <f t="shared" si="494"/>
        <v>41779.310034722221</v>
      </c>
      <c r="T3183" s="11">
        <f t="shared" si="495"/>
        <v>41805.666666666664</v>
      </c>
      <c r="U3183">
        <f t="shared" si="496"/>
        <v>15</v>
      </c>
      <c r="V3183" t="b">
        <f t="shared" si="497"/>
        <v>0</v>
      </c>
      <c r="W3183">
        <f t="shared" si="498"/>
        <v>15</v>
      </c>
      <c r="X3183" t="b">
        <f t="shared" si="499"/>
        <v>0</v>
      </c>
    </row>
    <row r="3184" spans="1:24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8270</v>
      </c>
      <c r="O3184">
        <f t="shared" si="490"/>
        <v>101</v>
      </c>
      <c r="P3184" s="7">
        <f t="shared" si="491"/>
        <v>46.768211920529801</v>
      </c>
      <c r="Q3184" t="str">
        <f t="shared" si="492"/>
        <v>theater</v>
      </c>
      <c r="R3184" t="str">
        <f t="shared" si="493"/>
        <v>plays</v>
      </c>
      <c r="S3184" s="11">
        <f t="shared" si="494"/>
        <v>40883.949317129627</v>
      </c>
      <c r="T3184" s="11">
        <f t="shared" si="495"/>
        <v>40939.708333333336</v>
      </c>
      <c r="U3184">
        <f t="shared" si="496"/>
        <v>151</v>
      </c>
      <c r="V3184" t="b">
        <f t="shared" si="497"/>
        <v>0</v>
      </c>
      <c r="W3184">
        <f t="shared" si="498"/>
        <v>151</v>
      </c>
      <c r="X3184" t="b">
        <f t="shared" si="499"/>
        <v>0</v>
      </c>
    </row>
    <row r="3185" spans="1:24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8270</v>
      </c>
      <c r="O3185">
        <f t="shared" si="490"/>
        <v>109</v>
      </c>
      <c r="P3185" s="7">
        <f t="shared" si="491"/>
        <v>40.073529411764703</v>
      </c>
      <c r="Q3185" t="str">
        <f t="shared" si="492"/>
        <v>theater</v>
      </c>
      <c r="R3185" t="str">
        <f t="shared" si="493"/>
        <v>plays</v>
      </c>
      <c r="S3185" s="11">
        <f t="shared" si="494"/>
        <v>41491.79478009259</v>
      </c>
      <c r="T3185" s="11">
        <f t="shared" si="495"/>
        <v>41509.79478009259</v>
      </c>
      <c r="U3185">
        <f t="shared" si="496"/>
        <v>68</v>
      </c>
      <c r="V3185" t="b">
        <f t="shared" si="497"/>
        <v>0</v>
      </c>
      <c r="W3185">
        <f t="shared" si="498"/>
        <v>68</v>
      </c>
      <c r="X3185" t="b">
        <f t="shared" si="499"/>
        <v>0</v>
      </c>
    </row>
    <row r="3186" spans="1:24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8270</v>
      </c>
      <c r="O3186">
        <f t="shared" si="490"/>
        <v>107</v>
      </c>
      <c r="P3186" s="7">
        <f t="shared" si="491"/>
        <v>100.21739130434783</v>
      </c>
      <c r="Q3186" t="str">
        <f t="shared" si="492"/>
        <v>theater</v>
      </c>
      <c r="R3186" t="str">
        <f t="shared" si="493"/>
        <v>plays</v>
      </c>
      <c r="S3186" s="11">
        <f t="shared" si="494"/>
        <v>41791.993414351848</v>
      </c>
      <c r="T3186" s="11">
        <f t="shared" si="495"/>
        <v>41821.993414351848</v>
      </c>
      <c r="U3186">
        <f t="shared" si="496"/>
        <v>46</v>
      </c>
      <c r="V3186" t="b">
        <f t="shared" si="497"/>
        <v>0</v>
      </c>
      <c r="W3186">
        <f t="shared" si="498"/>
        <v>46</v>
      </c>
      <c r="X3186" t="b">
        <f t="shared" si="499"/>
        <v>0</v>
      </c>
    </row>
    <row r="3187" spans="1:24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8270</v>
      </c>
      <c r="O3187">
        <f t="shared" si="490"/>
        <v>100</v>
      </c>
      <c r="P3187" s="7">
        <f t="shared" si="491"/>
        <v>41.666666666666664</v>
      </c>
      <c r="Q3187" t="str">
        <f t="shared" si="492"/>
        <v>theater</v>
      </c>
      <c r="R3187" t="str">
        <f t="shared" si="493"/>
        <v>plays</v>
      </c>
      <c r="S3187" s="11">
        <f t="shared" si="494"/>
        <v>41829.977326388893</v>
      </c>
      <c r="T3187" s="11">
        <f t="shared" si="495"/>
        <v>41836.977326388893</v>
      </c>
      <c r="U3187">
        <f t="shared" si="496"/>
        <v>24</v>
      </c>
      <c r="V3187" t="b">
        <f t="shared" si="497"/>
        <v>0</v>
      </c>
      <c r="W3187">
        <f t="shared" si="498"/>
        <v>24</v>
      </c>
      <c r="X3187" t="b">
        <f t="shared" si="499"/>
        <v>0</v>
      </c>
    </row>
    <row r="3188" spans="1:24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8270</v>
      </c>
      <c r="O3188">
        <f t="shared" si="490"/>
        <v>102</v>
      </c>
      <c r="P3188" s="7">
        <f t="shared" si="491"/>
        <v>46.714285714285715</v>
      </c>
      <c r="Q3188" t="str">
        <f t="shared" si="492"/>
        <v>theater</v>
      </c>
      <c r="R3188" t="str">
        <f t="shared" si="493"/>
        <v>plays</v>
      </c>
      <c r="S3188" s="11">
        <f t="shared" si="494"/>
        <v>41868.924050925925</v>
      </c>
      <c r="T3188" s="11">
        <f t="shared" si="495"/>
        <v>41898.875</v>
      </c>
      <c r="U3188">
        <f t="shared" si="496"/>
        <v>70</v>
      </c>
      <c r="V3188" t="b">
        <f t="shared" si="497"/>
        <v>0</v>
      </c>
      <c r="W3188">
        <f t="shared" si="498"/>
        <v>70</v>
      </c>
      <c r="X3188" t="b">
        <f t="shared" si="499"/>
        <v>0</v>
      </c>
    </row>
    <row r="3189" spans="1:24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8270</v>
      </c>
      <c r="O3189">
        <f t="shared" si="490"/>
        <v>116</v>
      </c>
      <c r="P3189" s="7">
        <f t="shared" si="491"/>
        <v>71.491803278688522</v>
      </c>
      <c r="Q3189" t="str">
        <f t="shared" si="492"/>
        <v>theater</v>
      </c>
      <c r="R3189" t="str">
        <f t="shared" si="493"/>
        <v>plays</v>
      </c>
      <c r="S3189" s="11">
        <f t="shared" si="494"/>
        <v>41835.666354166664</v>
      </c>
      <c r="T3189" s="11">
        <f t="shared" si="495"/>
        <v>41855.666354166664</v>
      </c>
      <c r="U3189">
        <f t="shared" si="496"/>
        <v>244</v>
      </c>
      <c r="V3189" t="b">
        <f t="shared" si="497"/>
        <v>0</v>
      </c>
      <c r="W3189">
        <f t="shared" si="498"/>
        <v>244</v>
      </c>
      <c r="X3189" t="b">
        <f t="shared" si="499"/>
        <v>0</v>
      </c>
    </row>
    <row r="3190" spans="1:24" ht="47.25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8304</v>
      </c>
      <c r="O3190">
        <f t="shared" si="490"/>
        <v>65</v>
      </c>
      <c r="P3190" s="7">
        <f t="shared" si="491"/>
        <v>14.444444444444445</v>
      </c>
      <c r="Q3190" t="str">
        <f t="shared" si="492"/>
        <v>theater</v>
      </c>
      <c r="R3190" t="str">
        <f t="shared" si="493"/>
        <v>musical</v>
      </c>
      <c r="S3190" s="11">
        <f t="shared" si="494"/>
        <v>42144.415532407409</v>
      </c>
      <c r="T3190" s="11">
        <f t="shared" si="495"/>
        <v>42165.415532407409</v>
      </c>
      <c r="U3190" t="b">
        <f t="shared" si="496"/>
        <v>0</v>
      </c>
      <c r="V3190" t="b">
        <f t="shared" si="497"/>
        <v>0</v>
      </c>
      <c r="W3190">
        <f t="shared" si="498"/>
        <v>9</v>
      </c>
      <c r="X3190" t="b">
        <f t="shared" si="499"/>
        <v>0</v>
      </c>
    </row>
    <row r="3191" spans="1:24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8304</v>
      </c>
      <c r="O3191">
        <f t="shared" si="490"/>
        <v>12</v>
      </c>
      <c r="P3191" s="7">
        <f t="shared" si="491"/>
        <v>356.84210526315792</v>
      </c>
      <c r="Q3191" t="str">
        <f t="shared" si="492"/>
        <v>theater</v>
      </c>
      <c r="R3191" t="str">
        <f t="shared" si="493"/>
        <v>musical</v>
      </c>
      <c r="S3191" s="11">
        <f t="shared" si="494"/>
        <v>42118.346435185187</v>
      </c>
      <c r="T3191" s="11">
        <f t="shared" si="495"/>
        <v>42148.346435185187</v>
      </c>
      <c r="U3191" t="b">
        <f t="shared" si="496"/>
        <v>0</v>
      </c>
      <c r="V3191" t="b">
        <f t="shared" si="497"/>
        <v>0</v>
      </c>
      <c r="W3191" t="b">
        <f t="shared" si="498"/>
        <v>0</v>
      </c>
      <c r="X3191">
        <f t="shared" si="499"/>
        <v>19</v>
      </c>
    </row>
    <row r="3192" spans="1:24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8304</v>
      </c>
      <c r="O3192">
        <f t="shared" si="490"/>
        <v>0</v>
      </c>
      <c r="P3192" s="7" t="str">
        <f t="shared" si="491"/>
        <v>N/A</v>
      </c>
      <c r="Q3192" t="str">
        <f t="shared" si="492"/>
        <v>theater</v>
      </c>
      <c r="R3192" t="str">
        <f t="shared" si="493"/>
        <v>musical</v>
      </c>
      <c r="S3192" s="11">
        <f t="shared" si="494"/>
        <v>42683.151331018518</v>
      </c>
      <c r="T3192" s="11">
        <f t="shared" si="495"/>
        <v>42713.192997685182</v>
      </c>
      <c r="U3192" t="b">
        <f t="shared" si="496"/>
        <v>0</v>
      </c>
      <c r="V3192" t="b">
        <f t="shared" si="497"/>
        <v>0</v>
      </c>
      <c r="W3192" t="b">
        <f t="shared" si="498"/>
        <v>0</v>
      </c>
      <c r="X3192">
        <f t="shared" si="499"/>
        <v>0</v>
      </c>
    </row>
    <row r="3193" spans="1:24" ht="47.2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8304</v>
      </c>
      <c r="O3193">
        <f t="shared" si="490"/>
        <v>4</v>
      </c>
      <c r="P3193" s="7">
        <f t="shared" si="491"/>
        <v>37.75</v>
      </c>
      <c r="Q3193" t="str">
        <f t="shared" si="492"/>
        <v>theater</v>
      </c>
      <c r="R3193" t="str">
        <f t="shared" si="493"/>
        <v>musical</v>
      </c>
      <c r="S3193" s="11">
        <f t="shared" si="494"/>
        <v>42538.755428240736</v>
      </c>
      <c r="T3193" s="11">
        <f t="shared" si="495"/>
        <v>42598.755428240736</v>
      </c>
      <c r="U3193" t="b">
        <f t="shared" si="496"/>
        <v>0</v>
      </c>
      <c r="V3193" t="b">
        <f t="shared" si="497"/>
        <v>0</v>
      </c>
      <c r="W3193" t="b">
        <f t="shared" si="498"/>
        <v>0</v>
      </c>
      <c r="X3193">
        <f t="shared" si="499"/>
        <v>4</v>
      </c>
    </row>
    <row r="3194" spans="1:24" ht="47.25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8304</v>
      </c>
      <c r="O3194">
        <f t="shared" si="490"/>
        <v>1</v>
      </c>
      <c r="P3194" s="7">
        <f t="shared" si="491"/>
        <v>12.75</v>
      </c>
      <c r="Q3194" t="str">
        <f t="shared" si="492"/>
        <v>theater</v>
      </c>
      <c r="R3194" t="str">
        <f t="shared" si="493"/>
        <v>musical</v>
      </c>
      <c r="S3194" s="11">
        <f t="shared" si="494"/>
        <v>42018.94049768518</v>
      </c>
      <c r="T3194" s="11">
        <f t="shared" si="495"/>
        <v>42063.916666666672</v>
      </c>
      <c r="U3194" t="b">
        <f t="shared" si="496"/>
        <v>0</v>
      </c>
      <c r="V3194" t="b">
        <f t="shared" si="497"/>
        <v>0</v>
      </c>
      <c r="W3194" t="b">
        <f t="shared" si="498"/>
        <v>0</v>
      </c>
      <c r="X3194">
        <f t="shared" si="499"/>
        <v>8</v>
      </c>
    </row>
    <row r="3195" spans="1:24" ht="47.2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8304</v>
      </c>
      <c r="O3195">
        <f t="shared" si="490"/>
        <v>12</v>
      </c>
      <c r="P3195" s="7">
        <f t="shared" si="491"/>
        <v>24.458333333333332</v>
      </c>
      <c r="Q3195" t="str">
        <f t="shared" si="492"/>
        <v>theater</v>
      </c>
      <c r="R3195" t="str">
        <f t="shared" si="493"/>
        <v>musical</v>
      </c>
      <c r="S3195" s="11">
        <f t="shared" si="494"/>
        <v>42010.968240740738</v>
      </c>
      <c r="T3195" s="11">
        <f t="shared" si="495"/>
        <v>42055.968240740738</v>
      </c>
      <c r="U3195" t="b">
        <f t="shared" si="496"/>
        <v>0</v>
      </c>
      <c r="V3195" t="b">
        <f t="shared" si="497"/>
        <v>0</v>
      </c>
      <c r="W3195" t="b">
        <f t="shared" si="498"/>
        <v>0</v>
      </c>
      <c r="X3195">
        <f t="shared" si="499"/>
        <v>24</v>
      </c>
    </row>
    <row r="3196" spans="1:24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8304</v>
      </c>
      <c r="O3196">
        <f t="shared" si="490"/>
        <v>0</v>
      </c>
      <c r="P3196" s="7" t="str">
        <f t="shared" si="491"/>
        <v>N/A</v>
      </c>
      <c r="Q3196" t="str">
        <f t="shared" si="492"/>
        <v>theater</v>
      </c>
      <c r="R3196" t="str">
        <f t="shared" si="493"/>
        <v>musical</v>
      </c>
      <c r="S3196" s="11">
        <f t="shared" si="494"/>
        <v>42182.062476851846</v>
      </c>
      <c r="T3196" s="11">
        <f t="shared" si="495"/>
        <v>42212.062476851846</v>
      </c>
      <c r="U3196" t="b">
        <f t="shared" si="496"/>
        <v>0</v>
      </c>
      <c r="V3196" t="b">
        <f t="shared" si="497"/>
        <v>0</v>
      </c>
      <c r="W3196" t="b">
        <f t="shared" si="498"/>
        <v>0</v>
      </c>
      <c r="X3196">
        <f t="shared" si="499"/>
        <v>0</v>
      </c>
    </row>
    <row r="3197" spans="1:24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8304</v>
      </c>
      <c r="O3197">
        <f t="shared" si="490"/>
        <v>59</v>
      </c>
      <c r="P3197" s="7">
        <f t="shared" si="491"/>
        <v>53.07692307692308</v>
      </c>
      <c r="Q3197" t="str">
        <f t="shared" si="492"/>
        <v>theater</v>
      </c>
      <c r="R3197" t="str">
        <f t="shared" si="493"/>
        <v>musical</v>
      </c>
      <c r="S3197" s="11">
        <f t="shared" si="494"/>
        <v>42017.594236111108</v>
      </c>
      <c r="T3197" s="11">
        <f t="shared" si="495"/>
        <v>42047.594236111108</v>
      </c>
      <c r="U3197" t="b">
        <f t="shared" si="496"/>
        <v>0</v>
      </c>
      <c r="V3197" t="b">
        <f t="shared" si="497"/>
        <v>0</v>
      </c>
      <c r="W3197">
        <f t="shared" si="498"/>
        <v>39</v>
      </c>
      <c r="X3197" t="b">
        <f t="shared" si="499"/>
        <v>0</v>
      </c>
    </row>
    <row r="3198" spans="1:24" ht="47.2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8304</v>
      </c>
      <c r="O3198">
        <f t="shared" si="490"/>
        <v>0</v>
      </c>
      <c r="P3198" s="7">
        <f t="shared" si="491"/>
        <v>300</v>
      </c>
      <c r="Q3198" t="str">
        <f t="shared" si="492"/>
        <v>theater</v>
      </c>
      <c r="R3198" t="str">
        <f t="shared" si="493"/>
        <v>musical</v>
      </c>
      <c r="S3198" s="11">
        <f t="shared" si="494"/>
        <v>42157.598090277781</v>
      </c>
      <c r="T3198" s="11">
        <f t="shared" si="495"/>
        <v>42217.583333333328</v>
      </c>
      <c r="U3198" t="b">
        <f t="shared" si="496"/>
        <v>0</v>
      </c>
      <c r="V3198" t="b">
        <f t="shared" si="497"/>
        <v>0</v>
      </c>
      <c r="W3198" t="b">
        <f t="shared" si="498"/>
        <v>0</v>
      </c>
      <c r="X3198">
        <f t="shared" si="499"/>
        <v>6</v>
      </c>
    </row>
    <row r="3199" spans="1:24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8304</v>
      </c>
      <c r="O3199">
        <f t="shared" si="490"/>
        <v>11</v>
      </c>
      <c r="P3199" s="7">
        <f t="shared" si="491"/>
        <v>286.25</v>
      </c>
      <c r="Q3199" t="str">
        <f t="shared" si="492"/>
        <v>theater</v>
      </c>
      <c r="R3199" t="str">
        <f t="shared" si="493"/>
        <v>musical</v>
      </c>
      <c r="S3199" s="11">
        <f t="shared" si="494"/>
        <v>42009.493263888886</v>
      </c>
      <c r="T3199" s="11">
        <f t="shared" si="495"/>
        <v>42039.493263888886</v>
      </c>
      <c r="U3199" t="b">
        <f t="shared" si="496"/>
        <v>0</v>
      </c>
      <c r="V3199" t="b">
        <f t="shared" si="497"/>
        <v>0</v>
      </c>
      <c r="W3199" t="b">
        <f t="shared" si="498"/>
        <v>0</v>
      </c>
      <c r="X3199">
        <f t="shared" si="499"/>
        <v>4</v>
      </c>
    </row>
    <row r="3200" spans="1:24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8304</v>
      </c>
      <c r="O3200">
        <f t="shared" si="490"/>
        <v>0</v>
      </c>
      <c r="P3200" s="7">
        <f t="shared" si="491"/>
        <v>36.666666666666664</v>
      </c>
      <c r="Q3200" t="str">
        <f t="shared" si="492"/>
        <v>theater</v>
      </c>
      <c r="R3200" t="str">
        <f t="shared" si="493"/>
        <v>musical</v>
      </c>
      <c r="S3200" s="11">
        <f t="shared" si="494"/>
        <v>42013.424502314811</v>
      </c>
      <c r="T3200" s="11">
        <f t="shared" si="495"/>
        <v>42051.424502314811</v>
      </c>
      <c r="U3200" t="b">
        <f t="shared" si="496"/>
        <v>0</v>
      </c>
      <c r="V3200" t="b">
        <f t="shared" si="497"/>
        <v>0</v>
      </c>
      <c r="W3200" t="b">
        <f t="shared" si="498"/>
        <v>0</v>
      </c>
      <c r="X3200">
        <f t="shared" si="499"/>
        <v>3</v>
      </c>
    </row>
    <row r="3201" spans="1:24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8304</v>
      </c>
      <c r="O3201">
        <f t="shared" si="490"/>
        <v>52</v>
      </c>
      <c r="P3201" s="7">
        <f t="shared" si="491"/>
        <v>49.20754716981132</v>
      </c>
      <c r="Q3201" t="str">
        <f t="shared" si="492"/>
        <v>theater</v>
      </c>
      <c r="R3201" t="str">
        <f t="shared" si="493"/>
        <v>musical</v>
      </c>
      <c r="S3201" s="11">
        <f t="shared" si="494"/>
        <v>41858.761782407404</v>
      </c>
      <c r="T3201" s="11">
        <f t="shared" si="495"/>
        <v>41888.875</v>
      </c>
      <c r="U3201" t="b">
        <f t="shared" si="496"/>
        <v>0</v>
      </c>
      <c r="V3201" t="b">
        <f t="shared" si="497"/>
        <v>0</v>
      </c>
      <c r="W3201">
        <f t="shared" si="498"/>
        <v>53</v>
      </c>
      <c r="X3201" t="b">
        <f t="shared" si="499"/>
        <v>0</v>
      </c>
    </row>
    <row r="3202" spans="1:24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8304</v>
      </c>
      <c r="O3202">
        <f t="shared" si="490"/>
        <v>0</v>
      </c>
      <c r="P3202" s="7">
        <f t="shared" si="491"/>
        <v>1</v>
      </c>
      <c r="Q3202" t="str">
        <f t="shared" si="492"/>
        <v>theater</v>
      </c>
      <c r="R3202" t="str">
        <f t="shared" si="493"/>
        <v>musical</v>
      </c>
      <c r="S3202" s="11">
        <f t="shared" si="494"/>
        <v>42460.320613425924</v>
      </c>
      <c r="T3202" s="11">
        <f t="shared" si="495"/>
        <v>42490.231944444444</v>
      </c>
      <c r="U3202" t="b">
        <f t="shared" si="496"/>
        <v>0</v>
      </c>
      <c r="V3202" t="b">
        <f t="shared" si="497"/>
        <v>0</v>
      </c>
      <c r="W3202" t="b">
        <f t="shared" si="498"/>
        <v>0</v>
      </c>
      <c r="X3202">
        <f t="shared" si="499"/>
        <v>1</v>
      </c>
    </row>
    <row r="3203" spans="1:24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8304</v>
      </c>
      <c r="O3203">
        <f t="shared" ref="O3203:O3266" si="500">ROUND(((E3203/D3203)*100), 0)</f>
        <v>1</v>
      </c>
      <c r="P3203" s="7">
        <f t="shared" ref="P3203:P3266" si="501">IFERROR((E3203/L3203), "N/A")</f>
        <v>12.5</v>
      </c>
      <c r="Q3203" t="str">
        <f t="shared" ref="Q3203:Q3266" si="502">(LEFT(N3203,SEARCH("/",N3203,1)-1))</f>
        <v>theater</v>
      </c>
      <c r="R3203" t="str">
        <f t="shared" ref="R3203:R3266" si="503">RIGHT(N3203, LEN(N3203)-SEARCH("/",N3203))</f>
        <v>musical</v>
      </c>
      <c r="S3203" s="11">
        <f t="shared" ref="S3203:S3266" si="504">(((J3203/60)/60)/24)+DATE(1970,1,1)</f>
        <v>41861.767094907409</v>
      </c>
      <c r="T3203" s="11">
        <f t="shared" ref="T3203:T3266" si="505">(((I3203/60)/60)/24)+DATE(1970,1,1)</f>
        <v>41882.767094907409</v>
      </c>
      <c r="U3203" t="b">
        <f t="shared" ref="U3203:U3266" si="506">IF(OR(F3203="successful", F3203="live"), L3203)</f>
        <v>0</v>
      </c>
      <c r="V3203" t="b">
        <f t="shared" ref="V3203:V3266" si="507">IF(OR(F3203="unsuccessful", F3203="canceled"), L3203)</f>
        <v>0</v>
      </c>
      <c r="W3203" t="b">
        <f t="shared" ref="W3203:W3266" si="508">IF((O3203&gt;=30), L3203)</f>
        <v>0</v>
      </c>
      <c r="X3203">
        <f t="shared" ref="X3203:X3266" si="509">IF((O3203&lt;30), L3203)</f>
        <v>2</v>
      </c>
    </row>
    <row r="3204" spans="1:24" ht="47.2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8304</v>
      </c>
      <c r="O3204">
        <f t="shared" si="500"/>
        <v>55</v>
      </c>
      <c r="P3204" s="7">
        <f t="shared" si="501"/>
        <v>109.04</v>
      </c>
      <c r="Q3204" t="str">
        <f t="shared" si="502"/>
        <v>theater</v>
      </c>
      <c r="R3204" t="str">
        <f t="shared" si="503"/>
        <v>musical</v>
      </c>
      <c r="S3204" s="11">
        <f t="shared" si="504"/>
        <v>42293.853541666671</v>
      </c>
      <c r="T3204" s="11">
        <f t="shared" si="505"/>
        <v>42352.249305555553</v>
      </c>
      <c r="U3204" t="b">
        <f t="shared" si="506"/>
        <v>0</v>
      </c>
      <c r="V3204" t="b">
        <f t="shared" si="507"/>
        <v>0</v>
      </c>
      <c r="W3204">
        <f t="shared" si="508"/>
        <v>25</v>
      </c>
      <c r="X3204" t="b">
        <f t="shared" si="509"/>
        <v>0</v>
      </c>
    </row>
    <row r="3205" spans="1:24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8304</v>
      </c>
      <c r="O3205">
        <f t="shared" si="500"/>
        <v>25</v>
      </c>
      <c r="P3205" s="7">
        <f t="shared" si="501"/>
        <v>41.666666666666664</v>
      </c>
      <c r="Q3205" t="str">
        <f t="shared" si="502"/>
        <v>theater</v>
      </c>
      <c r="R3205" t="str">
        <f t="shared" si="503"/>
        <v>musical</v>
      </c>
      <c r="S3205" s="11">
        <f t="shared" si="504"/>
        <v>42242.988680555558</v>
      </c>
      <c r="T3205" s="11">
        <f t="shared" si="505"/>
        <v>42272.988680555558</v>
      </c>
      <c r="U3205" t="b">
        <f t="shared" si="506"/>
        <v>0</v>
      </c>
      <c r="V3205" t="b">
        <f t="shared" si="507"/>
        <v>0</v>
      </c>
      <c r="W3205" t="b">
        <f t="shared" si="508"/>
        <v>0</v>
      </c>
      <c r="X3205">
        <f t="shared" si="509"/>
        <v>6</v>
      </c>
    </row>
    <row r="3206" spans="1:24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8304</v>
      </c>
      <c r="O3206">
        <f t="shared" si="500"/>
        <v>0</v>
      </c>
      <c r="P3206" s="7" t="str">
        <f t="shared" si="501"/>
        <v>N/A</v>
      </c>
      <c r="Q3206" t="str">
        <f t="shared" si="502"/>
        <v>theater</v>
      </c>
      <c r="R3206" t="str">
        <f t="shared" si="503"/>
        <v>musical</v>
      </c>
      <c r="S3206" s="11">
        <f t="shared" si="504"/>
        <v>42172.686099537037</v>
      </c>
      <c r="T3206" s="11">
        <f t="shared" si="505"/>
        <v>42202.676388888889</v>
      </c>
      <c r="U3206" t="b">
        <f t="shared" si="506"/>
        <v>0</v>
      </c>
      <c r="V3206" t="b">
        <f t="shared" si="507"/>
        <v>0</v>
      </c>
      <c r="W3206" t="b">
        <f t="shared" si="508"/>
        <v>0</v>
      </c>
      <c r="X3206">
        <f t="shared" si="509"/>
        <v>0</v>
      </c>
    </row>
    <row r="3207" spans="1:24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8304</v>
      </c>
      <c r="O3207">
        <f t="shared" si="500"/>
        <v>3</v>
      </c>
      <c r="P3207" s="7">
        <f t="shared" si="501"/>
        <v>22.75</v>
      </c>
      <c r="Q3207" t="str">
        <f t="shared" si="502"/>
        <v>theater</v>
      </c>
      <c r="R3207" t="str">
        <f t="shared" si="503"/>
        <v>musical</v>
      </c>
      <c r="S3207" s="11">
        <f t="shared" si="504"/>
        <v>42095.374675925923</v>
      </c>
      <c r="T3207" s="11">
        <f t="shared" si="505"/>
        <v>42125.374675925923</v>
      </c>
      <c r="U3207" t="b">
        <f t="shared" si="506"/>
        <v>0</v>
      </c>
      <c r="V3207" t="b">
        <f t="shared" si="507"/>
        <v>0</v>
      </c>
      <c r="W3207" t="b">
        <f t="shared" si="508"/>
        <v>0</v>
      </c>
      <c r="X3207">
        <f t="shared" si="509"/>
        <v>12</v>
      </c>
    </row>
    <row r="3208" spans="1:24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8304</v>
      </c>
      <c r="O3208">
        <f t="shared" si="500"/>
        <v>0</v>
      </c>
      <c r="P3208" s="7" t="str">
        <f t="shared" si="501"/>
        <v>N/A</v>
      </c>
      <c r="Q3208" t="str">
        <f t="shared" si="502"/>
        <v>theater</v>
      </c>
      <c r="R3208" t="str">
        <f t="shared" si="503"/>
        <v>musical</v>
      </c>
      <c r="S3208" s="11">
        <f t="shared" si="504"/>
        <v>42236.276053240741</v>
      </c>
      <c r="T3208" s="11">
        <f t="shared" si="505"/>
        <v>42266.276053240741</v>
      </c>
      <c r="U3208" t="b">
        <f t="shared" si="506"/>
        <v>0</v>
      </c>
      <c r="V3208" t="b">
        <f t="shared" si="507"/>
        <v>0</v>
      </c>
      <c r="W3208" t="b">
        <f t="shared" si="508"/>
        <v>0</v>
      </c>
      <c r="X3208">
        <f t="shared" si="509"/>
        <v>0</v>
      </c>
    </row>
    <row r="3209" spans="1:24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8304</v>
      </c>
      <c r="O3209">
        <f t="shared" si="500"/>
        <v>46</v>
      </c>
      <c r="P3209" s="7">
        <f t="shared" si="501"/>
        <v>70.833333333333329</v>
      </c>
      <c r="Q3209" t="str">
        <f t="shared" si="502"/>
        <v>theater</v>
      </c>
      <c r="R3209" t="str">
        <f t="shared" si="503"/>
        <v>musical</v>
      </c>
      <c r="S3209" s="11">
        <f t="shared" si="504"/>
        <v>42057.277858796297</v>
      </c>
      <c r="T3209" s="11">
        <f t="shared" si="505"/>
        <v>42117.236192129625</v>
      </c>
      <c r="U3209" t="b">
        <f t="shared" si="506"/>
        <v>0</v>
      </c>
      <c r="V3209" t="b">
        <f t="shared" si="507"/>
        <v>0</v>
      </c>
      <c r="W3209">
        <f t="shared" si="508"/>
        <v>36</v>
      </c>
      <c r="X3209" t="b">
        <f t="shared" si="509"/>
        <v>0</v>
      </c>
    </row>
    <row r="3210" spans="1:24" ht="47.2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8270</v>
      </c>
      <c r="O3210">
        <f t="shared" si="500"/>
        <v>104</v>
      </c>
      <c r="P3210" s="7">
        <f t="shared" si="501"/>
        <v>63.109756097560975</v>
      </c>
      <c r="Q3210" t="str">
        <f t="shared" si="502"/>
        <v>theater</v>
      </c>
      <c r="R3210" t="str">
        <f t="shared" si="503"/>
        <v>plays</v>
      </c>
      <c r="S3210" s="11">
        <f t="shared" si="504"/>
        <v>41827.605057870373</v>
      </c>
      <c r="T3210" s="11">
        <f t="shared" si="505"/>
        <v>41848.605057870373</v>
      </c>
      <c r="U3210">
        <f t="shared" si="506"/>
        <v>82</v>
      </c>
      <c r="V3210" t="b">
        <f t="shared" si="507"/>
        <v>0</v>
      </c>
      <c r="W3210">
        <f t="shared" si="508"/>
        <v>82</v>
      </c>
      <c r="X3210" t="b">
        <f t="shared" si="509"/>
        <v>0</v>
      </c>
    </row>
    <row r="3211" spans="1:24" ht="47.2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8270</v>
      </c>
      <c r="O3211">
        <f t="shared" si="500"/>
        <v>119</v>
      </c>
      <c r="P3211" s="7">
        <f t="shared" si="501"/>
        <v>50.157964601769912</v>
      </c>
      <c r="Q3211" t="str">
        <f t="shared" si="502"/>
        <v>theater</v>
      </c>
      <c r="R3211" t="str">
        <f t="shared" si="503"/>
        <v>plays</v>
      </c>
      <c r="S3211" s="11">
        <f t="shared" si="504"/>
        <v>41778.637245370373</v>
      </c>
      <c r="T3211" s="11">
        <f t="shared" si="505"/>
        <v>41810.958333333336</v>
      </c>
      <c r="U3211">
        <f t="shared" si="506"/>
        <v>226</v>
      </c>
      <c r="V3211" t="b">
        <f t="shared" si="507"/>
        <v>0</v>
      </c>
      <c r="W3211">
        <f t="shared" si="508"/>
        <v>226</v>
      </c>
      <c r="X3211" t="b">
        <f t="shared" si="509"/>
        <v>0</v>
      </c>
    </row>
    <row r="3212" spans="1:24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8270</v>
      </c>
      <c r="O3212">
        <f t="shared" si="500"/>
        <v>126</v>
      </c>
      <c r="P3212" s="7">
        <f t="shared" si="501"/>
        <v>62.883333333333333</v>
      </c>
      <c r="Q3212" t="str">
        <f t="shared" si="502"/>
        <v>theater</v>
      </c>
      <c r="R3212" t="str">
        <f t="shared" si="503"/>
        <v>plays</v>
      </c>
      <c r="S3212" s="11">
        <f t="shared" si="504"/>
        <v>41013.936562499999</v>
      </c>
      <c r="T3212" s="11">
        <f t="shared" si="505"/>
        <v>41061.165972222225</v>
      </c>
      <c r="U3212">
        <f t="shared" si="506"/>
        <v>60</v>
      </c>
      <c r="V3212" t="b">
        <f t="shared" si="507"/>
        <v>0</v>
      </c>
      <c r="W3212">
        <f t="shared" si="508"/>
        <v>60</v>
      </c>
      <c r="X3212" t="b">
        <f t="shared" si="509"/>
        <v>0</v>
      </c>
    </row>
    <row r="3213" spans="1:24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8270</v>
      </c>
      <c r="O3213">
        <f t="shared" si="500"/>
        <v>120</v>
      </c>
      <c r="P3213" s="7">
        <f t="shared" si="501"/>
        <v>85.531055900621112</v>
      </c>
      <c r="Q3213" t="str">
        <f t="shared" si="502"/>
        <v>theater</v>
      </c>
      <c r="R3213" t="str">
        <f t="shared" si="503"/>
        <v>plays</v>
      </c>
      <c r="S3213" s="11">
        <f t="shared" si="504"/>
        <v>41834.586574074077</v>
      </c>
      <c r="T3213" s="11">
        <f t="shared" si="505"/>
        <v>41866.083333333336</v>
      </c>
      <c r="U3213">
        <f t="shared" si="506"/>
        <v>322</v>
      </c>
      <c r="V3213" t="b">
        <f t="shared" si="507"/>
        <v>0</v>
      </c>
      <c r="W3213">
        <f t="shared" si="508"/>
        <v>322</v>
      </c>
      <c r="X3213" t="b">
        <f t="shared" si="509"/>
        <v>0</v>
      </c>
    </row>
    <row r="3214" spans="1:24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8270</v>
      </c>
      <c r="O3214">
        <f t="shared" si="500"/>
        <v>126</v>
      </c>
      <c r="P3214" s="7">
        <f t="shared" si="501"/>
        <v>53.723404255319146</v>
      </c>
      <c r="Q3214" t="str">
        <f t="shared" si="502"/>
        <v>theater</v>
      </c>
      <c r="R3214" t="str">
        <f t="shared" si="503"/>
        <v>plays</v>
      </c>
      <c r="S3214" s="11">
        <f t="shared" si="504"/>
        <v>41829.795729166668</v>
      </c>
      <c r="T3214" s="11">
        <f t="shared" si="505"/>
        <v>41859.795729166668</v>
      </c>
      <c r="U3214">
        <f t="shared" si="506"/>
        <v>94</v>
      </c>
      <c r="V3214" t="b">
        <f t="shared" si="507"/>
        <v>0</v>
      </c>
      <c r="W3214">
        <f t="shared" si="508"/>
        <v>94</v>
      </c>
      <c r="X3214" t="b">
        <f t="shared" si="509"/>
        <v>0</v>
      </c>
    </row>
    <row r="3215" spans="1:24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8270</v>
      </c>
      <c r="O3215">
        <f t="shared" si="500"/>
        <v>100</v>
      </c>
      <c r="P3215" s="7">
        <f t="shared" si="501"/>
        <v>127.80851063829788</v>
      </c>
      <c r="Q3215" t="str">
        <f t="shared" si="502"/>
        <v>theater</v>
      </c>
      <c r="R3215" t="str">
        <f t="shared" si="503"/>
        <v>plays</v>
      </c>
      <c r="S3215" s="11">
        <f t="shared" si="504"/>
        <v>42171.763414351852</v>
      </c>
      <c r="T3215" s="11">
        <f t="shared" si="505"/>
        <v>42211.763414351852</v>
      </c>
      <c r="U3215">
        <f t="shared" si="506"/>
        <v>47</v>
      </c>
      <c r="V3215" t="b">
        <f t="shared" si="507"/>
        <v>0</v>
      </c>
      <c r="W3215">
        <f t="shared" si="508"/>
        <v>47</v>
      </c>
      <c r="X3215" t="b">
        <f t="shared" si="509"/>
        <v>0</v>
      </c>
    </row>
    <row r="3216" spans="1:24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8270</v>
      </c>
      <c r="O3216">
        <f t="shared" si="500"/>
        <v>102</v>
      </c>
      <c r="P3216" s="7">
        <f t="shared" si="501"/>
        <v>106.57391304347826</v>
      </c>
      <c r="Q3216" t="str">
        <f t="shared" si="502"/>
        <v>theater</v>
      </c>
      <c r="R3216" t="str">
        <f t="shared" si="503"/>
        <v>plays</v>
      </c>
      <c r="S3216" s="11">
        <f t="shared" si="504"/>
        <v>42337.792511574073</v>
      </c>
      <c r="T3216" s="11">
        <f t="shared" si="505"/>
        <v>42374.996527777781</v>
      </c>
      <c r="U3216">
        <f t="shared" si="506"/>
        <v>115</v>
      </c>
      <c r="V3216" t="b">
        <f t="shared" si="507"/>
        <v>0</v>
      </c>
      <c r="W3216">
        <f t="shared" si="508"/>
        <v>115</v>
      </c>
      <c r="X3216" t="b">
        <f t="shared" si="509"/>
        <v>0</v>
      </c>
    </row>
    <row r="3217" spans="1:24" ht="94.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8270</v>
      </c>
      <c r="O3217">
        <f t="shared" si="500"/>
        <v>100</v>
      </c>
      <c r="P3217" s="7">
        <f t="shared" si="501"/>
        <v>262.11194029850748</v>
      </c>
      <c r="Q3217" t="str">
        <f t="shared" si="502"/>
        <v>theater</v>
      </c>
      <c r="R3217" t="str">
        <f t="shared" si="503"/>
        <v>plays</v>
      </c>
      <c r="S3217" s="11">
        <f t="shared" si="504"/>
        <v>42219.665173611109</v>
      </c>
      <c r="T3217" s="11">
        <f t="shared" si="505"/>
        <v>42257.165972222225</v>
      </c>
      <c r="U3217">
        <f t="shared" si="506"/>
        <v>134</v>
      </c>
      <c r="V3217" t="b">
        <f t="shared" si="507"/>
        <v>0</v>
      </c>
      <c r="W3217">
        <f t="shared" si="508"/>
        <v>134</v>
      </c>
      <c r="X3217" t="b">
        <f t="shared" si="509"/>
        <v>0</v>
      </c>
    </row>
    <row r="3218" spans="1:24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8270</v>
      </c>
      <c r="O3218">
        <f t="shared" si="500"/>
        <v>100</v>
      </c>
      <c r="P3218" s="7">
        <f t="shared" si="501"/>
        <v>57.171428571428571</v>
      </c>
      <c r="Q3218" t="str">
        <f t="shared" si="502"/>
        <v>theater</v>
      </c>
      <c r="R3218" t="str">
        <f t="shared" si="503"/>
        <v>plays</v>
      </c>
      <c r="S3218" s="11">
        <f t="shared" si="504"/>
        <v>42165.462627314817</v>
      </c>
      <c r="T3218" s="11">
        <f t="shared" si="505"/>
        <v>42196.604166666672</v>
      </c>
      <c r="U3218">
        <f t="shared" si="506"/>
        <v>35</v>
      </c>
      <c r="V3218" t="b">
        <f t="shared" si="507"/>
        <v>0</v>
      </c>
      <c r="W3218">
        <f t="shared" si="508"/>
        <v>35</v>
      </c>
      <c r="X3218" t="b">
        <f t="shared" si="509"/>
        <v>0</v>
      </c>
    </row>
    <row r="3219" spans="1:24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8270</v>
      </c>
      <c r="O3219">
        <f t="shared" si="500"/>
        <v>116</v>
      </c>
      <c r="P3219" s="7">
        <f t="shared" si="501"/>
        <v>50.20192307692308</v>
      </c>
      <c r="Q3219" t="str">
        <f t="shared" si="502"/>
        <v>theater</v>
      </c>
      <c r="R3219" t="str">
        <f t="shared" si="503"/>
        <v>plays</v>
      </c>
      <c r="S3219" s="11">
        <f t="shared" si="504"/>
        <v>42648.546111111107</v>
      </c>
      <c r="T3219" s="11">
        <f t="shared" si="505"/>
        <v>42678.546111111107</v>
      </c>
      <c r="U3219">
        <f t="shared" si="506"/>
        <v>104</v>
      </c>
      <c r="V3219" t="b">
        <f t="shared" si="507"/>
        <v>0</v>
      </c>
      <c r="W3219">
        <f t="shared" si="508"/>
        <v>104</v>
      </c>
      <c r="X3219" t="b">
        <f t="shared" si="509"/>
        <v>0</v>
      </c>
    </row>
    <row r="3220" spans="1:24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8270</v>
      </c>
      <c r="O3220">
        <f t="shared" si="500"/>
        <v>102</v>
      </c>
      <c r="P3220" s="7">
        <f t="shared" si="501"/>
        <v>66.586956521739125</v>
      </c>
      <c r="Q3220" t="str">
        <f t="shared" si="502"/>
        <v>theater</v>
      </c>
      <c r="R3220" t="str">
        <f t="shared" si="503"/>
        <v>plays</v>
      </c>
      <c r="S3220" s="11">
        <f t="shared" si="504"/>
        <v>41971.002152777779</v>
      </c>
      <c r="T3220" s="11">
        <f t="shared" si="505"/>
        <v>42004</v>
      </c>
      <c r="U3220">
        <f t="shared" si="506"/>
        <v>184</v>
      </c>
      <c r="V3220" t="b">
        <f t="shared" si="507"/>
        <v>0</v>
      </c>
      <c r="W3220">
        <f t="shared" si="508"/>
        <v>184</v>
      </c>
      <c r="X3220" t="b">
        <f t="shared" si="509"/>
        <v>0</v>
      </c>
    </row>
    <row r="3221" spans="1:24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8270</v>
      </c>
      <c r="O3221">
        <f t="shared" si="500"/>
        <v>100</v>
      </c>
      <c r="P3221" s="7">
        <f t="shared" si="501"/>
        <v>168.25210084033614</v>
      </c>
      <c r="Q3221" t="str">
        <f t="shared" si="502"/>
        <v>theater</v>
      </c>
      <c r="R3221" t="str">
        <f t="shared" si="503"/>
        <v>plays</v>
      </c>
      <c r="S3221" s="11">
        <f t="shared" si="504"/>
        <v>42050.983182870375</v>
      </c>
      <c r="T3221" s="11">
        <f t="shared" si="505"/>
        <v>42085.941516203704</v>
      </c>
      <c r="U3221">
        <f t="shared" si="506"/>
        <v>119</v>
      </c>
      <c r="V3221" t="b">
        <f t="shared" si="507"/>
        <v>0</v>
      </c>
      <c r="W3221">
        <f t="shared" si="508"/>
        <v>119</v>
      </c>
      <c r="X3221" t="b">
        <f t="shared" si="509"/>
        <v>0</v>
      </c>
    </row>
    <row r="3222" spans="1:24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8270</v>
      </c>
      <c r="O3222">
        <f t="shared" si="500"/>
        <v>101</v>
      </c>
      <c r="P3222" s="7">
        <f t="shared" si="501"/>
        <v>256.37288135593218</v>
      </c>
      <c r="Q3222" t="str">
        <f t="shared" si="502"/>
        <v>theater</v>
      </c>
      <c r="R3222" t="str">
        <f t="shared" si="503"/>
        <v>plays</v>
      </c>
      <c r="S3222" s="11">
        <f t="shared" si="504"/>
        <v>42772.833379629628</v>
      </c>
      <c r="T3222" s="11">
        <f t="shared" si="505"/>
        <v>42806.875</v>
      </c>
      <c r="U3222">
        <f t="shared" si="506"/>
        <v>59</v>
      </c>
      <c r="V3222" t="b">
        <f t="shared" si="507"/>
        <v>0</v>
      </c>
      <c r="W3222">
        <f t="shared" si="508"/>
        <v>59</v>
      </c>
      <c r="X3222" t="b">
        <f t="shared" si="509"/>
        <v>0</v>
      </c>
    </row>
    <row r="3223" spans="1:24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8270</v>
      </c>
      <c r="O3223">
        <f t="shared" si="500"/>
        <v>103</v>
      </c>
      <c r="P3223" s="7">
        <f t="shared" si="501"/>
        <v>36.610619469026545</v>
      </c>
      <c r="Q3223" t="str">
        <f t="shared" si="502"/>
        <v>theater</v>
      </c>
      <c r="R3223" t="str">
        <f t="shared" si="503"/>
        <v>plays</v>
      </c>
      <c r="S3223" s="11">
        <f t="shared" si="504"/>
        <v>42155.696793981479</v>
      </c>
      <c r="T3223" s="11">
        <f t="shared" si="505"/>
        <v>42190.696793981479</v>
      </c>
      <c r="U3223">
        <f t="shared" si="506"/>
        <v>113</v>
      </c>
      <c r="V3223" t="b">
        <f t="shared" si="507"/>
        <v>0</v>
      </c>
      <c r="W3223">
        <f t="shared" si="508"/>
        <v>113</v>
      </c>
      <c r="X3223" t="b">
        <f t="shared" si="509"/>
        <v>0</v>
      </c>
    </row>
    <row r="3224" spans="1:24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8270</v>
      </c>
      <c r="O3224">
        <f t="shared" si="500"/>
        <v>125</v>
      </c>
      <c r="P3224" s="7">
        <f t="shared" si="501"/>
        <v>37.142857142857146</v>
      </c>
      <c r="Q3224" t="str">
        <f t="shared" si="502"/>
        <v>theater</v>
      </c>
      <c r="R3224" t="str">
        <f t="shared" si="503"/>
        <v>plays</v>
      </c>
      <c r="S3224" s="11">
        <f t="shared" si="504"/>
        <v>42270.582141203704</v>
      </c>
      <c r="T3224" s="11">
        <f t="shared" si="505"/>
        <v>42301.895138888889</v>
      </c>
      <c r="U3224">
        <f t="shared" si="506"/>
        <v>84</v>
      </c>
      <c r="V3224" t="b">
        <f t="shared" si="507"/>
        <v>0</v>
      </c>
      <c r="W3224">
        <f t="shared" si="508"/>
        <v>84</v>
      </c>
      <c r="X3224" t="b">
        <f t="shared" si="509"/>
        <v>0</v>
      </c>
    </row>
    <row r="3225" spans="1:24" ht="31.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8270</v>
      </c>
      <c r="O3225">
        <f t="shared" si="500"/>
        <v>110</v>
      </c>
      <c r="P3225" s="7">
        <f t="shared" si="501"/>
        <v>45.878378378378379</v>
      </c>
      <c r="Q3225" t="str">
        <f t="shared" si="502"/>
        <v>theater</v>
      </c>
      <c r="R3225" t="str">
        <f t="shared" si="503"/>
        <v>plays</v>
      </c>
      <c r="S3225" s="11">
        <f t="shared" si="504"/>
        <v>42206.835370370376</v>
      </c>
      <c r="T3225" s="11">
        <f t="shared" si="505"/>
        <v>42236.835370370376</v>
      </c>
      <c r="U3225">
        <f t="shared" si="506"/>
        <v>74</v>
      </c>
      <c r="V3225" t="b">
        <f t="shared" si="507"/>
        <v>0</v>
      </c>
      <c r="W3225">
        <f t="shared" si="508"/>
        <v>74</v>
      </c>
      <c r="X3225" t="b">
        <f t="shared" si="509"/>
        <v>0</v>
      </c>
    </row>
    <row r="3226" spans="1:24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8270</v>
      </c>
      <c r="O3226">
        <f t="shared" si="500"/>
        <v>102</v>
      </c>
      <c r="P3226" s="7">
        <f t="shared" si="501"/>
        <v>141.71296296296296</v>
      </c>
      <c r="Q3226" t="str">
        <f t="shared" si="502"/>
        <v>theater</v>
      </c>
      <c r="R3226" t="str">
        <f t="shared" si="503"/>
        <v>plays</v>
      </c>
      <c r="S3226" s="11">
        <f t="shared" si="504"/>
        <v>42697.850844907407</v>
      </c>
      <c r="T3226" s="11">
        <f t="shared" si="505"/>
        <v>42745.208333333328</v>
      </c>
      <c r="U3226">
        <f t="shared" si="506"/>
        <v>216</v>
      </c>
      <c r="V3226" t="b">
        <f t="shared" si="507"/>
        <v>0</v>
      </c>
      <c r="W3226">
        <f t="shared" si="508"/>
        <v>216</v>
      </c>
      <c r="X3226" t="b">
        <f t="shared" si="509"/>
        <v>0</v>
      </c>
    </row>
    <row r="3227" spans="1:24" ht="47.2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8270</v>
      </c>
      <c r="O3227">
        <f t="shared" si="500"/>
        <v>102</v>
      </c>
      <c r="P3227" s="7">
        <f t="shared" si="501"/>
        <v>52.487179487179489</v>
      </c>
      <c r="Q3227" t="str">
        <f t="shared" si="502"/>
        <v>theater</v>
      </c>
      <c r="R3227" t="str">
        <f t="shared" si="503"/>
        <v>plays</v>
      </c>
      <c r="S3227" s="11">
        <f t="shared" si="504"/>
        <v>42503.559467592597</v>
      </c>
      <c r="T3227" s="11">
        <f t="shared" si="505"/>
        <v>42524.875</v>
      </c>
      <c r="U3227">
        <f t="shared" si="506"/>
        <v>39</v>
      </c>
      <c r="V3227" t="b">
        <f t="shared" si="507"/>
        <v>0</v>
      </c>
      <c r="W3227">
        <f t="shared" si="508"/>
        <v>39</v>
      </c>
      <c r="X3227" t="b">
        <f t="shared" si="509"/>
        <v>0</v>
      </c>
    </row>
    <row r="3228" spans="1:24" ht="47.2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8270</v>
      </c>
      <c r="O3228">
        <f t="shared" si="500"/>
        <v>104</v>
      </c>
      <c r="P3228" s="7">
        <f t="shared" si="501"/>
        <v>59.523809523809526</v>
      </c>
      <c r="Q3228" t="str">
        <f t="shared" si="502"/>
        <v>theater</v>
      </c>
      <c r="R3228" t="str">
        <f t="shared" si="503"/>
        <v>plays</v>
      </c>
      <c r="S3228" s="11">
        <f t="shared" si="504"/>
        <v>42277.583472222221</v>
      </c>
      <c r="T3228" s="11">
        <f t="shared" si="505"/>
        <v>42307.583472222221</v>
      </c>
      <c r="U3228">
        <f t="shared" si="506"/>
        <v>21</v>
      </c>
      <c r="V3228" t="b">
        <f t="shared" si="507"/>
        <v>0</v>
      </c>
      <c r="W3228">
        <f t="shared" si="508"/>
        <v>21</v>
      </c>
      <c r="X3228" t="b">
        <f t="shared" si="509"/>
        <v>0</v>
      </c>
    </row>
    <row r="3229" spans="1:24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8270</v>
      </c>
      <c r="O3229">
        <f t="shared" si="500"/>
        <v>125</v>
      </c>
      <c r="P3229" s="7">
        <f t="shared" si="501"/>
        <v>50</v>
      </c>
      <c r="Q3229" t="str">
        <f t="shared" si="502"/>
        <v>theater</v>
      </c>
      <c r="R3229" t="str">
        <f t="shared" si="503"/>
        <v>plays</v>
      </c>
      <c r="S3229" s="11">
        <f t="shared" si="504"/>
        <v>42722.882361111115</v>
      </c>
      <c r="T3229" s="11">
        <f t="shared" si="505"/>
        <v>42752.882361111115</v>
      </c>
      <c r="U3229">
        <f t="shared" si="506"/>
        <v>30</v>
      </c>
      <c r="V3229" t="b">
        <f t="shared" si="507"/>
        <v>0</v>
      </c>
      <c r="W3229">
        <f t="shared" si="508"/>
        <v>30</v>
      </c>
      <c r="X3229" t="b">
        <f t="shared" si="509"/>
        <v>0</v>
      </c>
    </row>
    <row r="3230" spans="1:24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8270</v>
      </c>
      <c r="O3230">
        <f t="shared" si="500"/>
        <v>102</v>
      </c>
      <c r="P3230" s="7">
        <f t="shared" si="501"/>
        <v>193.62162162162161</v>
      </c>
      <c r="Q3230" t="str">
        <f t="shared" si="502"/>
        <v>theater</v>
      </c>
      <c r="R3230" t="str">
        <f t="shared" si="503"/>
        <v>plays</v>
      </c>
      <c r="S3230" s="11">
        <f t="shared" si="504"/>
        <v>42323.70930555556</v>
      </c>
      <c r="T3230" s="11">
        <f t="shared" si="505"/>
        <v>42355.207638888889</v>
      </c>
      <c r="U3230">
        <f t="shared" si="506"/>
        <v>37</v>
      </c>
      <c r="V3230" t="b">
        <f t="shared" si="507"/>
        <v>0</v>
      </c>
      <c r="W3230">
        <f t="shared" si="508"/>
        <v>37</v>
      </c>
      <c r="X3230" t="b">
        <f t="shared" si="509"/>
        <v>0</v>
      </c>
    </row>
    <row r="3231" spans="1:24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8270</v>
      </c>
      <c r="O3231">
        <f t="shared" si="500"/>
        <v>108</v>
      </c>
      <c r="P3231" s="7">
        <f t="shared" si="501"/>
        <v>106.79702970297029</v>
      </c>
      <c r="Q3231" t="str">
        <f t="shared" si="502"/>
        <v>theater</v>
      </c>
      <c r="R3231" t="str">
        <f t="shared" si="503"/>
        <v>plays</v>
      </c>
      <c r="S3231" s="11">
        <f t="shared" si="504"/>
        <v>41933.291643518518</v>
      </c>
      <c r="T3231" s="11">
        <f t="shared" si="505"/>
        <v>41963.333310185189</v>
      </c>
      <c r="U3231">
        <f t="shared" si="506"/>
        <v>202</v>
      </c>
      <c r="V3231" t="b">
        <f t="shared" si="507"/>
        <v>0</v>
      </c>
      <c r="W3231">
        <f t="shared" si="508"/>
        <v>202</v>
      </c>
      <c r="X3231" t="b">
        <f t="shared" si="509"/>
        <v>0</v>
      </c>
    </row>
    <row r="3232" spans="1:24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8270</v>
      </c>
      <c r="O3232">
        <f t="shared" si="500"/>
        <v>110</v>
      </c>
      <c r="P3232" s="7">
        <f t="shared" si="501"/>
        <v>77.21621621621621</v>
      </c>
      <c r="Q3232" t="str">
        <f t="shared" si="502"/>
        <v>theater</v>
      </c>
      <c r="R3232" t="str">
        <f t="shared" si="503"/>
        <v>plays</v>
      </c>
      <c r="S3232" s="11">
        <f t="shared" si="504"/>
        <v>41898.168125000004</v>
      </c>
      <c r="T3232" s="11">
        <f t="shared" si="505"/>
        <v>41913.165972222225</v>
      </c>
      <c r="U3232">
        <f t="shared" si="506"/>
        <v>37</v>
      </c>
      <c r="V3232" t="b">
        <f t="shared" si="507"/>
        <v>0</v>
      </c>
      <c r="W3232">
        <f t="shared" si="508"/>
        <v>37</v>
      </c>
      <c r="X3232" t="b">
        <f t="shared" si="509"/>
        <v>0</v>
      </c>
    </row>
    <row r="3233" spans="1:24" ht="47.2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8270</v>
      </c>
      <c r="O3233">
        <f t="shared" si="500"/>
        <v>161</v>
      </c>
      <c r="P3233" s="7">
        <f t="shared" si="501"/>
        <v>57.5</v>
      </c>
      <c r="Q3233" t="str">
        <f t="shared" si="502"/>
        <v>theater</v>
      </c>
      <c r="R3233" t="str">
        <f t="shared" si="503"/>
        <v>plays</v>
      </c>
      <c r="S3233" s="11">
        <f t="shared" si="504"/>
        <v>42446.943831018521</v>
      </c>
      <c r="T3233" s="11">
        <f t="shared" si="505"/>
        <v>42476.943831018521</v>
      </c>
      <c r="U3233">
        <f t="shared" si="506"/>
        <v>28</v>
      </c>
      <c r="V3233" t="b">
        <f t="shared" si="507"/>
        <v>0</v>
      </c>
      <c r="W3233">
        <f t="shared" si="508"/>
        <v>28</v>
      </c>
      <c r="X3233" t="b">
        <f t="shared" si="509"/>
        <v>0</v>
      </c>
    </row>
    <row r="3234" spans="1:24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8270</v>
      </c>
      <c r="O3234">
        <f t="shared" si="500"/>
        <v>131</v>
      </c>
      <c r="P3234" s="7">
        <f t="shared" si="501"/>
        <v>50.46153846153846</v>
      </c>
      <c r="Q3234" t="str">
        <f t="shared" si="502"/>
        <v>theater</v>
      </c>
      <c r="R3234" t="str">
        <f t="shared" si="503"/>
        <v>plays</v>
      </c>
      <c r="S3234" s="11">
        <f t="shared" si="504"/>
        <v>42463.81385416667</v>
      </c>
      <c r="T3234" s="11">
        <f t="shared" si="505"/>
        <v>42494.165972222225</v>
      </c>
      <c r="U3234">
        <f t="shared" si="506"/>
        <v>26</v>
      </c>
      <c r="V3234" t="b">
        <f t="shared" si="507"/>
        <v>0</v>
      </c>
      <c r="W3234">
        <f t="shared" si="508"/>
        <v>26</v>
      </c>
      <c r="X3234" t="b">
        <f t="shared" si="509"/>
        <v>0</v>
      </c>
    </row>
    <row r="3235" spans="1:24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8270</v>
      </c>
      <c r="O3235">
        <f t="shared" si="500"/>
        <v>119</v>
      </c>
      <c r="P3235" s="7">
        <f t="shared" si="501"/>
        <v>97.377049180327873</v>
      </c>
      <c r="Q3235" t="str">
        <f t="shared" si="502"/>
        <v>theater</v>
      </c>
      <c r="R3235" t="str">
        <f t="shared" si="503"/>
        <v>plays</v>
      </c>
      <c r="S3235" s="11">
        <f t="shared" si="504"/>
        <v>42766.805034722223</v>
      </c>
      <c r="T3235" s="11">
        <f t="shared" si="505"/>
        <v>42796.805034722223</v>
      </c>
      <c r="U3235">
        <f t="shared" si="506"/>
        <v>61</v>
      </c>
      <c r="V3235" t="b">
        <f t="shared" si="507"/>
        <v>0</v>
      </c>
      <c r="W3235">
        <f t="shared" si="508"/>
        <v>61</v>
      </c>
      <c r="X3235" t="b">
        <f t="shared" si="509"/>
        <v>0</v>
      </c>
    </row>
    <row r="3236" spans="1:24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8270</v>
      </c>
      <c r="O3236">
        <f t="shared" si="500"/>
        <v>100</v>
      </c>
      <c r="P3236" s="7">
        <f t="shared" si="501"/>
        <v>34.91921739130435</v>
      </c>
      <c r="Q3236" t="str">
        <f t="shared" si="502"/>
        <v>theater</v>
      </c>
      <c r="R3236" t="str">
        <f t="shared" si="503"/>
        <v>plays</v>
      </c>
      <c r="S3236" s="11">
        <f t="shared" si="504"/>
        <v>42734.789444444439</v>
      </c>
      <c r="T3236" s="11">
        <f t="shared" si="505"/>
        <v>42767.979861111111</v>
      </c>
      <c r="U3236">
        <f t="shared" si="506"/>
        <v>115</v>
      </c>
      <c r="V3236" t="b">
        <f t="shared" si="507"/>
        <v>0</v>
      </c>
      <c r="W3236">
        <f t="shared" si="508"/>
        <v>115</v>
      </c>
      <c r="X3236" t="b">
        <f t="shared" si="509"/>
        <v>0</v>
      </c>
    </row>
    <row r="3237" spans="1:24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8270</v>
      </c>
      <c r="O3237">
        <f t="shared" si="500"/>
        <v>103</v>
      </c>
      <c r="P3237" s="7">
        <f t="shared" si="501"/>
        <v>85.530386740331494</v>
      </c>
      <c r="Q3237" t="str">
        <f t="shared" si="502"/>
        <v>theater</v>
      </c>
      <c r="R3237" t="str">
        <f t="shared" si="503"/>
        <v>plays</v>
      </c>
      <c r="S3237" s="11">
        <f t="shared" si="504"/>
        <v>42522.347812499997</v>
      </c>
      <c r="T3237" s="11">
        <f t="shared" si="505"/>
        <v>42552.347812499997</v>
      </c>
      <c r="U3237">
        <f t="shared" si="506"/>
        <v>181</v>
      </c>
      <c r="V3237" t="b">
        <f t="shared" si="507"/>
        <v>0</v>
      </c>
      <c r="W3237">
        <f t="shared" si="508"/>
        <v>181</v>
      </c>
      <c r="X3237" t="b">
        <f t="shared" si="509"/>
        <v>0</v>
      </c>
    </row>
    <row r="3238" spans="1:24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8270</v>
      </c>
      <c r="O3238">
        <f t="shared" si="500"/>
        <v>101</v>
      </c>
      <c r="P3238" s="7">
        <f t="shared" si="501"/>
        <v>182.90909090909091</v>
      </c>
      <c r="Q3238" t="str">
        <f t="shared" si="502"/>
        <v>theater</v>
      </c>
      <c r="R3238" t="str">
        <f t="shared" si="503"/>
        <v>plays</v>
      </c>
      <c r="S3238" s="11">
        <f t="shared" si="504"/>
        <v>42702.917048611111</v>
      </c>
      <c r="T3238" s="11">
        <f t="shared" si="505"/>
        <v>42732.917048611111</v>
      </c>
      <c r="U3238">
        <f t="shared" si="506"/>
        <v>110</v>
      </c>
      <c r="V3238" t="b">
        <f t="shared" si="507"/>
        <v>0</v>
      </c>
      <c r="W3238">
        <f t="shared" si="508"/>
        <v>110</v>
      </c>
      <c r="X3238" t="b">
        <f t="shared" si="509"/>
        <v>0</v>
      </c>
    </row>
    <row r="3239" spans="1:24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8270</v>
      </c>
      <c r="O3239">
        <f t="shared" si="500"/>
        <v>101</v>
      </c>
      <c r="P3239" s="7">
        <f t="shared" si="501"/>
        <v>131.13620817843866</v>
      </c>
      <c r="Q3239" t="str">
        <f t="shared" si="502"/>
        <v>theater</v>
      </c>
      <c r="R3239" t="str">
        <f t="shared" si="503"/>
        <v>plays</v>
      </c>
      <c r="S3239" s="11">
        <f t="shared" si="504"/>
        <v>42252.474351851852</v>
      </c>
      <c r="T3239" s="11">
        <f t="shared" si="505"/>
        <v>42276.165972222225</v>
      </c>
      <c r="U3239">
        <f t="shared" si="506"/>
        <v>269</v>
      </c>
      <c r="V3239" t="b">
        <f t="shared" si="507"/>
        <v>0</v>
      </c>
      <c r="W3239">
        <f t="shared" si="508"/>
        <v>269</v>
      </c>
      <c r="X3239" t="b">
        <f t="shared" si="509"/>
        <v>0</v>
      </c>
    </row>
    <row r="3240" spans="1:24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8270</v>
      </c>
      <c r="O3240">
        <f t="shared" si="500"/>
        <v>112</v>
      </c>
      <c r="P3240" s="7">
        <f t="shared" si="501"/>
        <v>39.810126582278478</v>
      </c>
      <c r="Q3240" t="str">
        <f t="shared" si="502"/>
        <v>theater</v>
      </c>
      <c r="R3240" t="str">
        <f t="shared" si="503"/>
        <v>plays</v>
      </c>
      <c r="S3240" s="11">
        <f t="shared" si="504"/>
        <v>42156.510393518518</v>
      </c>
      <c r="T3240" s="11">
        <f t="shared" si="505"/>
        <v>42186.510393518518</v>
      </c>
      <c r="U3240">
        <f t="shared" si="506"/>
        <v>79</v>
      </c>
      <c r="V3240" t="b">
        <f t="shared" si="507"/>
        <v>0</v>
      </c>
      <c r="W3240">
        <f t="shared" si="508"/>
        <v>79</v>
      </c>
      <c r="X3240" t="b">
        <f t="shared" si="509"/>
        <v>0</v>
      </c>
    </row>
    <row r="3241" spans="1:24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8270</v>
      </c>
      <c r="O3241">
        <f t="shared" si="500"/>
        <v>106</v>
      </c>
      <c r="P3241" s="7">
        <f t="shared" si="501"/>
        <v>59.701730769230764</v>
      </c>
      <c r="Q3241" t="str">
        <f t="shared" si="502"/>
        <v>theater</v>
      </c>
      <c r="R3241" t="str">
        <f t="shared" si="503"/>
        <v>plays</v>
      </c>
      <c r="S3241" s="11">
        <f t="shared" si="504"/>
        <v>42278.089039351849</v>
      </c>
      <c r="T3241" s="11">
        <f t="shared" si="505"/>
        <v>42302.999305555553</v>
      </c>
      <c r="U3241">
        <f t="shared" si="506"/>
        <v>104</v>
      </c>
      <c r="V3241" t="b">
        <f t="shared" si="507"/>
        <v>0</v>
      </c>
      <c r="W3241">
        <f t="shared" si="508"/>
        <v>104</v>
      </c>
      <c r="X3241" t="b">
        <f t="shared" si="509"/>
        <v>0</v>
      </c>
    </row>
    <row r="3242" spans="1:24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8270</v>
      </c>
      <c r="O3242">
        <f t="shared" si="500"/>
        <v>101</v>
      </c>
      <c r="P3242" s="7">
        <f t="shared" si="501"/>
        <v>88.735294117647058</v>
      </c>
      <c r="Q3242" t="str">
        <f t="shared" si="502"/>
        <v>theater</v>
      </c>
      <c r="R3242" t="str">
        <f t="shared" si="503"/>
        <v>plays</v>
      </c>
      <c r="S3242" s="11">
        <f t="shared" si="504"/>
        <v>42754.693842592591</v>
      </c>
      <c r="T3242" s="11">
        <f t="shared" si="505"/>
        <v>42782.958333333328</v>
      </c>
      <c r="U3242">
        <f t="shared" si="506"/>
        <v>34</v>
      </c>
      <c r="V3242" t="b">
        <f t="shared" si="507"/>
        <v>0</v>
      </c>
      <c r="W3242">
        <f t="shared" si="508"/>
        <v>34</v>
      </c>
      <c r="X3242" t="b">
        <f t="shared" si="509"/>
        <v>0</v>
      </c>
    </row>
    <row r="3243" spans="1:24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8270</v>
      </c>
      <c r="O3243">
        <f t="shared" si="500"/>
        <v>115</v>
      </c>
      <c r="P3243" s="7">
        <f t="shared" si="501"/>
        <v>58.688622754491021</v>
      </c>
      <c r="Q3243" t="str">
        <f t="shared" si="502"/>
        <v>theater</v>
      </c>
      <c r="R3243" t="str">
        <f t="shared" si="503"/>
        <v>plays</v>
      </c>
      <c r="S3243" s="11">
        <f t="shared" si="504"/>
        <v>41893.324884259258</v>
      </c>
      <c r="T3243" s="11">
        <f t="shared" si="505"/>
        <v>41926.290972222225</v>
      </c>
      <c r="U3243">
        <f t="shared" si="506"/>
        <v>167</v>
      </c>
      <c r="V3243" t="b">
        <f t="shared" si="507"/>
        <v>0</v>
      </c>
      <c r="W3243">
        <f t="shared" si="508"/>
        <v>167</v>
      </c>
      <c r="X3243" t="b">
        <f t="shared" si="509"/>
        <v>0</v>
      </c>
    </row>
    <row r="3244" spans="1:24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8270</v>
      </c>
      <c r="O3244">
        <f t="shared" si="500"/>
        <v>127</v>
      </c>
      <c r="P3244" s="7">
        <f t="shared" si="501"/>
        <v>69.56513661202186</v>
      </c>
      <c r="Q3244" t="str">
        <f t="shared" si="502"/>
        <v>theater</v>
      </c>
      <c r="R3244" t="str">
        <f t="shared" si="503"/>
        <v>plays</v>
      </c>
      <c r="S3244" s="11">
        <f t="shared" si="504"/>
        <v>41871.755694444444</v>
      </c>
      <c r="T3244" s="11">
        <f t="shared" si="505"/>
        <v>41901.755694444444</v>
      </c>
      <c r="U3244">
        <f t="shared" si="506"/>
        <v>183</v>
      </c>
      <c r="V3244" t="b">
        <f t="shared" si="507"/>
        <v>0</v>
      </c>
      <c r="W3244">
        <f t="shared" si="508"/>
        <v>183</v>
      </c>
      <c r="X3244" t="b">
        <f t="shared" si="509"/>
        <v>0</v>
      </c>
    </row>
    <row r="3245" spans="1:24" ht="47.2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8270</v>
      </c>
      <c r="O3245">
        <f t="shared" si="500"/>
        <v>103</v>
      </c>
      <c r="P3245" s="7">
        <f t="shared" si="501"/>
        <v>115.87323943661971</v>
      </c>
      <c r="Q3245" t="str">
        <f t="shared" si="502"/>
        <v>theater</v>
      </c>
      <c r="R3245" t="str">
        <f t="shared" si="503"/>
        <v>plays</v>
      </c>
      <c r="S3245" s="11">
        <f t="shared" si="504"/>
        <v>42262.096782407403</v>
      </c>
      <c r="T3245" s="11">
        <f t="shared" si="505"/>
        <v>42286</v>
      </c>
      <c r="U3245">
        <f t="shared" si="506"/>
        <v>71</v>
      </c>
      <c r="V3245" t="b">
        <f t="shared" si="507"/>
        <v>0</v>
      </c>
      <c r="W3245">
        <f t="shared" si="508"/>
        <v>71</v>
      </c>
      <c r="X3245" t="b">
        <f t="shared" si="509"/>
        <v>0</v>
      </c>
    </row>
    <row r="3246" spans="1:24" ht="47.2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8270</v>
      </c>
      <c r="O3246">
        <f t="shared" si="500"/>
        <v>103</v>
      </c>
      <c r="P3246" s="7">
        <f t="shared" si="501"/>
        <v>23.869565217391305</v>
      </c>
      <c r="Q3246" t="str">
        <f t="shared" si="502"/>
        <v>theater</v>
      </c>
      <c r="R3246" t="str">
        <f t="shared" si="503"/>
        <v>plays</v>
      </c>
      <c r="S3246" s="11">
        <f t="shared" si="504"/>
        <v>42675.694236111114</v>
      </c>
      <c r="T3246" s="11">
        <f t="shared" si="505"/>
        <v>42705.735902777778</v>
      </c>
      <c r="U3246">
        <f t="shared" si="506"/>
        <v>69</v>
      </c>
      <c r="V3246" t="b">
        <f t="shared" si="507"/>
        <v>0</v>
      </c>
      <c r="W3246">
        <f t="shared" si="508"/>
        <v>69</v>
      </c>
      <c r="X3246" t="b">
        <f t="shared" si="509"/>
        <v>0</v>
      </c>
    </row>
    <row r="3247" spans="1:24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8270</v>
      </c>
      <c r="O3247">
        <f t="shared" si="500"/>
        <v>104</v>
      </c>
      <c r="P3247" s="7">
        <f t="shared" si="501"/>
        <v>81.125925925925927</v>
      </c>
      <c r="Q3247" t="str">
        <f t="shared" si="502"/>
        <v>theater</v>
      </c>
      <c r="R3247" t="str">
        <f t="shared" si="503"/>
        <v>plays</v>
      </c>
      <c r="S3247" s="11">
        <f t="shared" si="504"/>
        <v>42135.60020833333</v>
      </c>
      <c r="T3247" s="11">
        <f t="shared" si="505"/>
        <v>42167.083333333328</v>
      </c>
      <c r="U3247">
        <f t="shared" si="506"/>
        <v>270</v>
      </c>
      <c r="V3247" t="b">
        <f t="shared" si="507"/>
        <v>0</v>
      </c>
      <c r="W3247">
        <f t="shared" si="508"/>
        <v>270</v>
      </c>
      <c r="X3247" t="b">
        <f t="shared" si="509"/>
        <v>0</v>
      </c>
    </row>
    <row r="3248" spans="1:24" ht="47.2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8270</v>
      </c>
      <c r="O3248">
        <f t="shared" si="500"/>
        <v>111</v>
      </c>
      <c r="P3248" s="7">
        <f t="shared" si="501"/>
        <v>57.626943005181346</v>
      </c>
      <c r="Q3248" t="str">
        <f t="shared" si="502"/>
        <v>theater</v>
      </c>
      <c r="R3248" t="str">
        <f t="shared" si="503"/>
        <v>plays</v>
      </c>
      <c r="S3248" s="11">
        <f t="shared" si="504"/>
        <v>42230.472222222219</v>
      </c>
      <c r="T3248" s="11">
        <f t="shared" si="505"/>
        <v>42259.165972222225</v>
      </c>
      <c r="U3248">
        <f t="shared" si="506"/>
        <v>193</v>
      </c>
      <c r="V3248" t="b">
        <f t="shared" si="507"/>
        <v>0</v>
      </c>
      <c r="W3248">
        <f t="shared" si="508"/>
        <v>193</v>
      </c>
      <c r="X3248" t="b">
        <f t="shared" si="509"/>
        <v>0</v>
      </c>
    </row>
    <row r="3249" spans="1:24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8270</v>
      </c>
      <c r="O3249">
        <f t="shared" si="500"/>
        <v>106</v>
      </c>
      <c r="P3249" s="7">
        <f t="shared" si="501"/>
        <v>46.429824561403507</v>
      </c>
      <c r="Q3249" t="str">
        <f t="shared" si="502"/>
        <v>theater</v>
      </c>
      <c r="R3249" t="str">
        <f t="shared" si="503"/>
        <v>plays</v>
      </c>
      <c r="S3249" s="11">
        <f t="shared" si="504"/>
        <v>42167.434166666666</v>
      </c>
      <c r="T3249" s="11">
        <f t="shared" si="505"/>
        <v>42197.434166666666</v>
      </c>
      <c r="U3249">
        <f t="shared" si="506"/>
        <v>57</v>
      </c>
      <c r="V3249" t="b">
        <f t="shared" si="507"/>
        <v>0</v>
      </c>
      <c r="W3249">
        <f t="shared" si="508"/>
        <v>57</v>
      </c>
      <c r="X3249" t="b">
        <f t="shared" si="509"/>
        <v>0</v>
      </c>
    </row>
    <row r="3250" spans="1:24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8270</v>
      </c>
      <c r="O3250">
        <f t="shared" si="500"/>
        <v>101</v>
      </c>
      <c r="P3250" s="7">
        <f t="shared" si="501"/>
        <v>60.475000000000001</v>
      </c>
      <c r="Q3250" t="str">
        <f t="shared" si="502"/>
        <v>theater</v>
      </c>
      <c r="R3250" t="str">
        <f t="shared" si="503"/>
        <v>plays</v>
      </c>
      <c r="S3250" s="11">
        <f t="shared" si="504"/>
        <v>42068.888391203705</v>
      </c>
      <c r="T3250" s="11">
        <f t="shared" si="505"/>
        <v>42098.846724537041</v>
      </c>
      <c r="U3250">
        <f t="shared" si="506"/>
        <v>200</v>
      </c>
      <c r="V3250" t="b">
        <f t="shared" si="507"/>
        <v>0</v>
      </c>
      <c r="W3250">
        <f t="shared" si="508"/>
        <v>200</v>
      </c>
      <c r="X3250" t="b">
        <f t="shared" si="509"/>
        <v>0</v>
      </c>
    </row>
    <row r="3251" spans="1:24" ht="47.25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8270</v>
      </c>
      <c r="O3251">
        <f t="shared" si="500"/>
        <v>105</v>
      </c>
      <c r="P3251" s="7">
        <f t="shared" si="501"/>
        <v>65.579545454545453</v>
      </c>
      <c r="Q3251" t="str">
        <f t="shared" si="502"/>
        <v>theater</v>
      </c>
      <c r="R3251" t="str">
        <f t="shared" si="503"/>
        <v>plays</v>
      </c>
      <c r="S3251" s="11">
        <f t="shared" si="504"/>
        <v>42145.746689814812</v>
      </c>
      <c r="T3251" s="11">
        <f t="shared" si="505"/>
        <v>42175.746689814812</v>
      </c>
      <c r="U3251">
        <f t="shared" si="506"/>
        <v>88</v>
      </c>
      <c r="V3251" t="b">
        <f t="shared" si="507"/>
        <v>0</v>
      </c>
      <c r="W3251">
        <f t="shared" si="508"/>
        <v>88</v>
      </c>
      <c r="X3251" t="b">
        <f t="shared" si="509"/>
        <v>0</v>
      </c>
    </row>
    <row r="3252" spans="1:24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8270</v>
      </c>
      <c r="O3252">
        <f t="shared" si="500"/>
        <v>102</v>
      </c>
      <c r="P3252" s="7">
        <f t="shared" si="501"/>
        <v>119.1924882629108</v>
      </c>
      <c r="Q3252" t="str">
        <f t="shared" si="502"/>
        <v>theater</v>
      </c>
      <c r="R3252" t="str">
        <f t="shared" si="503"/>
        <v>plays</v>
      </c>
      <c r="S3252" s="11">
        <f t="shared" si="504"/>
        <v>41918.742175925923</v>
      </c>
      <c r="T3252" s="11">
        <f t="shared" si="505"/>
        <v>41948.783842592595</v>
      </c>
      <c r="U3252">
        <f t="shared" si="506"/>
        <v>213</v>
      </c>
      <c r="V3252" t="b">
        <f t="shared" si="507"/>
        <v>0</v>
      </c>
      <c r="W3252">
        <f t="shared" si="508"/>
        <v>213</v>
      </c>
      <c r="X3252" t="b">
        <f t="shared" si="509"/>
        <v>0</v>
      </c>
    </row>
    <row r="3253" spans="1:24" ht="47.25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8270</v>
      </c>
      <c r="O3253">
        <f t="shared" si="500"/>
        <v>111</v>
      </c>
      <c r="P3253" s="7">
        <f t="shared" si="501"/>
        <v>83.05</v>
      </c>
      <c r="Q3253" t="str">
        <f t="shared" si="502"/>
        <v>theater</v>
      </c>
      <c r="R3253" t="str">
        <f t="shared" si="503"/>
        <v>plays</v>
      </c>
      <c r="S3253" s="11">
        <f t="shared" si="504"/>
        <v>42146.731087962966</v>
      </c>
      <c r="T3253" s="11">
        <f t="shared" si="505"/>
        <v>42176.731087962966</v>
      </c>
      <c r="U3253">
        <f t="shared" si="506"/>
        <v>20</v>
      </c>
      <c r="V3253" t="b">
        <f t="shared" si="507"/>
        <v>0</v>
      </c>
      <c r="W3253">
        <f t="shared" si="508"/>
        <v>20</v>
      </c>
      <c r="X3253" t="b">
        <f t="shared" si="509"/>
        <v>0</v>
      </c>
    </row>
    <row r="3254" spans="1:24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8270</v>
      </c>
      <c r="O3254">
        <f t="shared" si="500"/>
        <v>128</v>
      </c>
      <c r="P3254" s="7">
        <f t="shared" si="501"/>
        <v>57.52</v>
      </c>
      <c r="Q3254" t="str">
        <f t="shared" si="502"/>
        <v>theater</v>
      </c>
      <c r="R3254" t="str">
        <f t="shared" si="503"/>
        <v>plays</v>
      </c>
      <c r="S3254" s="11">
        <f t="shared" si="504"/>
        <v>42590.472685185188</v>
      </c>
      <c r="T3254" s="11">
        <f t="shared" si="505"/>
        <v>42620.472685185188</v>
      </c>
      <c r="U3254">
        <f t="shared" si="506"/>
        <v>50</v>
      </c>
      <c r="V3254" t="b">
        <f t="shared" si="507"/>
        <v>0</v>
      </c>
      <c r="W3254">
        <f t="shared" si="508"/>
        <v>50</v>
      </c>
      <c r="X3254" t="b">
        <f t="shared" si="509"/>
        <v>0</v>
      </c>
    </row>
    <row r="3255" spans="1:24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8270</v>
      </c>
      <c r="O3255">
        <f t="shared" si="500"/>
        <v>102</v>
      </c>
      <c r="P3255" s="7">
        <f t="shared" si="501"/>
        <v>177.08695652173913</v>
      </c>
      <c r="Q3255" t="str">
        <f t="shared" si="502"/>
        <v>theater</v>
      </c>
      <c r="R3255" t="str">
        <f t="shared" si="503"/>
        <v>plays</v>
      </c>
      <c r="S3255" s="11">
        <f t="shared" si="504"/>
        <v>42602.576712962968</v>
      </c>
      <c r="T3255" s="11">
        <f t="shared" si="505"/>
        <v>42621.15625</v>
      </c>
      <c r="U3255">
        <f t="shared" si="506"/>
        <v>115</v>
      </c>
      <c r="V3255" t="b">
        <f t="shared" si="507"/>
        <v>0</v>
      </c>
      <c r="W3255">
        <f t="shared" si="508"/>
        <v>115</v>
      </c>
      <c r="X3255" t="b">
        <f t="shared" si="509"/>
        <v>0</v>
      </c>
    </row>
    <row r="3256" spans="1:24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8270</v>
      </c>
      <c r="O3256">
        <f t="shared" si="500"/>
        <v>101</v>
      </c>
      <c r="P3256" s="7">
        <f t="shared" si="501"/>
        <v>70.771505376344081</v>
      </c>
      <c r="Q3256" t="str">
        <f t="shared" si="502"/>
        <v>theater</v>
      </c>
      <c r="R3256" t="str">
        <f t="shared" si="503"/>
        <v>plays</v>
      </c>
      <c r="S3256" s="11">
        <f t="shared" si="504"/>
        <v>42059.085752314815</v>
      </c>
      <c r="T3256" s="11">
        <f t="shared" si="505"/>
        <v>42089.044085648144</v>
      </c>
      <c r="U3256">
        <f t="shared" si="506"/>
        <v>186</v>
      </c>
      <c r="V3256" t="b">
        <f t="shared" si="507"/>
        <v>0</v>
      </c>
      <c r="W3256">
        <f t="shared" si="508"/>
        <v>186</v>
      </c>
      <c r="X3256" t="b">
        <f t="shared" si="509"/>
        <v>0</v>
      </c>
    </row>
    <row r="3257" spans="1:24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8270</v>
      </c>
      <c r="O3257">
        <f t="shared" si="500"/>
        <v>175</v>
      </c>
      <c r="P3257" s="7">
        <f t="shared" si="501"/>
        <v>29.166666666666668</v>
      </c>
      <c r="Q3257" t="str">
        <f t="shared" si="502"/>
        <v>theater</v>
      </c>
      <c r="R3257" t="str">
        <f t="shared" si="503"/>
        <v>plays</v>
      </c>
      <c r="S3257" s="11">
        <f t="shared" si="504"/>
        <v>41889.768229166664</v>
      </c>
      <c r="T3257" s="11">
        <f t="shared" si="505"/>
        <v>41919.768229166664</v>
      </c>
      <c r="U3257">
        <f t="shared" si="506"/>
        <v>18</v>
      </c>
      <c r="V3257" t="b">
        <f t="shared" si="507"/>
        <v>0</v>
      </c>
      <c r="W3257">
        <f t="shared" si="508"/>
        <v>18</v>
      </c>
      <c r="X3257" t="b">
        <f t="shared" si="509"/>
        <v>0</v>
      </c>
    </row>
    <row r="3258" spans="1:24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8270</v>
      </c>
      <c r="O3258">
        <f t="shared" si="500"/>
        <v>128</v>
      </c>
      <c r="P3258" s="7">
        <f t="shared" si="501"/>
        <v>72.76136363636364</v>
      </c>
      <c r="Q3258" t="str">
        <f t="shared" si="502"/>
        <v>theater</v>
      </c>
      <c r="R3258" t="str">
        <f t="shared" si="503"/>
        <v>plays</v>
      </c>
      <c r="S3258" s="11">
        <f t="shared" si="504"/>
        <v>42144.573807870373</v>
      </c>
      <c r="T3258" s="11">
        <f t="shared" si="505"/>
        <v>42166.165972222225</v>
      </c>
      <c r="U3258">
        <f t="shared" si="506"/>
        <v>176</v>
      </c>
      <c r="V3258" t="b">
        <f t="shared" si="507"/>
        <v>0</v>
      </c>
      <c r="W3258">
        <f t="shared" si="508"/>
        <v>176</v>
      </c>
      <c r="X3258" t="b">
        <f t="shared" si="509"/>
        <v>0</v>
      </c>
    </row>
    <row r="3259" spans="1:24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8270</v>
      </c>
      <c r="O3259">
        <f t="shared" si="500"/>
        <v>106</v>
      </c>
      <c r="P3259" s="7">
        <f t="shared" si="501"/>
        <v>51.853414634146333</v>
      </c>
      <c r="Q3259" t="str">
        <f t="shared" si="502"/>
        <v>theater</v>
      </c>
      <c r="R3259" t="str">
        <f t="shared" si="503"/>
        <v>plays</v>
      </c>
      <c r="S3259" s="11">
        <f t="shared" si="504"/>
        <v>42758.559629629628</v>
      </c>
      <c r="T3259" s="11">
        <f t="shared" si="505"/>
        <v>42788.559629629628</v>
      </c>
      <c r="U3259">
        <f t="shared" si="506"/>
        <v>41</v>
      </c>
      <c r="V3259" t="b">
        <f t="shared" si="507"/>
        <v>0</v>
      </c>
      <c r="W3259">
        <f t="shared" si="508"/>
        <v>41</v>
      </c>
      <c r="X3259" t="b">
        <f t="shared" si="509"/>
        <v>0</v>
      </c>
    </row>
    <row r="3260" spans="1:24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8270</v>
      </c>
      <c r="O3260">
        <f t="shared" si="500"/>
        <v>105</v>
      </c>
      <c r="P3260" s="7">
        <f t="shared" si="501"/>
        <v>98.2</v>
      </c>
      <c r="Q3260" t="str">
        <f t="shared" si="502"/>
        <v>theater</v>
      </c>
      <c r="R3260" t="str">
        <f t="shared" si="503"/>
        <v>plays</v>
      </c>
      <c r="S3260" s="11">
        <f t="shared" si="504"/>
        <v>41982.887280092589</v>
      </c>
      <c r="T3260" s="11">
        <f t="shared" si="505"/>
        <v>42012.887280092589</v>
      </c>
      <c r="U3260">
        <f t="shared" si="506"/>
        <v>75</v>
      </c>
      <c r="V3260" t="b">
        <f t="shared" si="507"/>
        <v>0</v>
      </c>
      <c r="W3260">
        <f t="shared" si="508"/>
        <v>75</v>
      </c>
      <c r="X3260" t="b">
        <f t="shared" si="509"/>
        <v>0</v>
      </c>
    </row>
    <row r="3261" spans="1:24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8270</v>
      </c>
      <c r="O3261">
        <f t="shared" si="500"/>
        <v>106</v>
      </c>
      <c r="P3261" s="7">
        <f t="shared" si="501"/>
        <v>251.7381443298969</v>
      </c>
      <c r="Q3261" t="str">
        <f t="shared" si="502"/>
        <v>theater</v>
      </c>
      <c r="R3261" t="str">
        <f t="shared" si="503"/>
        <v>plays</v>
      </c>
      <c r="S3261" s="11">
        <f t="shared" si="504"/>
        <v>42614.760937500003</v>
      </c>
      <c r="T3261" s="11">
        <f t="shared" si="505"/>
        <v>42644.165972222225</v>
      </c>
      <c r="U3261">
        <f t="shared" si="506"/>
        <v>97</v>
      </c>
      <c r="V3261" t="b">
        <f t="shared" si="507"/>
        <v>0</v>
      </c>
      <c r="W3261">
        <f t="shared" si="508"/>
        <v>97</v>
      </c>
      <c r="X3261" t="b">
        <f t="shared" si="509"/>
        <v>0</v>
      </c>
    </row>
    <row r="3262" spans="1:24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8270</v>
      </c>
      <c r="O3262">
        <f t="shared" si="500"/>
        <v>109</v>
      </c>
      <c r="P3262" s="7">
        <f t="shared" si="501"/>
        <v>74.821917808219183</v>
      </c>
      <c r="Q3262" t="str">
        <f t="shared" si="502"/>
        <v>theater</v>
      </c>
      <c r="R3262" t="str">
        <f t="shared" si="503"/>
        <v>plays</v>
      </c>
      <c r="S3262" s="11">
        <f t="shared" si="504"/>
        <v>42303.672662037032</v>
      </c>
      <c r="T3262" s="11">
        <f t="shared" si="505"/>
        <v>42338.714328703703</v>
      </c>
      <c r="U3262">
        <f t="shared" si="506"/>
        <v>73</v>
      </c>
      <c r="V3262" t="b">
        <f t="shared" si="507"/>
        <v>0</v>
      </c>
      <c r="W3262">
        <f t="shared" si="508"/>
        <v>73</v>
      </c>
      <c r="X3262" t="b">
        <f t="shared" si="509"/>
        <v>0</v>
      </c>
    </row>
    <row r="3263" spans="1:24" ht="47.2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8270</v>
      </c>
      <c r="O3263">
        <f t="shared" si="500"/>
        <v>100</v>
      </c>
      <c r="P3263" s="7">
        <f t="shared" si="501"/>
        <v>67.65306122448979</v>
      </c>
      <c r="Q3263" t="str">
        <f t="shared" si="502"/>
        <v>theater</v>
      </c>
      <c r="R3263" t="str">
        <f t="shared" si="503"/>
        <v>plays</v>
      </c>
      <c r="S3263" s="11">
        <f t="shared" si="504"/>
        <v>42171.725416666668</v>
      </c>
      <c r="T3263" s="11">
        <f t="shared" si="505"/>
        <v>42201.725416666668</v>
      </c>
      <c r="U3263">
        <f t="shared" si="506"/>
        <v>49</v>
      </c>
      <c r="V3263" t="b">
        <f t="shared" si="507"/>
        <v>0</v>
      </c>
      <c r="W3263">
        <f t="shared" si="508"/>
        <v>49</v>
      </c>
      <c r="X3263" t="b">
        <f t="shared" si="509"/>
        <v>0</v>
      </c>
    </row>
    <row r="3264" spans="1:24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8270</v>
      </c>
      <c r="O3264">
        <f t="shared" si="500"/>
        <v>103</v>
      </c>
      <c r="P3264" s="7">
        <f t="shared" si="501"/>
        <v>93.81343283582089</v>
      </c>
      <c r="Q3264" t="str">
        <f t="shared" si="502"/>
        <v>theater</v>
      </c>
      <c r="R3264" t="str">
        <f t="shared" si="503"/>
        <v>plays</v>
      </c>
      <c r="S3264" s="11">
        <f t="shared" si="504"/>
        <v>41964.315532407403</v>
      </c>
      <c r="T3264" s="11">
        <f t="shared" si="505"/>
        <v>41995.166666666672</v>
      </c>
      <c r="U3264">
        <f t="shared" si="506"/>
        <v>134</v>
      </c>
      <c r="V3264" t="b">
        <f t="shared" si="507"/>
        <v>0</v>
      </c>
      <c r="W3264">
        <f t="shared" si="508"/>
        <v>134</v>
      </c>
      <c r="X3264" t="b">
        <f t="shared" si="509"/>
        <v>0</v>
      </c>
    </row>
    <row r="3265" spans="1:24" ht="31.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8270</v>
      </c>
      <c r="O3265">
        <f t="shared" si="500"/>
        <v>112</v>
      </c>
      <c r="P3265" s="7">
        <f t="shared" si="501"/>
        <v>41.237647058823526</v>
      </c>
      <c r="Q3265" t="str">
        <f t="shared" si="502"/>
        <v>theater</v>
      </c>
      <c r="R3265" t="str">
        <f t="shared" si="503"/>
        <v>plays</v>
      </c>
      <c r="S3265" s="11">
        <f t="shared" si="504"/>
        <v>42284.516064814816</v>
      </c>
      <c r="T3265" s="11">
        <f t="shared" si="505"/>
        <v>42307.875</v>
      </c>
      <c r="U3265">
        <f t="shared" si="506"/>
        <v>68</v>
      </c>
      <c r="V3265" t="b">
        <f t="shared" si="507"/>
        <v>0</v>
      </c>
      <c r="W3265">
        <f t="shared" si="508"/>
        <v>68</v>
      </c>
      <c r="X3265" t="b">
        <f t="shared" si="509"/>
        <v>0</v>
      </c>
    </row>
    <row r="3266" spans="1:24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8270</v>
      </c>
      <c r="O3266">
        <f t="shared" si="500"/>
        <v>103</v>
      </c>
      <c r="P3266" s="7">
        <f t="shared" si="501"/>
        <v>52.551020408163268</v>
      </c>
      <c r="Q3266" t="str">
        <f t="shared" si="502"/>
        <v>theater</v>
      </c>
      <c r="R3266" t="str">
        <f t="shared" si="503"/>
        <v>plays</v>
      </c>
      <c r="S3266" s="11">
        <f t="shared" si="504"/>
        <v>42016.800208333334</v>
      </c>
      <c r="T3266" s="11">
        <f t="shared" si="505"/>
        <v>42032.916666666672</v>
      </c>
      <c r="U3266">
        <f t="shared" si="506"/>
        <v>49</v>
      </c>
      <c r="V3266" t="b">
        <f t="shared" si="507"/>
        <v>0</v>
      </c>
      <c r="W3266">
        <f t="shared" si="508"/>
        <v>49</v>
      </c>
      <c r="X3266" t="b">
        <f t="shared" si="509"/>
        <v>0</v>
      </c>
    </row>
    <row r="3267" spans="1:24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8270</v>
      </c>
      <c r="O3267">
        <f t="shared" ref="O3267:O3330" si="510">ROUND(((E3267/D3267)*100), 0)</f>
        <v>164</v>
      </c>
      <c r="P3267" s="7">
        <f t="shared" ref="P3267:P3330" si="511">IFERROR((E3267/L3267), "N/A")</f>
        <v>70.285714285714292</v>
      </c>
      <c r="Q3267" t="str">
        <f t="shared" ref="Q3267:Q3330" si="512">(LEFT(N3267,SEARCH("/",N3267,1)-1))</f>
        <v>theater</v>
      </c>
      <c r="R3267" t="str">
        <f t="shared" ref="R3267:R3330" si="513">RIGHT(N3267, LEN(N3267)-SEARCH("/",N3267))</f>
        <v>plays</v>
      </c>
      <c r="S3267" s="11">
        <f t="shared" ref="S3267:S3330" si="514">(((J3267/60)/60)/24)+DATE(1970,1,1)</f>
        <v>42311.711979166663</v>
      </c>
      <c r="T3267" s="11">
        <f t="shared" ref="T3267:T3330" si="515">(((I3267/60)/60)/24)+DATE(1970,1,1)</f>
        <v>42341.708333333328</v>
      </c>
      <c r="U3267">
        <f t="shared" ref="U3267:U3330" si="516">IF(OR(F3267="successful", F3267="live"), L3267)</f>
        <v>63</v>
      </c>
      <c r="V3267" t="b">
        <f t="shared" ref="V3267:V3330" si="517">IF(OR(F3267="unsuccessful", F3267="canceled"), L3267)</f>
        <v>0</v>
      </c>
      <c r="W3267">
        <f t="shared" ref="W3267:W3330" si="518">IF((O3267&gt;=30), L3267)</f>
        <v>63</v>
      </c>
      <c r="X3267" t="b">
        <f t="shared" ref="X3267:X3330" si="519">IF((O3267&lt;30), L3267)</f>
        <v>0</v>
      </c>
    </row>
    <row r="3268" spans="1:24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8270</v>
      </c>
      <c r="O3268">
        <f t="shared" si="510"/>
        <v>131</v>
      </c>
      <c r="P3268" s="7">
        <f t="shared" si="511"/>
        <v>48.325153374233132</v>
      </c>
      <c r="Q3268" t="str">
        <f t="shared" si="512"/>
        <v>theater</v>
      </c>
      <c r="R3268" t="str">
        <f t="shared" si="513"/>
        <v>plays</v>
      </c>
      <c r="S3268" s="11">
        <f t="shared" si="514"/>
        <v>42136.536134259266</v>
      </c>
      <c r="T3268" s="11">
        <f t="shared" si="515"/>
        <v>42167.875</v>
      </c>
      <c r="U3268">
        <f t="shared" si="516"/>
        <v>163</v>
      </c>
      <c r="V3268" t="b">
        <f t="shared" si="517"/>
        <v>0</v>
      </c>
      <c r="W3268">
        <f t="shared" si="518"/>
        <v>163</v>
      </c>
      <c r="X3268" t="b">
        <f t="shared" si="519"/>
        <v>0</v>
      </c>
    </row>
    <row r="3269" spans="1:24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8270</v>
      </c>
      <c r="O3269">
        <f t="shared" si="510"/>
        <v>102</v>
      </c>
      <c r="P3269" s="7">
        <f t="shared" si="511"/>
        <v>53.177083333333336</v>
      </c>
      <c r="Q3269" t="str">
        <f t="shared" si="512"/>
        <v>theater</v>
      </c>
      <c r="R3269" t="str">
        <f t="shared" si="513"/>
        <v>plays</v>
      </c>
      <c r="S3269" s="11">
        <f t="shared" si="514"/>
        <v>42172.757638888885</v>
      </c>
      <c r="T3269" s="11">
        <f t="shared" si="515"/>
        <v>42202.757638888885</v>
      </c>
      <c r="U3269">
        <f t="shared" si="516"/>
        <v>288</v>
      </c>
      <c r="V3269" t="b">
        <f t="shared" si="517"/>
        <v>0</v>
      </c>
      <c r="W3269">
        <f t="shared" si="518"/>
        <v>288</v>
      </c>
      <c r="X3269" t="b">
        <f t="shared" si="519"/>
        <v>0</v>
      </c>
    </row>
    <row r="3270" spans="1:24" ht="47.2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8270</v>
      </c>
      <c r="O3270">
        <f t="shared" si="510"/>
        <v>128</v>
      </c>
      <c r="P3270" s="7">
        <f t="shared" si="511"/>
        <v>60.952380952380949</v>
      </c>
      <c r="Q3270" t="str">
        <f t="shared" si="512"/>
        <v>theater</v>
      </c>
      <c r="R3270" t="str">
        <f t="shared" si="513"/>
        <v>plays</v>
      </c>
      <c r="S3270" s="11">
        <f t="shared" si="514"/>
        <v>42590.90425925926</v>
      </c>
      <c r="T3270" s="11">
        <f t="shared" si="515"/>
        <v>42606.90425925926</v>
      </c>
      <c r="U3270">
        <f t="shared" si="516"/>
        <v>42</v>
      </c>
      <c r="V3270" t="b">
        <f t="shared" si="517"/>
        <v>0</v>
      </c>
      <c r="W3270">
        <f t="shared" si="518"/>
        <v>42</v>
      </c>
      <c r="X3270" t="b">
        <f t="shared" si="519"/>
        <v>0</v>
      </c>
    </row>
    <row r="3271" spans="1:24" ht="47.2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8270</v>
      </c>
      <c r="O3271">
        <f t="shared" si="510"/>
        <v>102</v>
      </c>
      <c r="P3271" s="7">
        <f t="shared" si="511"/>
        <v>116</v>
      </c>
      <c r="Q3271" t="str">
        <f t="shared" si="512"/>
        <v>theater</v>
      </c>
      <c r="R3271" t="str">
        <f t="shared" si="513"/>
        <v>plays</v>
      </c>
      <c r="S3271" s="11">
        <f t="shared" si="514"/>
        <v>42137.395798611105</v>
      </c>
      <c r="T3271" s="11">
        <f t="shared" si="515"/>
        <v>42171.458333333328</v>
      </c>
      <c r="U3271">
        <f t="shared" si="516"/>
        <v>70</v>
      </c>
      <c r="V3271" t="b">
        <f t="shared" si="517"/>
        <v>0</v>
      </c>
      <c r="W3271">
        <f t="shared" si="518"/>
        <v>70</v>
      </c>
      <c r="X3271" t="b">
        <f t="shared" si="519"/>
        <v>0</v>
      </c>
    </row>
    <row r="3272" spans="1:24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8270</v>
      </c>
      <c r="O3272">
        <f t="shared" si="510"/>
        <v>102</v>
      </c>
      <c r="P3272" s="7">
        <f t="shared" si="511"/>
        <v>61</v>
      </c>
      <c r="Q3272" t="str">
        <f t="shared" si="512"/>
        <v>theater</v>
      </c>
      <c r="R3272" t="str">
        <f t="shared" si="513"/>
        <v>plays</v>
      </c>
      <c r="S3272" s="11">
        <f t="shared" si="514"/>
        <v>42167.533159722225</v>
      </c>
      <c r="T3272" s="11">
        <f t="shared" si="515"/>
        <v>42197.533159722225</v>
      </c>
      <c r="U3272">
        <f t="shared" si="516"/>
        <v>30</v>
      </c>
      <c r="V3272" t="b">
        <f t="shared" si="517"/>
        <v>0</v>
      </c>
      <c r="W3272">
        <f t="shared" si="518"/>
        <v>30</v>
      </c>
      <c r="X3272" t="b">
        <f t="shared" si="519"/>
        <v>0</v>
      </c>
    </row>
    <row r="3273" spans="1:24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8270</v>
      </c>
      <c r="O3273">
        <f t="shared" si="510"/>
        <v>130</v>
      </c>
      <c r="P3273" s="7">
        <f t="shared" si="511"/>
        <v>38.235294117647058</v>
      </c>
      <c r="Q3273" t="str">
        <f t="shared" si="512"/>
        <v>theater</v>
      </c>
      <c r="R3273" t="str">
        <f t="shared" si="513"/>
        <v>plays</v>
      </c>
      <c r="S3273" s="11">
        <f t="shared" si="514"/>
        <v>41915.437210648146</v>
      </c>
      <c r="T3273" s="11">
        <f t="shared" si="515"/>
        <v>41945.478877314818</v>
      </c>
      <c r="U3273">
        <f t="shared" si="516"/>
        <v>51</v>
      </c>
      <c r="V3273" t="b">
        <f t="shared" si="517"/>
        <v>0</v>
      </c>
      <c r="W3273">
        <f t="shared" si="518"/>
        <v>51</v>
      </c>
      <c r="X3273" t="b">
        <f t="shared" si="519"/>
        <v>0</v>
      </c>
    </row>
    <row r="3274" spans="1:24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8270</v>
      </c>
      <c r="O3274">
        <f t="shared" si="510"/>
        <v>154</v>
      </c>
      <c r="P3274" s="7">
        <f t="shared" si="511"/>
        <v>106.50344827586207</v>
      </c>
      <c r="Q3274" t="str">
        <f t="shared" si="512"/>
        <v>theater</v>
      </c>
      <c r="R3274" t="str">
        <f t="shared" si="513"/>
        <v>plays</v>
      </c>
      <c r="S3274" s="11">
        <f t="shared" si="514"/>
        <v>42284.500104166669</v>
      </c>
      <c r="T3274" s="11">
        <f t="shared" si="515"/>
        <v>42314.541770833333</v>
      </c>
      <c r="U3274">
        <f t="shared" si="516"/>
        <v>145</v>
      </c>
      <c r="V3274" t="b">
        <f t="shared" si="517"/>
        <v>0</v>
      </c>
      <c r="W3274">
        <f t="shared" si="518"/>
        <v>145</v>
      </c>
      <c r="X3274" t="b">
        <f t="shared" si="519"/>
        <v>0</v>
      </c>
    </row>
    <row r="3275" spans="1:24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8270</v>
      </c>
      <c r="O3275">
        <f t="shared" si="510"/>
        <v>107</v>
      </c>
      <c r="P3275" s="7">
        <f t="shared" si="511"/>
        <v>204.57142857142858</v>
      </c>
      <c r="Q3275" t="str">
        <f t="shared" si="512"/>
        <v>theater</v>
      </c>
      <c r="R3275" t="str">
        <f t="shared" si="513"/>
        <v>plays</v>
      </c>
      <c r="S3275" s="11">
        <f t="shared" si="514"/>
        <v>42611.801412037035</v>
      </c>
      <c r="T3275" s="11">
        <f t="shared" si="515"/>
        <v>42627.791666666672</v>
      </c>
      <c r="U3275">
        <f t="shared" si="516"/>
        <v>21</v>
      </c>
      <c r="V3275" t="b">
        <f t="shared" si="517"/>
        <v>0</v>
      </c>
      <c r="W3275">
        <f t="shared" si="518"/>
        <v>21</v>
      </c>
      <c r="X3275" t="b">
        <f t="shared" si="519"/>
        <v>0</v>
      </c>
    </row>
    <row r="3276" spans="1:24" ht="47.2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8270</v>
      </c>
      <c r="O3276">
        <f t="shared" si="510"/>
        <v>101</v>
      </c>
      <c r="P3276" s="7">
        <f t="shared" si="511"/>
        <v>54.912587412587413</v>
      </c>
      <c r="Q3276" t="str">
        <f t="shared" si="512"/>
        <v>theater</v>
      </c>
      <c r="R3276" t="str">
        <f t="shared" si="513"/>
        <v>plays</v>
      </c>
      <c r="S3276" s="11">
        <f t="shared" si="514"/>
        <v>42400.704537037032</v>
      </c>
      <c r="T3276" s="11">
        <f t="shared" si="515"/>
        <v>42444.875</v>
      </c>
      <c r="U3276">
        <f t="shared" si="516"/>
        <v>286</v>
      </c>
      <c r="V3276" t="b">
        <f t="shared" si="517"/>
        <v>0</v>
      </c>
      <c r="W3276">
        <f t="shared" si="518"/>
        <v>286</v>
      </c>
      <c r="X3276" t="b">
        <f t="shared" si="519"/>
        <v>0</v>
      </c>
    </row>
    <row r="3277" spans="1:24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8270</v>
      </c>
      <c r="O3277">
        <f t="shared" si="510"/>
        <v>100</v>
      </c>
      <c r="P3277" s="7">
        <f t="shared" si="511"/>
        <v>150.41666666666666</v>
      </c>
      <c r="Q3277" t="str">
        <f t="shared" si="512"/>
        <v>theater</v>
      </c>
      <c r="R3277" t="str">
        <f t="shared" si="513"/>
        <v>plays</v>
      </c>
      <c r="S3277" s="11">
        <f t="shared" si="514"/>
        <v>42017.88045138889</v>
      </c>
      <c r="T3277" s="11">
        <f t="shared" si="515"/>
        <v>42044.1875</v>
      </c>
      <c r="U3277">
        <f t="shared" si="516"/>
        <v>12</v>
      </c>
      <c r="V3277" t="b">
        <f t="shared" si="517"/>
        <v>0</v>
      </c>
      <c r="W3277">
        <f t="shared" si="518"/>
        <v>12</v>
      </c>
      <c r="X3277" t="b">
        <f t="shared" si="519"/>
        <v>0</v>
      </c>
    </row>
    <row r="3278" spans="1:24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8270</v>
      </c>
      <c r="O3278">
        <f t="shared" si="510"/>
        <v>117</v>
      </c>
      <c r="P3278" s="7">
        <f t="shared" si="511"/>
        <v>52.58</v>
      </c>
      <c r="Q3278" t="str">
        <f t="shared" si="512"/>
        <v>theater</v>
      </c>
      <c r="R3278" t="str">
        <f t="shared" si="513"/>
        <v>plays</v>
      </c>
      <c r="S3278" s="11">
        <f t="shared" si="514"/>
        <v>42426.949988425928</v>
      </c>
      <c r="T3278" s="11">
        <f t="shared" si="515"/>
        <v>42461.165972222225</v>
      </c>
      <c r="U3278">
        <f t="shared" si="516"/>
        <v>100</v>
      </c>
      <c r="V3278" t="b">
        <f t="shared" si="517"/>
        <v>0</v>
      </c>
      <c r="W3278">
        <f t="shared" si="518"/>
        <v>100</v>
      </c>
      <c r="X3278" t="b">
        <f t="shared" si="519"/>
        <v>0</v>
      </c>
    </row>
    <row r="3279" spans="1:24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8270</v>
      </c>
      <c r="O3279">
        <f t="shared" si="510"/>
        <v>109</v>
      </c>
      <c r="P3279" s="7">
        <f t="shared" si="511"/>
        <v>54.3</v>
      </c>
      <c r="Q3279" t="str">
        <f t="shared" si="512"/>
        <v>theater</v>
      </c>
      <c r="R3279" t="str">
        <f t="shared" si="513"/>
        <v>plays</v>
      </c>
      <c r="S3279" s="11">
        <f t="shared" si="514"/>
        <v>41931.682939814818</v>
      </c>
      <c r="T3279" s="11">
        <f t="shared" si="515"/>
        <v>41961.724606481483</v>
      </c>
      <c r="U3279">
        <f t="shared" si="516"/>
        <v>100</v>
      </c>
      <c r="V3279" t="b">
        <f t="shared" si="517"/>
        <v>0</v>
      </c>
      <c r="W3279">
        <f t="shared" si="518"/>
        <v>100</v>
      </c>
      <c r="X3279" t="b">
        <f t="shared" si="519"/>
        <v>0</v>
      </c>
    </row>
    <row r="3280" spans="1:24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8270</v>
      </c>
      <c r="O3280">
        <f t="shared" si="510"/>
        <v>103</v>
      </c>
      <c r="P3280" s="7">
        <f t="shared" si="511"/>
        <v>76.029411764705884</v>
      </c>
      <c r="Q3280" t="str">
        <f t="shared" si="512"/>
        <v>theater</v>
      </c>
      <c r="R3280" t="str">
        <f t="shared" si="513"/>
        <v>plays</v>
      </c>
      <c r="S3280" s="11">
        <f t="shared" si="514"/>
        <v>42124.848414351851</v>
      </c>
      <c r="T3280" s="11">
        <f t="shared" si="515"/>
        <v>42154.848414351851</v>
      </c>
      <c r="U3280">
        <f t="shared" si="516"/>
        <v>34</v>
      </c>
      <c r="V3280" t="b">
        <f t="shared" si="517"/>
        <v>0</v>
      </c>
      <c r="W3280">
        <f t="shared" si="518"/>
        <v>34</v>
      </c>
      <c r="X3280" t="b">
        <f t="shared" si="519"/>
        <v>0</v>
      </c>
    </row>
    <row r="3281" spans="1:24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8270</v>
      </c>
      <c r="O3281">
        <f t="shared" si="510"/>
        <v>114</v>
      </c>
      <c r="P3281" s="7">
        <f t="shared" si="511"/>
        <v>105.2063492063492</v>
      </c>
      <c r="Q3281" t="str">
        <f t="shared" si="512"/>
        <v>theater</v>
      </c>
      <c r="R3281" t="str">
        <f t="shared" si="513"/>
        <v>plays</v>
      </c>
      <c r="S3281" s="11">
        <f t="shared" si="514"/>
        <v>42431.102534722217</v>
      </c>
      <c r="T3281" s="11">
        <f t="shared" si="515"/>
        <v>42461.06086805556</v>
      </c>
      <c r="U3281">
        <f t="shared" si="516"/>
        <v>63</v>
      </c>
      <c r="V3281" t="b">
        <f t="shared" si="517"/>
        <v>0</v>
      </c>
      <c r="W3281">
        <f t="shared" si="518"/>
        <v>63</v>
      </c>
      <c r="X3281" t="b">
        <f t="shared" si="519"/>
        <v>0</v>
      </c>
    </row>
    <row r="3282" spans="1:24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8270</v>
      </c>
      <c r="O3282">
        <f t="shared" si="510"/>
        <v>103</v>
      </c>
      <c r="P3282" s="7">
        <f t="shared" si="511"/>
        <v>68.666666666666671</v>
      </c>
      <c r="Q3282" t="str">
        <f t="shared" si="512"/>
        <v>theater</v>
      </c>
      <c r="R3282" t="str">
        <f t="shared" si="513"/>
        <v>plays</v>
      </c>
      <c r="S3282" s="11">
        <f t="shared" si="514"/>
        <v>42121.756921296299</v>
      </c>
      <c r="T3282" s="11">
        <f t="shared" si="515"/>
        <v>42156.208333333328</v>
      </c>
      <c r="U3282">
        <f t="shared" si="516"/>
        <v>30</v>
      </c>
      <c r="V3282" t="b">
        <f t="shared" si="517"/>
        <v>0</v>
      </c>
      <c r="W3282">
        <f t="shared" si="518"/>
        <v>30</v>
      </c>
      <c r="X3282" t="b">
        <f t="shared" si="519"/>
        <v>0</v>
      </c>
    </row>
    <row r="3283" spans="1:24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8270</v>
      </c>
      <c r="O3283">
        <f t="shared" si="510"/>
        <v>122</v>
      </c>
      <c r="P3283" s="7">
        <f t="shared" si="511"/>
        <v>129.36170212765958</v>
      </c>
      <c r="Q3283" t="str">
        <f t="shared" si="512"/>
        <v>theater</v>
      </c>
      <c r="R3283" t="str">
        <f t="shared" si="513"/>
        <v>plays</v>
      </c>
      <c r="S3283" s="11">
        <f t="shared" si="514"/>
        <v>42219.019733796296</v>
      </c>
      <c r="T3283" s="11">
        <f t="shared" si="515"/>
        <v>42249.019733796296</v>
      </c>
      <c r="U3283">
        <f t="shared" si="516"/>
        <v>47</v>
      </c>
      <c r="V3283" t="b">
        <f t="shared" si="517"/>
        <v>0</v>
      </c>
      <c r="W3283">
        <f t="shared" si="518"/>
        <v>47</v>
      </c>
      <c r="X3283" t="b">
        <f t="shared" si="519"/>
        <v>0</v>
      </c>
    </row>
    <row r="3284" spans="1:24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8270</v>
      </c>
      <c r="O3284">
        <f t="shared" si="510"/>
        <v>103</v>
      </c>
      <c r="P3284" s="7">
        <f t="shared" si="511"/>
        <v>134.26371308016877</v>
      </c>
      <c r="Q3284" t="str">
        <f t="shared" si="512"/>
        <v>theater</v>
      </c>
      <c r="R3284" t="str">
        <f t="shared" si="513"/>
        <v>plays</v>
      </c>
      <c r="S3284" s="11">
        <f t="shared" si="514"/>
        <v>42445.19430555556</v>
      </c>
      <c r="T3284" s="11">
        <f t="shared" si="515"/>
        <v>42489.19430555556</v>
      </c>
      <c r="U3284">
        <f t="shared" si="516"/>
        <v>237</v>
      </c>
      <c r="V3284" t="b">
        <f t="shared" si="517"/>
        <v>0</v>
      </c>
      <c r="W3284">
        <f t="shared" si="518"/>
        <v>237</v>
      </c>
      <c r="X3284" t="b">
        <f t="shared" si="519"/>
        <v>0</v>
      </c>
    </row>
    <row r="3285" spans="1:24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8270</v>
      </c>
      <c r="O3285">
        <f t="shared" si="510"/>
        <v>105</v>
      </c>
      <c r="P3285" s="7">
        <f t="shared" si="511"/>
        <v>17.829787234042552</v>
      </c>
      <c r="Q3285" t="str">
        <f t="shared" si="512"/>
        <v>theater</v>
      </c>
      <c r="R3285" t="str">
        <f t="shared" si="513"/>
        <v>plays</v>
      </c>
      <c r="S3285" s="11">
        <f t="shared" si="514"/>
        <v>42379.74418981481</v>
      </c>
      <c r="T3285" s="11">
        <f t="shared" si="515"/>
        <v>42410.875</v>
      </c>
      <c r="U3285">
        <f t="shared" si="516"/>
        <v>47</v>
      </c>
      <c r="V3285" t="b">
        <f t="shared" si="517"/>
        <v>0</v>
      </c>
      <c r="W3285">
        <f t="shared" si="518"/>
        <v>47</v>
      </c>
      <c r="X3285" t="b">
        <f t="shared" si="519"/>
        <v>0</v>
      </c>
    </row>
    <row r="3286" spans="1:24" ht="47.2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8270</v>
      </c>
      <c r="O3286">
        <f t="shared" si="510"/>
        <v>102</v>
      </c>
      <c r="P3286" s="7">
        <f t="shared" si="511"/>
        <v>203.2</v>
      </c>
      <c r="Q3286" t="str">
        <f t="shared" si="512"/>
        <v>theater</v>
      </c>
      <c r="R3286" t="str">
        <f t="shared" si="513"/>
        <v>plays</v>
      </c>
      <c r="S3286" s="11">
        <f t="shared" si="514"/>
        <v>42380.884872685187</v>
      </c>
      <c r="T3286" s="11">
        <f t="shared" si="515"/>
        <v>42398.249305555553</v>
      </c>
      <c r="U3286">
        <f t="shared" si="516"/>
        <v>15</v>
      </c>
      <c r="V3286" t="b">
        <f t="shared" si="517"/>
        <v>0</v>
      </c>
      <c r="W3286">
        <f t="shared" si="518"/>
        <v>15</v>
      </c>
      <c r="X3286" t="b">
        <f t="shared" si="519"/>
        <v>0</v>
      </c>
    </row>
    <row r="3287" spans="1:24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8270</v>
      </c>
      <c r="O3287">
        <f t="shared" si="510"/>
        <v>112</v>
      </c>
      <c r="P3287" s="7">
        <f t="shared" si="511"/>
        <v>69.18518518518519</v>
      </c>
      <c r="Q3287" t="str">
        <f t="shared" si="512"/>
        <v>theater</v>
      </c>
      <c r="R3287" t="str">
        <f t="shared" si="513"/>
        <v>plays</v>
      </c>
      <c r="S3287" s="11">
        <f t="shared" si="514"/>
        <v>42762.942430555559</v>
      </c>
      <c r="T3287" s="11">
        <f t="shared" si="515"/>
        <v>42794.208333333328</v>
      </c>
      <c r="U3287">
        <f t="shared" si="516"/>
        <v>81</v>
      </c>
      <c r="V3287" t="b">
        <f t="shared" si="517"/>
        <v>0</v>
      </c>
      <c r="W3287">
        <f t="shared" si="518"/>
        <v>81</v>
      </c>
      <c r="X3287" t="b">
        <f t="shared" si="519"/>
        <v>0</v>
      </c>
    </row>
    <row r="3288" spans="1:24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8270</v>
      </c>
      <c r="O3288">
        <f t="shared" si="510"/>
        <v>102</v>
      </c>
      <c r="P3288" s="7">
        <f t="shared" si="511"/>
        <v>125.12295081967213</v>
      </c>
      <c r="Q3288" t="str">
        <f t="shared" si="512"/>
        <v>theater</v>
      </c>
      <c r="R3288" t="str">
        <f t="shared" si="513"/>
        <v>plays</v>
      </c>
      <c r="S3288" s="11">
        <f t="shared" si="514"/>
        <v>42567.840069444443</v>
      </c>
      <c r="T3288" s="11">
        <f t="shared" si="515"/>
        <v>42597.840069444443</v>
      </c>
      <c r="U3288">
        <f t="shared" si="516"/>
        <v>122</v>
      </c>
      <c r="V3288" t="b">
        <f t="shared" si="517"/>
        <v>0</v>
      </c>
      <c r="W3288">
        <f t="shared" si="518"/>
        <v>122</v>
      </c>
      <c r="X3288" t="b">
        <f t="shared" si="519"/>
        <v>0</v>
      </c>
    </row>
    <row r="3289" spans="1:24" ht="31.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8270</v>
      </c>
      <c r="O3289">
        <f t="shared" si="510"/>
        <v>100</v>
      </c>
      <c r="P3289" s="7">
        <f t="shared" si="511"/>
        <v>73.529411764705884</v>
      </c>
      <c r="Q3289" t="str">
        <f t="shared" si="512"/>
        <v>theater</v>
      </c>
      <c r="R3289" t="str">
        <f t="shared" si="513"/>
        <v>plays</v>
      </c>
      <c r="S3289" s="11">
        <f t="shared" si="514"/>
        <v>42311.750324074077</v>
      </c>
      <c r="T3289" s="11">
        <f t="shared" si="515"/>
        <v>42336.750324074077</v>
      </c>
      <c r="U3289">
        <f t="shared" si="516"/>
        <v>34</v>
      </c>
      <c r="V3289" t="b">
        <f t="shared" si="517"/>
        <v>0</v>
      </c>
      <c r="W3289">
        <f t="shared" si="518"/>
        <v>34</v>
      </c>
      <c r="X3289" t="b">
        <f t="shared" si="519"/>
        <v>0</v>
      </c>
    </row>
    <row r="3290" spans="1:24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8270</v>
      </c>
      <c r="O3290">
        <f t="shared" si="510"/>
        <v>100</v>
      </c>
      <c r="P3290" s="7">
        <f t="shared" si="511"/>
        <v>48.437149758454105</v>
      </c>
      <c r="Q3290" t="str">
        <f t="shared" si="512"/>
        <v>theater</v>
      </c>
      <c r="R3290" t="str">
        <f t="shared" si="513"/>
        <v>plays</v>
      </c>
      <c r="S3290" s="11">
        <f t="shared" si="514"/>
        <v>42505.774479166663</v>
      </c>
      <c r="T3290" s="11">
        <f t="shared" si="515"/>
        <v>42541.958333333328</v>
      </c>
      <c r="U3290">
        <f t="shared" si="516"/>
        <v>207</v>
      </c>
      <c r="V3290" t="b">
        <f t="shared" si="517"/>
        <v>0</v>
      </c>
      <c r="W3290">
        <f t="shared" si="518"/>
        <v>207</v>
      </c>
      <c r="X3290" t="b">
        <f t="shared" si="519"/>
        <v>0</v>
      </c>
    </row>
    <row r="3291" spans="1:24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8270</v>
      </c>
      <c r="O3291">
        <f t="shared" si="510"/>
        <v>133</v>
      </c>
      <c r="P3291" s="7">
        <f t="shared" si="511"/>
        <v>26.608400000000003</v>
      </c>
      <c r="Q3291" t="str">
        <f t="shared" si="512"/>
        <v>theater</v>
      </c>
      <c r="R3291" t="str">
        <f t="shared" si="513"/>
        <v>plays</v>
      </c>
      <c r="S3291" s="11">
        <f t="shared" si="514"/>
        <v>42758.368078703701</v>
      </c>
      <c r="T3291" s="11">
        <f t="shared" si="515"/>
        <v>42786.368078703701</v>
      </c>
      <c r="U3291">
        <f t="shared" si="516"/>
        <v>25</v>
      </c>
      <c r="V3291" t="b">
        <f t="shared" si="517"/>
        <v>0</v>
      </c>
      <c r="W3291">
        <f t="shared" si="518"/>
        <v>25</v>
      </c>
      <c r="X3291" t="b">
        <f t="shared" si="519"/>
        <v>0</v>
      </c>
    </row>
    <row r="3292" spans="1:24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8270</v>
      </c>
      <c r="O3292">
        <f t="shared" si="510"/>
        <v>121</v>
      </c>
      <c r="P3292" s="7">
        <f t="shared" si="511"/>
        <v>33.666666666666664</v>
      </c>
      <c r="Q3292" t="str">
        <f t="shared" si="512"/>
        <v>theater</v>
      </c>
      <c r="R3292" t="str">
        <f t="shared" si="513"/>
        <v>plays</v>
      </c>
      <c r="S3292" s="11">
        <f t="shared" si="514"/>
        <v>42775.51494212963</v>
      </c>
      <c r="T3292" s="11">
        <f t="shared" si="515"/>
        <v>42805.51494212963</v>
      </c>
      <c r="U3292">
        <f t="shared" si="516"/>
        <v>72</v>
      </c>
      <c r="V3292" t="b">
        <f t="shared" si="517"/>
        <v>0</v>
      </c>
      <c r="W3292">
        <f t="shared" si="518"/>
        <v>72</v>
      </c>
      <c r="X3292" t="b">
        <f t="shared" si="519"/>
        <v>0</v>
      </c>
    </row>
    <row r="3293" spans="1:24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8270</v>
      </c>
      <c r="O3293">
        <f t="shared" si="510"/>
        <v>114</v>
      </c>
      <c r="P3293" s="7">
        <f t="shared" si="511"/>
        <v>40.714285714285715</v>
      </c>
      <c r="Q3293" t="str">
        <f t="shared" si="512"/>
        <v>theater</v>
      </c>
      <c r="R3293" t="str">
        <f t="shared" si="513"/>
        <v>plays</v>
      </c>
      <c r="S3293" s="11">
        <f t="shared" si="514"/>
        <v>42232.702546296292</v>
      </c>
      <c r="T3293" s="11">
        <f t="shared" si="515"/>
        <v>42264.165972222225</v>
      </c>
      <c r="U3293">
        <f t="shared" si="516"/>
        <v>14</v>
      </c>
      <c r="V3293" t="b">
        <f t="shared" si="517"/>
        <v>0</v>
      </c>
      <c r="W3293">
        <f t="shared" si="518"/>
        <v>14</v>
      </c>
      <c r="X3293" t="b">
        <f t="shared" si="519"/>
        <v>0</v>
      </c>
    </row>
    <row r="3294" spans="1:24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8270</v>
      </c>
      <c r="O3294">
        <f t="shared" si="510"/>
        <v>286</v>
      </c>
      <c r="P3294" s="7">
        <f t="shared" si="511"/>
        <v>19.266666666666666</v>
      </c>
      <c r="Q3294" t="str">
        <f t="shared" si="512"/>
        <v>theater</v>
      </c>
      <c r="R3294" t="str">
        <f t="shared" si="513"/>
        <v>plays</v>
      </c>
      <c r="S3294" s="11">
        <f t="shared" si="514"/>
        <v>42282.770231481481</v>
      </c>
      <c r="T3294" s="11">
        <f t="shared" si="515"/>
        <v>42342.811898148153</v>
      </c>
      <c r="U3294">
        <f t="shared" si="516"/>
        <v>15</v>
      </c>
      <c r="V3294" t="b">
        <f t="shared" si="517"/>
        <v>0</v>
      </c>
      <c r="W3294">
        <f t="shared" si="518"/>
        <v>15</v>
      </c>
      <c r="X3294" t="b">
        <f t="shared" si="519"/>
        <v>0</v>
      </c>
    </row>
    <row r="3295" spans="1:24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8270</v>
      </c>
      <c r="O3295">
        <f t="shared" si="510"/>
        <v>170</v>
      </c>
      <c r="P3295" s="7">
        <f t="shared" si="511"/>
        <v>84.285714285714292</v>
      </c>
      <c r="Q3295" t="str">
        <f t="shared" si="512"/>
        <v>theater</v>
      </c>
      <c r="R3295" t="str">
        <f t="shared" si="513"/>
        <v>plays</v>
      </c>
      <c r="S3295" s="11">
        <f t="shared" si="514"/>
        <v>42768.425370370373</v>
      </c>
      <c r="T3295" s="11">
        <f t="shared" si="515"/>
        <v>42798.425370370373</v>
      </c>
      <c r="U3295">
        <f t="shared" si="516"/>
        <v>91</v>
      </c>
      <c r="V3295" t="b">
        <f t="shared" si="517"/>
        <v>0</v>
      </c>
      <c r="W3295">
        <f t="shared" si="518"/>
        <v>91</v>
      </c>
      <c r="X3295" t="b">
        <f t="shared" si="519"/>
        <v>0</v>
      </c>
    </row>
    <row r="3296" spans="1:24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8270</v>
      </c>
      <c r="O3296">
        <f t="shared" si="510"/>
        <v>118</v>
      </c>
      <c r="P3296" s="7">
        <f t="shared" si="511"/>
        <v>29.583333333333332</v>
      </c>
      <c r="Q3296" t="str">
        <f t="shared" si="512"/>
        <v>theater</v>
      </c>
      <c r="R3296" t="str">
        <f t="shared" si="513"/>
        <v>plays</v>
      </c>
      <c r="S3296" s="11">
        <f t="shared" si="514"/>
        <v>42141.541134259256</v>
      </c>
      <c r="T3296" s="11">
        <f t="shared" si="515"/>
        <v>42171.541134259256</v>
      </c>
      <c r="U3296">
        <f t="shared" si="516"/>
        <v>24</v>
      </c>
      <c r="V3296" t="b">
        <f t="shared" si="517"/>
        <v>0</v>
      </c>
      <c r="W3296">
        <f t="shared" si="518"/>
        <v>24</v>
      </c>
      <c r="X3296" t="b">
        <f t="shared" si="519"/>
        <v>0</v>
      </c>
    </row>
    <row r="3297" spans="1:24" ht="47.25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8270</v>
      </c>
      <c r="O3297">
        <f t="shared" si="510"/>
        <v>103</v>
      </c>
      <c r="P3297" s="7">
        <f t="shared" si="511"/>
        <v>26.667037037037037</v>
      </c>
      <c r="Q3297" t="str">
        <f t="shared" si="512"/>
        <v>theater</v>
      </c>
      <c r="R3297" t="str">
        <f t="shared" si="513"/>
        <v>plays</v>
      </c>
      <c r="S3297" s="11">
        <f t="shared" si="514"/>
        <v>42609.442465277782</v>
      </c>
      <c r="T3297" s="11">
        <f t="shared" si="515"/>
        <v>42639.442465277782</v>
      </c>
      <c r="U3297">
        <f t="shared" si="516"/>
        <v>27</v>
      </c>
      <c r="V3297" t="b">
        <f t="shared" si="517"/>
        <v>0</v>
      </c>
      <c r="W3297">
        <f t="shared" si="518"/>
        <v>27</v>
      </c>
      <c r="X3297" t="b">
        <f t="shared" si="519"/>
        <v>0</v>
      </c>
    </row>
    <row r="3298" spans="1:24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8270</v>
      </c>
      <c r="O3298">
        <f t="shared" si="510"/>
        <v>144</v>
      </c>
      <c r="P3298" s="7">
        <f t="shared" si="511"/>
        <v>45.978723404255319</v>
      </c>
      <c r="Q3298" t="str">
        <f t="shared" si="512"/>
        <v>theater</v>
      </c>
      <c r="R3298" t="str">
        <f t="shared" si="513"/>
        <v>plays</v>
      </c>
      <c r="S3298" s="11">
        <f t="shared" si="514"/>
        <v>42309.756620370375</v>
      </c>
      <c r="T3298" s="11">
        <f t="shared" si="515"/>
        <v>42330.916666666672</v>
      </c>
      <c r="U3298">
        <f t="shared" si="516"/>
        <v>47</v>
      </c>
      <c r="V3298" t="b">
        <f t="shared" si="517"/>
        <v>0</v>
      </c>
      <c r="W3298">
        <f t="shared" si="518"/>
        <v>47</v>
      </c>
      <c r="X3298" t="b">
        <f t="shared" si="519"/>
        <v>0</v>
      </c>
    </row>
    <row r="3299" spans="1:24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8270</v>
      </c>
      <c r="O3299">
        <f t="shared" si="510"/>
        <v>100</v>
      </c>
      <c r="P3299" s="7">
        <f t="shared" si="511"/>
        <v>125.09090909090909</v>
      </c>
      <c r="Q3299" t="str">
        <f t="shared" si="512"/>
        <v>theater</v>
      </c>
      <c r="R3299" t="str">
        <f t="shared" si="513"/>
        <v>plays</v>
      </c>
      <c r="S3299" s="11">
        <f t="shared" si="514"/>
        <v>42193.771481481483</v>
      </c>
      <c r="T3299" s="11">
        <f t="shared" si="515"/>
        <v>42212.957638888889</v>
      </c>
      <c r="U3299">
        <f t="shared" si="516"/>
        <v>44</v>
      </c>
      <c r="V3299" t="b">
        <f t="shared" si="517"/>
        <v>0</v>
      </c>
      <c r="W3299">
        <f t="shared" si="518"/>
        <v>44</v>
      </c>
      <c r="X3299" t="b">
        <f t="shared" si="519"/>
        <v>0</v>
      </c>
    </row>
    <row r="3300" spans="1:24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8270</v>
      </c>
      <c r="O3300">
        <f t="shared" si="510"/>
        <v>102</v>
      </c>
      <c r="P3300" s="7">
        <f t="shared" si="511"/>
        <v>141.29166666666666</v>
      </c>
      <c r="Q3300" t="str">
        <f t="shared" si="512"/>
        <v>theater</v>
      </c>
      <c r="R3300" t="str">
        <f t="shared" si="513"/>
        <v>plays</v>
      </c>
      <c r="S3300" s="11">
        <f t="shared" si="514"/>
        <v>42239.957962962959</v>
      </c>
      <c r="T3300" s="11">
        <f t="shared" si="515"/>
        <v>42260</v>
      </c>
      <c r="U3300">
        <f t="shared" si="516"/>
        <v>72</v>
      </c>
      <c r="V3300" t="b">
        <f t="shared" si="517"/>
        <v>0</v>
      </c>
      <c r="W3300">
        <f t="shared" si="518"/>
        <v>72</v>
      </c>
      <c r="X3300" t="b">
        <f t="shared" si="519"/>
        <v>0</v>
      </c>
    </row>
    <row r="3301" spans="1:24" ht="47.25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8270</v>
      </c>
      <c r="O3301">
        <f t="shared" si="510"/>
        <v>116</v>
      </c>
      <c r="P3301" s="7">
        <f t="shared" si="511"/>
        <v>55.333333333333336</v>
      </c>
      <c r="Q3301" t="str">
        <f t="shared" si="512"/>
        <v>theater</v>
      </c>
      <c r="R3301" t="str">
        <f t="shared" si="513"/>
        <v>plays</v>
      </c>
      <c r="S3301" s="11">
        <f t="shared" si="514"/>
        <v>42261.917395833334</v>
      </c>
      <c r="T3301" s="11">
        <f t="shared" si="515"/>
        <v>42291.917395833334</v>
      </c>
      <c r="U3301">
        <f t="shared" si="516"/>
        <v>63</v>
      </c>
      <c r="V3301" t="b">
        <f t="shared" si="517"/>
        <v>0</v>
      </c>
      <c r="W3301">
        <f t="shared" si="518"/>
        <v>63</v>
      </c>
      <c r="X3301" t="b">
        <f t="shared" si="519"/>
        <v>0</v>
      </c>
    </row>
    <row r="3302" spans="1:24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8270</v>
      </c>
      <c r="O3302">
        <f t="shared" si="510"/>
        <v>136</v>
      </c>
      <c r="P3302" s="7">
        <f t="shared" si="511"/>
        <v>46.420454545454547</v>
      </c>
      <c r="Q3302" t="str">
        <f t="shared" si="512"/>
        <v>theater</v>
      </c>
      <c r="R3302" t="str">
        <f t="shared" si="513"/>
        <v>plays</v>
      </c>
      <c r="S3302" s="11">
        <f t="shared" si="514"/>
        <v>42102.743773148148</v>
      </c>
      <c r="T3302" s="11">
        <f t="shared" si="515"/>
        <v>42123.743773148148</v>
      </c>
      <c r="U3302">
        <f t="shared" si="516"/>
        <v>88</v>
      </c>
      <c r="V3302" t="b">
        <f t="shared" si="517"/>
        <v>0</v>
      </c>
      <c r="W3302">
        <f t="shared" si="518"/>
        <v>88</v>
      </c>
      <c r="X3302" t="b">
        <f t="shared" si="519"/>
        <v>0</v>
      </c>
    </row>
    <row r="3303" spans="1:24" ht="47.25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8270</v>
      </c>
      <c r="O3303">
        <f t="shared" si="510"/>
        <v>133</v>
      </c>
      <c r="P3303" s="7">
        <f t="shared" si="511"/>
        <v>57.2</v>
      </c>
      <c r="Q3303" t="str">
        <f t="shared" si="512"/>
        <v>theater</v>
      </c>
      <c r="R3303" t="str">
        <f t="shared" si="513"/>
        <v>plays</v>
      </c>
      <c r="S3303" s="11">
        <f t="shared" si="514"/>
        <v>42538.73583333334</v>
      </c>
      <c r="T3303" s="11">
        <f t="shared" si="515"/>
        <v>42583.290972222225</v>
      </c>
      <c r="U3303">
        <f t="shared" si="516"/>
        <v>70</v>
      </c>
      <c r="V3303" t="b">
        <f t="shared" si="517"/>
        <v>0</v>
      </c>
      <c r="W3303">
        <f t="shared" si="518"/>
        <v>70</v>
      </c>
      <c r="X3303" t="b">
        <f t="shared" si="519"/>
        <v>0</v>
      </c>
    </row>
    <row r="3304" spans="1:24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8270</v>
      </c>
      <c r="O3304">
        <f t="shared" si="510"/>
        <v>103</v>
      </c>
      <c r="P3304" s="7">
        <f t="shared" si="511"/>
        <v>173.7</v>
      </c>
      <c r="Q3304" t="str">
        <f t="shared" si="512"/>
        <v>theater</v>
      </c>
      <c r="R3304" t="str">
        <f t="shared" si="513"/>
        <v>plays</v>
      </c>
      <c r="S3304" s="11">
        <f t="shared" si="514"/>
        <v>42681.35157407407</v>
      </c>
      <c r="T3304" s="11">
        <f t="shared" si="515"/>
        <v>42711.35157407407</v>
      </c>
      <c r="U3304">
        <f t="shared" si="516"/>
        <v>50</v>
      </c>
      <c r="V3304" t="b">
        <f t="shared" si="517"/>
        <v>0</v>
      </c>
      <c r="W3304">
        <f t="shared" si="518"/>
        <v>50</v>
      </c>
      <c r="X3304" t="b">
        <f t="shared" si="519"/>
        <v>0</v>
      </c>
    </row>
    <row r="3305" spans="1:24" ht="47.25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8270</v>
      </c>
      <c r="O3305">
        <f t="shared" si="510"/>
        <v>116</v>
      </c>
      <c r="P3305" s="7">
        <f t="shared" si="511"/>
        <v>59.6</v>
      </c>
      <c r="Q3305" t="str">
        <f t="shared" si="512"/>
        <v>theater</v>
      </c>
      <c r="R3305" t="str">
        <f t="shared" si="513"/>
        <v>plays</v>
      </c>
      <c r="S3305" s="11">
        <f t="shared" si="514"/>
        <v>42056.65143518518</v>
      </c>
      <c r="T3305" s="11">
        <f t="shared" si="515"/>
        <v>42091.609768518523</v>
      </c>
      <c r="U3305">
        <f t="shared" si="516"/>
        <v>35</v>
      </c>
      <c r="V3305" t="b">
        <f t="shared" si="517"/>
        <v>0</v>
      </c>
      <c r="W3305">
        <f t="shared" si="518"/>
        <v>35</v>
      </c>
      <c r="X3305" t="b">
        <f t="shared" si="519"/>
        <v>0</v>
      </c>
    </row>
    <row r="3306" spans="1:24" ht="47.2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8270</v>
      </c>
      <c r="O3306">
        <f t="shared" si="510"/>
        <v>105</v>
      </c>
      <c r="P3306" s="7">
        <f t="shared" si="511"/>
        <v>89.585714285714289</v>
      </c>
      <c r="Q3306" t="str">
        <f t="shared" si="512"/>
        <v>theater</v>
      </c>
      <c r="R3306" t="str">
        <f t="shared" si="513"/>
        <v>plays</v>
      </c>
      <c r="S3306" s="11">
        <f t="shared" si="514"/>
        <v>42696.624444444446</v>
      </c>
      <c r="T3306" s="11">
        <f t="shared" si="515"/>
        <v>42726.624444444446</v>
      </c>
      <c r="U3306">
        <f t="shared" si="516"/>
        <v>175</v>
      </c>
      <c r="V3306" t="b">
        <f t="shared" si="517"/>
        <v>0</v>
      </c>
      <c r="W3306">
        <f t="shared" si="518"/>
        <v>175</v>
      </c>
      <c r="X3306" t="b">
        <f t="shared" si="519"/>
        <v>0</v>
      </c>
    </row>
    <row r="3307" spans="1:24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8270</v>
      </c>
      <c r="O3307">
        <f t="shared" si="510"/>
        <v>102</v>
      </c>
      <c r="P3307" s="7">
        <f t="shared" si="511"/>
        <v>204.05</v>
      </c>
      <c r="Q3307" t="str">
        <f t="shared" si="512"/>
        <v>theater</v>
      </c>
      <c r="R3307" t="str">
        <f t="shared" si="513"/>
        <v>plays</v>
      </c>
      <c r="S3307" s="11">
        <f t="shared" si="514"/>
        <v>42186.855879629627</v>
      </c>
      <c r="T3307" s="11">
        <f t="shared" si="515"/>
        <v>42216.855879629627</v>
      </c>
      <c r="U3307">
        <f t="shared" si="516"/>
        <v>20</v>
      </c>
      <c r="V3307" t="b">
        <f t="shared" si="517"/>
        <v>0</v>
      </c>
      <c r="W3307">
        <f t="shared" si="518"/>
        <v>20</v>
      </c>
      <c r="X3307" t="b">
        <f t="shared" si="519"/>
        <v>0</v>
      </c>
    </row>
    <row r="3308" spans="1:24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8270</v>
      </c>
      <c r="O3308">
        <f t="shared" si="510"/>
        <v>175</v>
      </c>
      <c r="P3308" s="7">
        <f t="shared" si="511"/>
        <v>48.703703703703702</v>
      </c>
      <c r="Q3308" t="str">
        <f t="shared" si="512"/>
        <v>theater</v>
      </c>
      <c r="R3308" t="str">
        <f t="shared" si="513"/>
        <v>plays</v>
      </c>
      <c r="S3308" s="11">
        <f t="shared" si="514"/>
        <v>42493.219236111108</v>
      </c>
      <c r="T3308" s="11">
        <f t="shared" si="515"/>
        <v>42531.125</v>
      </c>
      <c r="U3308">
        <f t="shared" si="516"/>
        <v>54</v>
      </c>
      <c r="V3308" t="b">
        <f t="shared" si="517"/>
        <v>0</v>
      </c>
      <c r="W3308">
        <f t="shared" si="518"/>
        <v>54</v>
      </c>
      <c r="X3308" t="b">
        <f t="shared" si="519"/>
        <v>0</v>
      </c>
    </row>
    <row r="3309" spans="1:24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8270</v>
      </c>
      <c r="O3309">
        <f t="shared" si="510"/>
        <v>107</v>
      </c>
      <c r="P3309" s="7">
        <f t="shared" si="511"/>
        <v>53.339999999999996</v>
      </c>
      <c r="Q3309" t="str">
        <f t="shared" si="512"/>
        <v>theater</v>
      </c>
      <c r="R3309" t="str">
        <f t="shared" si="513"/>
        <v>plays</v>
      </c>
      <c r="S3309" s="11">
        <f t="shared" si="514"/>
        <v>42475.057164351849</v>
      </c>
      <c r="T3309" s="11">
        <f t="shared" si="515"/>
        <v>42505.057164351849</v>
      </c>
      <c r="U3309">
        <f t="shared" si="516"/>
        <v>20</v>
      </c>
      <c r="V3309" t="b">
        <f t="shared" si="517"/>
        <v>0</v>
      </c>
      <c r="W3309">
        <f t="shared" si="518"/>
        <v>20</v>
      </c>
      <c r="X3309" t="b">
        <f t="shared" si="519"/>
        <v>0</v>
      </c>
    </row>
    <row r="3310" spans="1:24" ht="47.2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8270</v>
      </c>
      <c r="O3310">
        <f t="shared" si="510"/>
        <v>122</v>
      </c>
      <c r="P3310" s="7">
        <f t="shared" si="511"/>
        <v>75.087719298245617</v>
      </c>
      <c r="Q3310" t="str">
        <f t="shared" si="512"/>
        <v>theater</v>
      </c>
      <c r="R3310" t="str">
        <f t="shared" si="513"/>
        <v>plays</v>
      </c>
      <c r="S3310" s="11">
        <f t="shared" si="514"/>
        <v>42452.876909722225</v>
      </c>
      <c r="T3310" s="11">
        <f t="shared" si="515"/>
        <v>42473.876909722225</v>
      </c>
      <c r="U3310">
        <f t="shared" si="516"/>
        <v>57</v>
      </c>
      <c r="V3310" t="b">
        <f t="shared" si="517"/>
        <v>0</v>
      </c>
      <c r="W3310">
        <f t="shared" si="518"/>
        <v>57</v>
      </c>
      <c r="X3310" t="b">
        <f t="shared" si="519"/>
        <v>0</v>
      </c>
    </row>
    <row r="3311" spans="1:24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8270</v>
      </c>
      <c r="O3311">
        <f t="shared" si="510"/>
        <v>159</v>
      </c>
      <c r="P3311" s="7">
        <f t="shared" si="511"/>
        <v>18</v>
      </c>
      <c r="Q3311" t="str">
        <f t="shared" si="512"/>
        <v>theater</v>
      </c>
      <c r="R3311" t="str">
        <f t="shared" si="513"/>
        <v>plays</v>
      </c>
      <c r="S3311" s="11">
        <f t="shared" si="514"/>
        <v>42628.650208333333</v>
      </c>
      <c r="T3311" s="11">
        <f t="shared" si="515"/>
        <v>42659.650208333333</v>
      </c>
      <c r="U3311">
        <f t="shared" si="516"/>
        <v>31</v>
      </c>
      <c r="V3311" t="b">
        <f t="shared" si="517"/>
        <v>0</v>
      </c>
      <c r="W3311">
        <f t="shared" si="518"/>
        <v>31</v>
      </c>
      <c r="X3311" t="b">
        <f t="shared" si="519"/>
        <v>0</v>
      </c>
    </row>
    <row r="3312" spans="1:24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8270</v>
      </c>
      <c r="O3312">
        <f t="shared" si="510"/>
        <v>100</v>
      </c>
      <c r="P3312" s="7">
        <f t="shared" si="511"/>
        <v>209.83870967741936</v>
      </c>
      <c r="Q3312" t="str">
        <f t="shared" si="512"/>
        <v>theater</v>
      </c>
      <c r="R3312" t="str">
        <f t="shared" si="513"/>
        <v>plays</v>
      </c>
      <c r="S3312" s="11">
        <f t="shared" si="514"/>
        <v>42253.928530092591</v>
      </c>
      <c r="T3312" s="11">
        <f t="shared" si="515"/>
        <v>42283.928530092591</v>
      </c>
      <c r="U3312">
        <f t="shared" si="516"/>
        <v>31</v>
      </c>
      <c r="V3312" t="b">
        <f t="shared" si="517"/>
        <v>0</v>
      </c>
      <c r="W3312">
        <f t="shared" si="518"/>
        <v>31</v>
      </c>
      <c r="X3312" t="b">
        <f t="shared" si="519"/>
        <v>0</v>
      </c>
    </row>
    <row r="3313" spans="1:24" ht="47.2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8270</v>
      </c>
      <c r="O3313">
        <f t="shared" si="510"/>
        <v>110</v>
      </c>
      <c r="P3313" s="7">
        <f t="shared" si="511"/>
        <v>61.022222222222226</v>
      </c>
      <c r="Q3313" t="str">
        <f t="shared" si="512"/>
        <v>theater</v>
      </c>
      <c r="R3313" t="str">
        <f t="shared" si="513"/>
        <v>plays</v>
      </c>
      <c r="S3313" s="11">
        <f t="shared" si="514"/>
        <v>42264.29178240741</v>
      </c>
      <c r="T3313" s="11">
        <f t="shared" si="515"/>
        <v>42294.29178240741</v>
      </c>
      <c r="U3313">
        <f t="shared" si="516"/>
        <v>45</v>
      </c>
      <c r="V3313" t="b">
        <f t="shared" si="517"/>
        <v>0</v>
      </c>
      <c r="W3313">
        <f t="shared" si="518"/>
        <v>45</v>
      </c>
      <c r="X3313" t="b">
        <f t="shared" si="519"/>
        <v>0</v>
      </c>
    </row>
    <row r="3314" spans="1:24" ht="47.25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8270</v>
      </c>
      <c r="O3314">
        <f t="shared" si="510"/>
        <v>100</v>
      </c>
      <c r="P3314" s="7">
        <f t="shared" si="511"/>
        <v>61</v>
      </c>
      <c r="Q3314" t="str">
        <f t="shared" si="512"/>
        <v>theater</v>
      </c>
      <c r="R3314" t="str">
        <f t="shared" si="513"/>
        <v>plays</v>
      </c>
      <c r="S3314" s="11">
        <f t="shared" si="514"/>
        <v>42664.809560185182</v>
      </c>
      <c r="T3314" s="11">
        <f t="shared" si="515"/>
        <v>42685.916666666672</v>
      </c>
      <c r="U3314">
        <f t="shared" si="516"/>
        <v>41</v>
      </c>
      <c r="V3314" t="b">
        <f t="shared" si="517"/>
        <v>0</v>
      </c>
      <c r="W3314">
        <f t="shared" si="518"/>
        <v>41</v>
      </c>
      <c r="X3314" t="b">
        <f t="shared" si="519"/>
        <v>0</v>
      </c>
    </row>
    <row r="3315" spans="1:24" ht="47.2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8270</v>
      </c>
      <c r="O3315">
        <f t="shared" si="510"/>
        <v>116</v>
      </c>
      <c r="P3315" s="7">
        <f t="shared" si="511"/>
        <v>80.034482758620683</v>
      </c>
      <c r="Q3315" t="str">
        <f t="shared" si="512"/>
        <v>theater</v>
      </c>
      <c r="R3315" t="str">
        <f t="shared" si="513"/>
        <v>plays</v>
      </c>
      <c r="S3315" s="11">
        <f t="shared" si="514"/>
        <v>42382.244409722218</v>
      </c>
      <c r="T3315" s="11">
        <f t="shared" si="515"/>
        <v>42396.041666666672</v>
      </c>
      <c r="U3315">
        <f t="shared" si="516"/>
        <v>29</v>
      </c>
      <c r="V3315" t="b">
        <f t="shared" si="517"/>
        <v>0</v>
      </c>
      <c r="W3315">
        <f t="shared" si="518"/>
        <v>29</v>
      </c>
      <c r="X3315" t="b">
        <f t="shared" si="519"/>
        <v>0</v>
      </c>
    </row>
    <row r="3316" spans="1:24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8270</v>
      </c>
      <c r="O3316">
        <f t="shared" si="510"/>
        <v>211</v>
      </c>
      <c r="P3316" s="7">
        <f t="shared" si="511"/>
        <v>29.068965517241381</v>
      </c>
      <c r="Q3316" t="str">
        <f t="shared" si="512"/>
        <v>theater</v>
      </c>
      <c r="R3316" t="str">
        <f t="shared" si="513"/>
        <v>plays</v>
      </c>
      <c r="S3316" s="11">
        <f t="shared" si="514"/>
        <v>42105.267488425925</v>
      </c>
      <c r="T3316" s="11">
        <f t="shared" si="515"/>
        <v>42132.836805555555</v>
      </c>
      <c r="U3316">
        <f t="shared" si="516"/>
        <v>58</v>
      </c>
      <c r="V3316" t="b">
        <f t="shared" si="517"/>
        <v>0</v>
      </c>
      <c r="W3316">
        <f t="shared" si="518"/>
        <v>58</v>
      </c>
      <c r="X3316" t="b">
        <f t="shared" si="519"/>
        <v>0</v>
      </c>
    </row>
    <row r="3317" spans="1:24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8270</v>
      </c>
      <c r="O3317">
        <f t="shared" si="510"/>
        <v>110</v>
      </c>
      <c r="P3317" s="7">
        <f t="shared" si="511"/>
        <v>49.438202247191015</v>
      </c>
      <c r="Q3317" t="str">
        <f t="shared" si="512"/>
        <v>theater</v>
      </c>
      <c r="R3317" t="str">
        <f t="shared" si="513"/>
        <v>plays</v>
      </c>
      <c r="S3317" s="11">
        <f t="shared" si="514"/>
        <v>42466.303715277783</v>
      </c>
      <c r="T3317" s="11">
        <f t="shared" si="515"/>
        <v>42496.303715277783</v>
      </c>
      <c r="U3317">
        <f t="shared" si="516"/>
        <v>89</v>
      </c>
      <c r="V3317" t="b">
        <f t="shared" si="517"/>
        <v>0</v>
      </c>
      <c r="W3317">
        <f t="shared" si="518"/>
        <v>89</v>
      </c>
      <c r="X3317" t="b">
        <f t="shared" si="519"/>
        <v>0</v>
      </c>
    </row>
    <row r="3318" spans="1:24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8270</v>
      </c>
      <c r="O3318">
        <f t="shared" si="510"/>
        <v>100</v>
      </c>
      <c r="P3318" s="7">
        <f t="shared" si="511"/>
        <v>93.977440000000001</v>
      </c>
      <c r="Q3318" t="str">
        <f t="shared" si="512"/>
        <v>theater</v>
      </c>
      <c r="R3318" t="str">
        <f t="shared" si="513"/>
        <v>plays</v>
      </c>
      <c r="S3318" s="11">
        <f t="shared" si="514"/>
        <v>41826.871238425927</v>
      </c>
      <c r="T3318" s="11">
        <f t="shared" si="515"/>
        <v>41859.57916666667</v>
      </c>
      <c r="U3318">
        <f t="shared" si="516"/>
        <v>125</v>
      </c>
      <c r="V3318" t="b">
        <f t="shared" si="517"/>
        <v>0</v>
      </c>
      <c r="W3318">
        <f t="shared" si="518"/>
        <v>125</v>
      </c>
      <c r="X3318" t="b">
        <f t="shared" si="519"/>
        <v>0</v>
      </c>
    </row>
    <row r="3319" spans="1:24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8270</v>
      </c>
      <c r="O3319">
        <f t="shared" si="510"/>
        <v>106</v>
      </c>
      <c r="P3319" s="7">
        <f t="shared" si="511"/>
        <v>61.944444444444443</v>
      </c>
      <c r="Q3319" t="str">
        <f t="shared" si="512"/>
        <v>theater</v>
      </c>
      <c r="R3319" t="str">
        <f t="shared" si="513"/>
        <v>plays</v>
      </c>
      <c r="S3319" s="11">
        <f t="shared" si="514"/>
        <v>42499.039629629624</v>
      </c>
      <c r="T3319" s="11">
        <f t="shared" si="515"/>
        <v>42529.039629629624</v>
      </c>
      <c r="U3319">
        <f t="shared" si="516"/>
        <v>18</v>
      </c>
      <c r="V3319" t="b">
        <f t="shared" si="517"/>
        <v>0</v>
      </c>
      <c r="W3319">
        <f t="shared" si="518"/>
        <v>18</v>
      </c>
      <c r="X3319" t="b">
        <f t="shared" si="519"/>
        <v>0</v>
      </c>
    </row>
    <row r="3320" spans="1:24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8270</v>
      </c>
      <c r="O3320">
        <f t="shared" si="510"/>
        <v>126</v>
      </c>
      <c r="P3320" s="7">
        <f t="shared" si="511"/>
        <v>78.5</v>
      </c>
      <c r="Q3320" t="str">
        <f t="shared" si="512"/>
        <v>theater</v>
      </c>
      <c r="R3320" t="str">
        <f t="shared" si="513"/>
        <v>plays</v>
      </c>
      <c r="S3320" s="11">
        <f t="shared" si="514"/>
        <v>42431.302002314813</v>
      </c>
      <c r="T3320" s="11">
        <f t="shared" si="515"/>
        <v>42471.104166666672</v>
      </c>
      <c r="U3320">
        <f t="shared" si="516"/>
        <v>32</v>
      </c>
      <c r="V3320" t="b">
        <f t="shared" si="517"/>
        <v>0</v>
      </c>
      <c r="W3320">
        <f t="shared" si="518"/>
        <v>32</v>
      </c>
      <c r="X3320" t="b">
        <f t="shared" si="519"/>
        <v>0</v>
      </c>
    </row>
    <row r="3321" spans="1:24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8270</v>
      </c>
      <c r="O3321">
        <f t="shared" si="510"/>
        <v>108</v>
      </c>
      <c r="P3321" s="7">
        <f t="shared" si="511"/>
        <v>33.75</v>
      </c>
      <c r="Q3321" t="str">
        <f t="shared" si="512"/>
        <v>theater</v>
      </c>
      <c r="R3321" t="str">
        <f t="shared" si="513"/>
        <v>plays</v>
      </c>
      <c r="S3321" s="11">
        <f t="shared" si="514"/>
        <v>41990.585486111115</v>
      </c>
      <c r="T3321" s="11">
        <f t="shared" si="515"/>
        <v>42035.585486111115</v>
      </c>
      <c r="U3321">
        <f t="shared" si="516"/>
        <v>16</v>
      </c>
      <c r="V3321" t="b">
        <f t="shared" si="517"/>
        <v>0</v>
      </c>
      <c r="W3321">
        <f t="shared" si="518"/>
        <v>16</v>
      </c>
      <c r="X3321" t="b">
        <f t="shared" si="519"/>
        <v>0</v>
      </c>
    </row>
    <row r="3322" spans="1:24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8270</v>
      </c>
      <c r="O3322">
        <f t="shared" si="510"/>
        <v>101</v>
      </c>
      <c r="P3322" s="7">
        <f t="shared" si="511"/>
        <v>66.44736842105263</v>
      </c>
      <c r="Q3322" t="str">
        <f t="shared" si="512"/>
        <v>theater</v>
      </c>
      <c r="R3322" t="str">
        <f t="shared" si="513"/>
        <v>plays</v>
      </c>
      <c r="S3322" s="11">
        <f t="shared" si="514"/>
        <v>42513.045798611114</v>
      </c>
      <c r="T3322" s="11">
        <f t="shared" si="515"/>
        <v>42543.045798611114</v>
      </c>
      <c r="U3322">
        <f t="shared" si="516"/>
        <v>38</v>
      </c>
      <c r="V3322" t="b">
        <f t="shared" si="517"/>
        <v>0</v>
      </c>
      <c r="W3322">
        <f t="shared" si="518"/>
        <v>38</v>
      </c>
      <c r="X3322" t="b">
        <f t="shared" si="519"/>
        <v>0</v>
      </c>
    </row>
    <row r="3323" spans="1:24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8270</v>
      </c>
      <c r="O3323">
        <f t="shared" si="510"/>
        <v>107</v>
      </c>
      <c r="P3323" s="7">
        <f t="shared" si="511"/>
        <v>35.799999999999997</v>
      </c>
      <c r="Q3323" t="str">
        <f t="shared" si="512"/>
        <v>theater</v>
      </c>
      <c r="R3323" t="str">
        <f t="shared" si="513"/>
        <v>plays</v>
      </c>
      <c r="S3323" s="11">
        <f t="shared" si="514"/>
        <v>41914.100289351853</v>
      </c>
      <c r="T3323" s="11">
        <f t="shared" si="515"/>
        <v>41928.165972222225</v>
      </c>
      <c r="U3323">
        <f t="shared" si="516"/>
        <v>15</v>
      </c>
      <c r="V3323" t="b">
        <f t="shared" si="517"/>
        <v>0</v>
      </c>
      <c r="W3323">
        <f t="shared" si="518"/>
        <v>15</v>
      </c>
      <c r="X3323" t="b">
        <f t="shared" si="519"/>
        <v>0</v>
      </c>
    </row>
    <row r="3324" spans="1:24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8270</v>
      </c>
      <c r="O3324">
        <f t="shared" si="510"/>
        <v>102</v>
      </c>
      <c r="P3324" s="7">
        <f t="shared" si="511"/>
        <v>145.65217391304347</v>
      </c>
      <c r="Q3324" t="str">
        <f t="shared" si="512"/>
        <v>theater</v>
      </c>
      <c r="R3324" t="str">
        <f t="shared" si="513"/>
        <v>plays</v>
      </c>
      <c r="S3324" s="11">
        <f t="shared" si="514"/>
        <v>42521.010370370372</v>
      </c>
      <c r="T3324" s="11">
        <f t="shared" si="515"/>
        <v>42543.163194444445</v>
      </c>
      <c r="U3324">
        <f t="shared" si="516"/>
        <v>23</v>
      </c>
      <c r="V3324" t="b">
        <f t="shared" si="517"/>
        <v>0</v>
      </c>
      <c r="W3324">
        <f t="shared" si="518"/>
        <v>23</v>
      </c>
      <c r="X3324" t="b">
        <f t="shared" si="519"/>
        <v>0</v>
      </c>
    </row>
    <row r="3325" spans="1:24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8270</v>
      </c>
      <c r="O3325">
        <f t="shared" si="510"/>
        <v>126</v>
      </c>
      <c r="P3325" s="7">
        <f t="shared" si="511"/>
        <v>25.693877551020407</v>
      </c>
      <c r="Q3325" t="str">
        <f t="shared" si="512"/>
        <v>theater</v>
      </c>
      <c r="R3325" t="str">
        <f t="shared" si="513"/>
        <v>plays</v>
      </c>
      <c r="S3325" s="11">
        <f t="shared" si="514"/>
        <v>42608.36583333333</v>
      </c>
      <c r="T3325" s="11">
        <f t="shared" si="515"/>
        <v>42638.36583333333</v>
      </c>
      <c r="U3325">
        <f t="shared" si="516"/>
        <v>49</v>
      </c>
      <c r="V3325" t="b">
        <f t="shared" si="517"/>
        <v>0</v>
      </c>
      <c r="W3325">
        <f t="shared" si="518"/>
        <v>49</v>
      </c>
      <c r="X3325" t="b">
        <f t="shared" si="519"/>
        <v>0</v>
      </c>
    </row>
    <row r="3326" spans="1:24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8270</v>
      </c>
      <c r="O3326">
        <f t="shared" si="510"/>
        <v>102</v>
      </c>
      <c r="P3326" s="7">
        <f t="shared" si="511"/>
        <v>152.5</v>
      </c>
      <c r="Q3326" t="str">
        <f t="shared" si="512"/>
        <v>theater</v>
      </c>
      <c r="R3326" t="str">
        <f t="shared" si="513"/>
        <v>plays</v>
      </c>
      <c r="S3326" s="11">
        <f t="shared" si="514"/>
        <v>42512.58321759259</v>
      </c>
      <c r="T3326" s="11">
        <f t="shared" si="515"/>
        <v>42526.58321759259</v>
      </c>
      <c r="U3326">
        <f t="shared" si="516"/>
        <v>10</v>
      </c>
      <c r="V3326" t="b">
        <f t="shared" si="517"/>
        <v>0</v>
      </c>
      <c r="W3326">
        <f t="shared" si="518"/>
        <v>10</v>
      </c>
      <c r="X3326" t="b">
        <f t="shared" si="519"/>
        <v>0</v>
      </c>
    </row>
    <row r="3327" spans="1:24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8270</v>
      </c>
      <c r="O3327">
        <f t="shared" si="510"/>
        <v>113</v>
      </c>
      <c r="P3327" s="7">
        <f t="shared" si="511"/>
        <v>30</v>
      </c>
      <c r="Q3327" t="str">
        <f t="shared" si="512"/>
        <v>theater</v>
      </c>
      <c r="R3327" t="str">
        <f t="shared" si="513"/>
        <v>plays</v>
      </c>
      <c r="S3327" s="11">
        <f t="shared" si="514"/>
        <v>42064.785613425927</v>
      </c>
      <c r="T3327" s="11">
        <f t="shared" si="515"/>
        <v>42099.743946759263</v>
      </c>
      <c r="U3327">
        <f t="shared" si="516"/>
        <v>15</v>
      </c>
      <c r="V3327" t="b">
        <f t="shared" si="517"/>
        <v>0</v>
      </c>
      <c r="W3327">
        <f t="shared" si="518"/>
        <v>15</v>
      </c>
      <c r="X3327" t="b">
        <f t="shared" si="519"/>
        <v>0</v>
      </c>
    </row>
    <row r="3328" spans="1:24" ht="47.25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8270</v>
      </c>
      <c r="O3328">
        <f t="shared" si="510"/>
        <v>101</v>
      </c>
      <c r="P3328" s="7">
        <f t="shared" si="511"/>
        <v>142.28070175438597</v>
      </c>
      <c r="Q3328" t="str">
        <f t="shared" si="512"/>
        <v>theater</v>
      </c>
      <c r="R3328" t="str">
        <f t="shared" si="513"/>
        <v>plays</v>
      </c>
      <c r="S3328" s="11">
        <f t="shared" si="514"/>
        <v>42041.714178240742</v>
      </c>
      <c r="T3328" s="11">
        <f t="shared" si="515"/>
        <v>42071.67251157407</v>
      </c>
      <c r="U3328">
        <f t="shared" si="516"/>
        <v>57</v>
      </c>
      <c r="V3328" t="b">
        <f t="shared" si="517"/>
        <v>0</v>
      </c>
      <c r="W3328">
        <f t="shared" si="518"/>
        <v>57</v>
      </c>
      <c r="X3328" t="b">
        <f t="shared" si="519"/>
        <v>0</v>
      </c>
    </row>
    <row r="3329" spans="1:24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8270</v>
      </c>
      <c r="O3329">
        <f t="shared" si="510"/>
        <v>101</v>
      </c>
      <c r="P3329" s="7">
        <f t="shared" si="511"/>
        <v>24.545454545454547</v>
      </c>
      <c r="Q3329" t="str">
        <f t="shared" si="512"/>
        <v>theater</v>
      </c>
      <c r="R3329" t="str">
        <f t="shared" si="513"/>
        <v>plays</v>
      </c>
      <c r="S3329" s="11">
        <f t="shared" si="514"/>
        <v>42468.374606481477</v>
      </c>
      <c r="T3329" s="11">
        <f t="shared" si="515"/>
        <v>42498.374606481477</v>
      </c>
      <c r="U3329">
        <f t="shared" si="516"/>
        <v>33</v>
      </c>
      <c r="V3329" t="b">
        <f t="shared" si="517"/>
        <v>0</v>
      </c>
      <c r="W3329">
        <f t="shared" si="518"/>
        <v>33</v>
      </c>
      <c r="X3329" t="b">
        <f t="shared" si="519"/>
        <v>0</v>
      </c>
    </row>
    <row r="3330" spans="1:24" ht="47.2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8270</v>
      </c>
      <c r="O3330">
        <f t="shared" si="510"/>
        <v>146</v>
      </c>
      <c r="P3330" s="7">
        <f t="shared" si="511"/>
        <v>292.77777777777777</v>
      </c>
      <c r="Q3330" t="str">
        <f t="shared" si="512"/>
        <v>theater</v>
      </c>
      <c r="R3330" t="str">
        <f t="shared" si="513"/>
        <v>plays</v>
      </c>
      <c r="S3330" s="11">
        <f t="shared" si="514"/>
        <v>41822.57503472222</v>
      </c>
      <c r="T3330" s="11">
        <f t="shared" si="515"/>
        <v>41825.041666666664</v>
      </c>
      <c r="U3330">
        <f t="shared" si="516"/>
        <v>9</v>
      </c>
      <c r="V3330" t="b">
        <f t="shared" si="517"/>
        <v>0</v>
      </c>
      <c r="W3330">
        <f t="shared" si="518"/>
        <v>9</v>
      </c>
      <c r="X3330" t="b">
        <f t="shared" si="519"/>
        <v>0</v>
      </c>
    </row>
    <row r="3331" spans="1:24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8270</v>
      </c>
      <c r="O3331">
        <f t="shared" ref="O3331:O3394" si="520">ROUND(((E3331/D3331)*100), 0)</f>
        <v>117</v>
      </c>
      <c r="P3331" s="7">
        <f t="shared" ref="P3331:P3394" si="521">IFERROR((E3331/L3331), "N/A")</f>
        <v>44.92307692307692</v>
      </c>
      <c r="Q3331" t="str">
        <f t="shared" ref="Q3331:Q3394" si="522">(LEFT(N3331,SEARCH("/",N3331,1)-1))</f>
        <v>theater</v>
      </c>
      <c r="R3331" t="str">
        <f t="shared" ref="R3331:R3394" si="523">RIGHT(N3331, LEN(N3331)-SEARCH("/",N3331))</f>
        <v>plays</v>
      </c>
      <c r="S3331" s="11">
        <f t="shared" ref="S3331:S3394" si="524">(((J3331/60)/60)/24)+DATE(1970,1,1)</f>
        <v>41837.323009259257</v>
      </c>
      <c r="T3331" s="11">
        <f t="shared" ref="T3331:T3394" si="525">(((I3331/60)/60)/24)+DATE(1970,1,1)</f>
        <v>41847.958333333336</v>
      </c>
      <c r="U3331">
        <f t="shared" ref="U3331:U3394" si="526">IF(OR(F3331="successful", F3331="live"), L3331)</f>
        <v>26</v>
      </c>
      <c r="V3331" t="b">
        <f t="shared" ref="V3331:V3394" si="527">IF(OR(F3331="unsuccessful", F3331="canceled"), L3331)</f>
        <v>0</v>
      </c>
      <c r="W3331">
        <f t="shared" ref="W3331:W3394" si="528">IF((O3331&gt;=30), L3331)</f>
        <v>26</v>
      </c>
      <c r="X3331" t="b">
        <f t="shared" ref="X3331:X3394" si="529">IF((O3331&lt;30), L3331)</f>
        <v>0</v>
      </c>
    </row>
    <row r="3332" spans="1:24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8270</v>
      </c>
      <c r="O3332">
        <f t="shared" si="520"/>
        <v>106</v>
      </c>
      <c r="P3332" s="7">
        <f t="shared" si="521"/>
        <v>23.10144927536232</v>
      </c>
      <c r="Q3332" t="str">
        <f t="shared" si="522"/>
        <v>theater</v>
      </c>
      <c r="R3332" t="str">
        <f t="shared" si="523"/>
        <v>plays</v>
      </c>
      <c r="S3332" s="11">
        <f t="shared" si="524"/>
        <v>42065.887361111112</v>
      </c>
      <c r="T3332" s="11">
        <f t="shared" si="525"/>
        <v>42095.845694444448</v>
      </c>
      <c r="U3332">
        <f t="shared" si="526"/>
        <v>69</v>
      </c>
      <c r="V3332" t="b">
        <f t="shared" si="527"/>
        <v>0</v>
      </c>
      <c r="W3332">
        <f t="shared" si="528"/>
        <v>69</v>
      </c>
      <c r="X3332" t="b">
        <f t="shared" si="529"/>
        <v>0</v>
      </c>
    </row>
    <row r="3333" spans="1:24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8270</v>
      </c>
      <c r="O3333">
        <f t="shared" si="520"/>
        <v>105</v>
      </c>
      <c r="P3333" s="7">
        <f t="shared" si="521"/>
        <v>80.400000000000006</v>
      </c>
      <c r="Q3333" t="str">
        <f t="shared" si="522"/>
        <v>theater</v>
      </c>
      <c r="R3333" t="str">
        <f t="shared" si="523"/>
        <v>plays</v>
      </c>
      <c r="S3333" s="11">
        <f t="shared" si="524"/>
        <v>42248.697754629626</v>
      </c>
      <c r="T3333" s="11">
        <f t="shared" si="525"/>
        <v>42283.697754629626</v>
      </c>
      <c r="U3333">
        <f t="shared" si="526"/>
        <v>65</v>
      </c>
      <c r="V3333" t="b">
        <f t="shared" si="527"/>
        <v>0</v>
      </c>
      <c r="W3333">
        <f t="shared" si="528"/>
        <v>65</v>
      </c>
      <c r="X3333" t="b">
        <f t="shared" si="529"/>
        <v>0</v>
      </c>
    </row>
    <row r="3334" spans="1:24" ht="47.2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8270</v>
      </c>
      <c r="O3334">
        <f t="shared" si="520"/>
        <v>100</v>
      </c>
      <c r="P3334" s="7">
        <f t="shared" si="521"/>
        <v>72.289156626506028</v>
      </c>
      <c r="Q3334" t="str">
        <f t="shared" si="522"/>
        <v>theater</v>
      </c>
      <c r="R3334" t="str">
        <f t="shared" si="523"/>
        <v>plays</v>
      </c>
      <c r="S3334" s="11">
        <f t="shared" si="524"/>
        <v>41809.860300925924</v>
      </c>
      <c r="T3334" s="11">
        <f t="shared" si="525"/>
        <v>41839.860300925924</v>
      </c>
      <c r="U3334">
        <f t="shared" si="526"/>
        <v>83</v>
      </c>
      <c r="V3334" t="b">
        <f t="shared" si="527"/>
        <v>0</v>
      </c>
      <c r="W3334">
        <f t="shared" si="528"/>
        <v>83</v>
      </c>
      <c r="X3334" t="b">
        <f t="shared" si="529"/>
        <v>0</v>
      </c>
    </row>
    <row r="3335" spans="1:24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8270</v>
      </c>
      <c r="O3335">
        <f t="shared" si="520"/>
        <v>105</v>
      </c>
      <c r="P3335" s="7">
        <f t="shared" si="521"/>
        <v>32.972972972972975</v>
      </c>
      <c r="Q3335" t="str">
        <f t="shared" si="522"/>
        <v>theater</v>
      </c>
      <c r="R3335" t="str">
        <f t="shared" si="523"/>
        <v>plays</v>
      </c>
      <c r="S3335" s="11">
        <f t="shared" si="524"/>
        <v>42148.676851851851</v>
      </c>
      <c r="T3335" s="11">
        <f t="shared" si="525"/>
        <v>42170.676851851851</v>
      </c>
      <c r="U3335">
        <f t="shared" si="526"/>
        <v>111</v>
      </c>
      <c r="V3335" t="b">
        <f t="shared" si="527"/>
        <v>0</v>
      </c>
      <c r="W3335">
        <f t="shared" si="528"/>
        <v>111</v>
      </c>
      <c r="X3335" t="b">
        <f t="shared" si="529"/>
        <v>0</v>
      </c>
    </row>
    <row r="3336" spans="1:24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8270</v>
      </c>
      <c r="O3336">
        <f t="shared" si="520"/>
        <v>139</v>
      </c>
      <c r="P3336" s="7">
        <f t="shared" si="521"/>
        <v>116.65217391304348</v>
      </c>
      <c r="Q3336" t="str">
        <f t="shared" si="522"/>
        <v>theater</v>
      </c>
      <c r="R3336" t="str">
        <f t="shared" si="523"/>
        <v>plays</v>
      </c>
      <c r="S3336" s="11">
        <f t="shared" si="524"/>
        <v>42185.521087962959</v>
      </c>
      <c r="T3336" s="11">
        <f t="shared" si="525"/>
        <v>42215.521087962959</v>
      </c>
      <c r="U3336">
        <f t="shared" si="526"/>
        <v>46</v>
      </c>
      <c r="V3336" t="b">
        <f t="shared" si="527"/>
        <v>0</v>
      </c>
      <c r="W3336">
        <f t="shared" si="528"/>
        <v>46</v>
      </c>
      <c r="X3336" t="b">
        <f t="shared" si="529"/>
        <v>0</v>
      </c>
    </row>
    <row r="3337" spans="1:24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8270</v>
      </c>
      <c r="O3337">
        <f t="shared" si="520"/>
        <v>100</v>
      </c>
      <c r="P3337" s="7">
        <f t="shared" si="521"/>
        <v>79.61904761904762</v>
      </c>
      <c r="Q3337" t="str">
        <f t="shared" si="522"/>
        <v>theater</v>
      </c>
      <c r="R3337" t="str">
        <f t="shared" si="523"/>
        <v>plays</v>
      </c>
      <c r="S3337" s="11">
        <f t="shared" si="524"/>
        <v>41827.674143518518</v>
      </c>
      <c r="T3337" s="11">
        <f t="shared" si="525"/>
        <v>41854.958333333336</v>
      </c>
      <c r="U3337">
        <f t="shared" si="526"/>
        <v>63</v>
      </c>
      <c r="V3337" t="b">
        <f t="shared" si="527"/>
        <v>0</v>
      </c>
      <c r="W3337">
        <f t="shared" si="528"/>
        <v>63</v>
      </c>
      <c r="X3337" t="b">
        <f t="shared" si="529"/>
        <v>0</v>
      </c>
    </row>
    <row r="3338" spans="1:24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8270</v>
      </c>
      <c r="O3338">
        <f t="shared" si="520"/>
        <v>100</v>
      </c>
      <c r="P3338" s="7">
        <f t="shared" si="521"/>
        <v>27.777777777777779</v>
      </c>
      <c r="Q3338" t="str">
        <f t="shared" si="522"/>
        <v>theater</v>
      </c>
      <c r="R3338" t="str">
        <f t="shared" si="523"/>
        <v>plays</v>
      </c>
      <c r="S3338" s="11">
        <f t="shared" si="524"/>
        <v>42437.398680555561</v>
      </c>
      <c r="T3338" s="11">
        <f t="shared" si="525"/>
        <v>42465.35701388889</v>
      </c>
      <c r="U3338">
        <f t="shared" si="526"/>
        <v>9</v>
      </c>
      <c r="V3338" t="b">
        <f t="shared" si="527"/>
        <v>0</v>
      </c>
      <c r="W3338">
        <f t="shared" si="528"/>
        <v>9</v>
      </c>
      <c r="X3338" t="b">
        <f t="shared" si="529"/>
        <v>0</v>
      </c>
    </row>
    <row r="3339" spans="1:24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8270</v>
      </c>
      <c r="O3339">
        <f t="shared" si="520"/>
        <v>110</v>
      </c>
      <c r="P3339" s="7">
        <f t="shared" si="521"/>
        <v>81.029411764705884</v>
      </c>
      <c r="Q3339" t="str">
        <f t="shared" si="522"/>
        <v>theater</v>
      </c>
      <c r="R3339" t="str">
        <f t="shared" si="523"/>
        <v>plays</v>
      </c>
      <c r="S3339" s="11">
        <f t="shared" si="524"/>
        <v>41901.282025462962</v>
      </c>
      <c r="T3339" s="11">
        <f t="shared" si="525"/>
        <v>41922.875</v>
      </c>
      <c r="U3339">
        <f t="shared" si="526"/>
        <v>34</v>
      </c>
      <c r="V3339" t="b">
        <f t="shared" si="527"/>
        <v>0</v>
      </c>
      <c r="W3339">
        <f t="shared" si="528"/>
        <v>34</v>
      </c>
      <c r="X3339" t="b">
        <f t="shared" si="529"/>
        <v>0</v>
      </c>
    </row>
    <row r="3340" spans="1:24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8270</v>
      </c>
      <c r="O3340">
        <f t="shared" si="520"/>
        <v>102</v>
      </c>
      <c r="P3340" s="7">
        <f t="shared" si="521"/>
        <v>136.84821428571428</v>
      </c>
      <c r="Q3340" t="str">
        <f t="shared" si="522"/>
        <v>theater</v>
      </c>
      <c r="R3340" t="str">
        <f t="shared" si="523"/>
        <v>plays</v>
      </c>
      <c r="S3340" s="11">
        <f t="shared" si="524"/>
        <v>42769.574999999997</v>
      </c>
      <c r="T3340" s="11">
        <f t="shared" si="525"/>
        <v>42790.574999999997</v>
      </c>
      <c r="U3340">
        <f t="shared" si="526"/>
        <v>112</v>
      </c>
      <c r="V3340" t="b">
        <f t="shared" si="527"/>
        <v>0</v>
      </c>
      <c r="W3340">
        <f t="shared" si="528"/>
        <v>112</v>
      </c>
      <c r="X3340" t="b">
        <f t="shared" si="529"/>
        <v>0</v>
      </c>
    </row>
    <row r="3341" spans="1:24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8270</v>
      </c>
      <c r="O3341">
        <f t="shared" si="520"/>
        <v>104</v>
      </c>
      <c r="P3341" s="7">
        <f t="shared" si="521"/>
        <v>177.61702127659575</v>
      </c>
      <c r="Q3341" t="str">
        <f t="shared" si="522"/>
        <v>theater</v>
      </c>
      <c r="R3341" t="str">
        <f t="shared" si="523"/>
        <v>plays</v>
      </c>
      <c r="S3341" s="11">
        <f t="shared" si="524"/>
        <v>42549.665717592594</v>
      </c>
      <c r="T3341" s="11">
        <f t="shared" si="525"/>
        <v>42579.665717592594</v>
      </c>
      <c r="U3341">
        <f t="shared" si="526"/>
        <v>47</v>
      </c>
      <c r="V3341" t="b">
        <f t="shared" si="527"/>
        <v>0</v>
      </c>
      <c r="W3341">
        <f t="shared" si="528"/>
        <v>47</v>
      </c>
      <c r="X3341" t="b">
        <f t="shared" si="529"/>
        <v>0</v>
      </c>
    </row>
    <row r="3342" spans="1:24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8270</v>
      </c>
      <c r="O3342">
        <f t="shared" si="520"/>
        <v>138</v>
      </c>
      <c r="P3342" s="7">
        <f t="shared" si="521"/>
        <v>109.07894736842105</v>
      </c>
      <c r="Q3342" t="str">
        <f t="shared" si="522"/>
        <v>theater</v>
      </c>
      <c r="R3342" t="str">
        <f t="shared" si="523"/>
        <v>plays</v>
      </c>
      <c r="S3342" s="11">
        <f t="shared" si="524"/>
        <v>42685.974004629628</v>
      </c>
      <c r="T3342" s="11">
        <f t="shared" si="525"/>
        <v>42710.974004629628</v>
      </c>
      <c r="U3342">
        <f t="shared" si="526"/>
        <v>38</v>
      </c>
      <c r="V3342" t="b">
        <f t="shared" si="527"/>
        <v>0</v>
      </c>
      <c r="W3342">
        <f t="shared" si="528"/>
        <v>38</v>
      </c>
      <c r="X3342" t="b">
        <f t="shared" si="529"/>
        <v>0</v>
      </c>
    </row>
    <row r="3343" spans="1:24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8270</v>
      </c>
      <c r="O3343">
        <f t="shared" si="520"/>
        <v>100</v>
      </c>
      <c r="P3343" s="7">
        <f t="shared" si="521"/>
        <v>119.64285714285714</v>
      </c>
      <c r="Q3343" t="str">
        <f t="shared" si="522"/>
        <v>theater</v>
      </c>
      <c r="R3343" t="str">
        <f t="shared" si="523"/>
        <v>plays</v>
      </c>
      <c r="S3343" s="11">
        <f t="shared" si="524"/>
        <v>42510.798854166671</v>
      </c>
      <c r="T3343" s="11">
        <f t="shared" si="525"/>
        <v>42533.708333333328</v>
      </c>
      <c r="U3343">
        <f t="shared" si="526"/>
        <v>28</v>
      </c>
      <c r="V3343" t="b">
        <f t="shared" si="527"/>
        <v>0</v>
      </c>
      <c r="W3343">
        <f t="shared" si="528"/>
        <v>28</v>
      </c>
      <c r="X3343" t="b">
        <f t="shared" si="529"/>
        <v>0</v>
      </c>
    </row>
    <row r="3344" spans="1:24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8270</v>
      </c>
      <c r="O3344">
        <f t="shared" si="520"/>
        <v>102</v>
      </c>
      <c r="P3344" s="7">
        <f t="shared" si="521"/>
        <v>78.205128205128204</v>
      </c>
      <c r="Q3344" t="str">
        <f t="shared" si="522"/>
        <v>theater</v>
      </c>
      <c r="R3344" t="str">
        <f t="shared" si="523"/>
        <v>plays</v>
      </c>
      <c r="S3344" s="11">
        <f t="shared" si="524"/>
        <v>42062.296412037031</v>
      </c>
      <c r="T3344" s="11">
        <f t="shared" si="525"/>
        <v>42095.207638888889</v>
      </c>
      <c r="U3344">
        <f t="shared" si="526"/>
        <v>78</v>
      </c>
      <c r="V3344" t="b">
        <f t="shared" si="527"/>
        <v>0</v>
      </c>
      <c r="W3344">
        <f t="shared" si="528"/>
        <v>78</v>
      </c>
      <c r="X3344" t="b">
        <f t="shared" si="529"/>
        <v>0</v>
      </c>
    </row>
    <row r="3345" spans="1:24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8270</v>
      </c>
      <c r="O3345">
        <f t="shared" si="520"/>
        <v>171</v>
      </c>
      <c r="P3345" s="7">
        <f t="shared" si="521"/>
        <v>52.173913043478258</v>
      </c>
      <c r="Q3345" t="str">
        <f t="shared" si="522"/>
        <v>theater</v>
      </c>
      <c r="R3345" t="str">
        <f t="shared" si="523"/>
        <v>plays</v>
      </c>
      <c r="S3345" s="11">
        <f t="shared" si="524"/>
        <v>42452.916481481487</v>
      </c>
      <c r="T3345" s="11">
        <f t="shared" si="525"/>
        <v>42473.554166666669</v>
      </c>
      <c r="U3345">
        <f t="shared" si="526"/>
        <v>23</v>
      </c>
      <c r="V3345" t="b">
        <f t="shared" si="527"/>
        <v>0</v>
      </c>
      <c r="W3345">
        <f t="shared" si="528"/>
        <v>23</v>
      </c>
      <c r="X3345" t="b">
        <f t="shared" si="529"/>
        <v>0</v>
      </c>
    </row>
    <row r="3346" spans="1:24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8270</v>
      </c>
      <c r="O3346">
        <f t="shared" si="520"/>
        <v>101</v>
      </c>
      <c r="P3346" s="7">
        <f t="shared" si="521"/>
        <v>114.125</v>
      </c>
      <c r="Q3346" t="str">
        <f t="shared" si="522"/>
        <v>theater</v>
      </c>
      <c r="R3346" t="str">
        <f t="shared" si="523"/>
        <v>plays</v>
      </c>
      <c r="S3346" s="11">
        <f t="shared" si="524"/>
        <v>41851.200150462959</v>
      </c>
      <c r="T3346" s="11">
        <f t="shared" si="525"/>
        <v>41881.200150462959</v>
      </c>
      <c r="U3346">
        <f t="shared" si="526"/>
        <v>40</v>
      </c>
      <c r="V3346" t="b">
        <f t="shared" si="527"/>
        <v>0</v>
      </c>
      <c r="W3346">
        <f t="shared" si="528"/>
        <v>40</v>
      </c>
      <c r="X3346" t="b">
        <f t="shared" si="529"/>
        <v>0</v>
      </c>
    </row>
    <row r="3347" spans="1:24" ht="47.25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8270</v>
      </c>
      <c r="O3347">
        <f t="shared" si="520"/>
        <v>130</v>
      </c>
      <c r="P3347" s="7">
        <f t="shared" si="521"/>
        <v>50</v>
      </c>
      <c r="Q3347" t="str">
        <f t="shared" si="522"/>
        <v>theater</v>
      </c>
      <c r="R3347" t="str">
        <f t="shared" si="523"/>
        <v>plays</v>
      </c>
      <c r="S3347" s="11">
        <f t="shared" si="524"/>
        <v>42053.106111111112</v>
      </c>
      <c r="T3347" s="11">
        <f t="shared" si="525"/>
        <v>42112.025694444441</v>
      </c>
      <c r="U3347">
        <f t="shared" si="526"/>
        <v>13</v>
      </c>
      <c r="V3347" t="b">
        <f t="shared" si="527"/>
        <v>0</v>
      </c>
      <c r="W3347">
        <f t="shared" si="528"/>
        <v>13</v>
      </c>
      <c r="X3347" t="b">
        <f t="shared" si="529"/>
        <v>0</v>
      </c>
    </row>
    <row r="3348" spans="1:24" ht="47.25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8270</v>
      </c>
      <c r="O3348">
        <f t="shared" si="520"/>
        <v>110</v>
      </c>
      <c r="P3348" s="7">
        <f t="shared" si="521"/>
        <v>91.666666666666671</v>
      </c>
      <c r="Q3348" t="str">
        <f t="shared" si="522"/>
        <v>theater</v>
      </c>
      <c r="R3348" t="str">
        <f t="shared" si="523"/>
        <v>plays</v>
      </c>
      <c r="S3348" s="11">
        <f t="shared" si="524"/>
        <v>42054.024421296301</v>
      </c>
      <c r="T3348" s="11">
        <f t="shared" si="525"/>
        <v>42061.024421296301</v>
      </c>
      <c r="U3348">
        <f t="shared" si="526"/>
        <v>18</v>
      </c>
      <c r="V3348" t="b">
        <f t="shared" si="527"/>
        <v>0</v>
      </c>
      <c r="W3348">
        <f t="shared" si="528"/>
        <v>18</v>
      </c>
      <c r="X3348" t="b">
        <f t="shared" si="529"/>
        <v>0</v>
      </c>
    </row>
    <row r="3349" spans="1:24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8270</v>
      </c>
      <c r="O3349">
        <f t="shared" si="520"/>
        <v>119</v>
      </c>
      <c r="P3349" s="7">
        <f t="shared" si="521"/>
        <v>108.59090909090909</v>
      </c>
      <c r="Q3349" t="str">
        <f t="shared" si="522"/>
        <v>theater</v>
      </c>
      <c r="R3349" t="str">
        <f t="shared" si="523"/>
        <v>plays</v>
      </c>
      <c r="S3349" s="11">
        <f t="shared" si="524"/>
        <v>42484.551550925928</v>
      </c>
      <c r="T3349" s="11">
        <f t="shared" si="525"/>
        <v>42498.875</v>
      </c>
      <c r="U3349">
        <f t="shared" si="526"/>
        <v>22</v>
      </c>
      <c r="V3349" t="b">
        <f t="shared" si="527"/>
        <v>0</v>
      </c>
      <c r="W3349">
        <f t="shared" si="528"/>
        <v>22</v>
      </c>
      <c r="X3349" t="b">
        <f t="shared" si="529"/>
        <v>0</v>
      </c>
    </row>
    <row r="3350" spans="1:24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8270</v>
      </c>
      <c r="O3350">
        <f t="shared" si="520"/>
        <v>100</v>
      </c>
      <c r="P3350" s="7">
        <f t="shared" si="521"/>
        <v>69.822784810126578</v>
      </c>
      <c r="Q3350" t="str">
        <f t="shared" si="522"/>
        <v>theater</v>
      </c>
      <c r="R3350" t="str">
        <f t="shared" si="523"/>
        <v>plays</v>
      </c>
      <c r="S3350" s="11">
        <f t="shared" si="524"/>
        <v>42466.558796296296</v>
      </c>
      <c r="T3350" s="11">
        <f t="shared" si="525"/>
        <v>42490.165972222225</v>
      </c>
      <c r="U3350">
        <f t="shared" si="526"/>
        <v>79</v>
      </c>
      <c r="V3350" t="b">
        <f t="shared" si="527"/>
        <v>0</v>
      </c>
      <c r="W3350">
        <f t="shared" si="528"/>
        <v>79</v>
      </c>
      <c r="X3350" t="b">
        <f t="shared" si="529"/>
        <v>0</v>
      </c>
    </row>
    <row r="3351" spans="1:24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8270</v>
      </c>
      <c r="O3351">
        <f t="shared" si="520"/>
        <v>153</v>
      </c>
      <c r="P3351" s="7">
        <f t="shared" si="521"/>
        <v>109.57142857142857</v>
      </c>
      <c r="Q3351" t="str">
        <f t="shared" si="522"/>
        <v>theater</v>
      </c>
      <c r="R3351" t="str">
        <f t="shared" si="523"/>
        <v>plays</v>
      </c>
      <c r="S3351" s="11">
        <f t="shared" si="524"/>
        <v>42513.110787037032</v>
      </c>
      <c r="T3351" s="11">
        <f t="shared" si="525"/>
        <v>42534.708333333328</v>
      </c>
      <c r="U3351">
        <f t="shared" si="526"/>
        <v>14</v>
      </c>
      <c r="V3351" t="b">
        <f t="shared" si="527"/>
        <v>0</v>
      </c>
      <c r="W3351">
        <f t="shared" si="528"/>
        <v>14</v>
      </c>
      <c r="X3351" t="b">
        <f t="shared" si="529"/>
        <v>0</v>
      </c>
    </row>
    <row r="3352" spans="1:24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8270</v>
      </c>
      <c r="O3352">
        <f t="shared" si="520"/>
        <v>104</v>
      </c>
      <c r="P3352" s="7">
        <f t="shared" si="521"/>
        <v>71.666666666666671</v>
      </c>
      <c r="Q3352" t="str">
        <f t="shared" si="522"/>
        <v>theater</v>
      </c>
      <c r="R3352" t="str">
        <f t="shared" si="523"/>
        <v>plays</v>
      </c>
      <c r="S3352" s="11">
        <f t="shared" si="524"/>
        <v>42302.701516203699</v>
      </c>
      <c r="T3352" s="11">
        <f t="shared" si="525"/>
        <v>42337.958333333328</v>
      </c>
      <c r="U3352">
        <f t="shared" si="526"/>
        <v>51</v>
      </c>
      <c r="V3352" t="b">
        <f t="shared" si="527"/>
        <v>0</v>
      </c>
      <c r="W3352">
        <f t="shared" si="528"/>
        <v>51</v>
      </c>
      <c r="X3352" t="b">
        <f t="shared" si="529"/>
        <v>0</v>
      </c>
    </row>
    <row r="3353" spans="1:24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8270</v>
      </c>
      <c r="O3353">
        <f t="shared" si="520"/>
        <v>101</v>
      </c>
      <c r="P3353" s="7">
        <f t="shared" si="521"/>
        <v>93.611111111111114</v>
      </c>
      <c r="Q3353" t="str">
        <f t="shared" si="522"/>
        <v>theater</v>
      </c>
      <c r="R3353" t="str">
        <f t="shared" si="523"/>
        <v>plays</v>
      </c>
      <c r="S3353" s="11">
        <f t="shared" si="524"/>
        <v>41806.395428240743</v>
      </c>
      <c r="T3353" s="11">
        <f t="shared" si="525"/>
        <v>41843.458333333336</v>
      </c>
      <c r="U3353">
        <f t="shared" si="526"/>
        <v>54</v>
      </c>
      <c r="V3353" t="b">
        <f t="shared" si="527"/>
        <v>0</v>
      </c>
      <c r="W3353">
        <f t="shared" si="528"/>
        <v>54</v>
      </c>
      <c r="X3353" t="b">
        <f t="shared" si="529"/>
        <v>0</v>
      </c>
    </row>
    <row r="3354" spans="1:24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8270</v>
      </c>
      <c r="O3354">
        <f t="shared" si="520"/>
        <v>108</v>
      </c>
      <c r="P3354" s="7">
        <f t="shared" si="521"/>
        <v>76.8</v>
      </c>
      <c r="Q3354" t="str">
        <f t="shared" si="522"/>
        <v>theater</v>
      </c>
      <c r="R3354" t="str">
        <f t="shared" si="523"/>
        <v>plays</v>
      </c>
      <c r="S3354" s="11">
        <f t="shared" si="524"/>
        <v>42495.992800925931</v>
      </c>
      <c r="T3354" s="11">
        <f t="shared" si="525"/>
        <v>42552.958333333328</v>
      </c>
      <c r="U3354">
        <f t="shared" si="526"/>
        <v>70</v>
      </c>
      <c r="V3354" t="b">
        <f t="shared" si="527"/>
        <v>0</v>
      </c>
      <c r="W3354">
        <f t="shared" si="528"/>
        <v>70</v>
      </c>
      <c r="X3354" t="b">
        <f t="shared" si="529"/>
        <v>0</v>
      </c>
    </row>
    <row r="3355" spans="1:24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8270</v>
      </c>
      <c r="O3355">
        <f t="shared" si="520"/>
        <v>315</v>
      </c>
      <c r="P3355" s="7">
        <f t="shared" si="521"/>
        <v>35.795454545454547</v>
      </c>
      <c r="Q3355" t="str">
        <f t="shared" si="522"/>
        <v>theater</v>
      </c>
      <c r="R3355" t="str">
        <f t="shared" si="523"/>
        <v>plays</v>
      </c>
      <c r="S3355" s="11">
        <f t="shared" si="524"/>
        <v>42479.432291666672</v>
      </c>
      <c r="T3355" s="11">
        <f t="shared" si="525"/>
        <v>42492.958333333328</v>
      </c>
      <c r="U3355">
        <f t="shared" si="526"/>
        <v>44</v>
      </c>
      <c r="V3355" t="b">
        <f t="shared" si="527"/>
        <v>0</v>
      </c>
      <c r="W3355">
        <f t="shared" si="528"/>
        <v>44</v>
      </c>
      <c r="X3355" t="b">
        <f t="shared" si="529"/>
        <v>0</v>
      </c>
    </row>
    <row r="3356" spans="1:24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8270</v>
      </c>
      <c r="O3356">
        <f t="shared" si="520"/>
        <v>102</v>
      </c>
      <c r="P3356" s="7">
        <f t="shared" si="521"/>
        <v>55.6</v>
      </c>
      <c r="Q3356" t="str">
        <f t="shared" si="522"/>
        <v>theater</v>
      </c>
      <c r="R3356" t="str">
        <f t="shared" si="523"/>
        <v>plays</v>
      </c>
      <c r="S3356" s="11">
        <f t="shared" si="524"/>
        <v>42270.7269212963</v>
      </c>
      <c r="T3356" s="11">
        <f t="shared" si="525"/>
        <v>42306.167361111111</v>
      </c>
      <c r="U3356">
        <f t="shared" si="526"/>
        <v>55</v>
      </c>
      <c r="V3356" t="b">
        <f t="shared" si="527"/>
        <v>0</v>
      </c>
      <c r="W3356">
        <f t="shared" si="528"/>
        <v>55</v>
      </c>
      <c r="X3356" t="b">
        <f t="shared" si="529"/>
        <v>0</v>
      </c>
    </row>
    <row r="3357" spans="1:24" ht="47.2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8270</v>
      </c>
      <c r="O3357">
        <f t="shared" si="520"/>
        <v>126</v>
      </c>
      <c r="P3357" s="7">
        <f t="shared" si="521"/>
        <v>147.33333333333334</v>
      </c>
      <c r="Q3357" t="str">
        <f t="shared" si="522"/>
        <v>theater</v>
      </c>
      <c r="R3357" t="str">
        <f t="shared" si="523"/>
        <v>plays</v>
      </c>
      <c r="S3357" s="11">
        <f t="shared" si="524"/>
        <v>42489.619525462964</v>
      </c>
      <c r="T3357" s="11">
        <f t="shared" si="525"/>
        <v>42500.470138888893</v>
      </c>
      <c r="U3357">
        <f t="shared" si="526"/>
        <v>15</v>
      </c>
      <c r="V3357" t="b">
        <f t="shared" si="527"/>
        <v>0</v>
      </c>
      <c r="W3357">
        <f t="shared" si="528"/>
        <v>15</v>
      </c>
      <c r="X3357" t="b">
        <f t="shared" si="529"/>
        <v>0</v>
      </c>
    </row>
    <row r="3358" spans="1:24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8270</v>
      </c>
      <c r="O3358">
        <f t="shared" si="520"/>
        <v>101</v>
      </c>
      <c r="P3358" s="7">
        <f t="shared" si="521"/>
        <v>56.333333333333336</v>
      </c>
      <c r="Q3358" t="str">
        <f t="shared" si="522"/>
        <v>theater</v>
      </c>
      <c r="R3358" t="str">
        <f t="shared" si="523"/>
        <v>plays</v>
      </c>
      <c r="S3358" s="11">
        <f t="shared" si="524"/>
        <v>42536.815648148149</v>
      </c>
      <c r="T3358" s="11">
        <f t="shared" si="525"/>
        <v>42566.815648148149</v>
      </c>
      <c r="U3358">
        <f t="shared" si="526"/>
        <v>27</v>
      </c>
      <c r="V3358" t="b">
        <f t="shared" si="527"/>
        <v>0</v>
      </c>
      <c r="W3358">
        <f t="shared" si="528"/>
        <v>27</v>
      </c>
      <c r="X3358" t="b">
        <f t="shared" si="529"/>
        <v>0</v>
      </c>
    </row>
    <row r="3359" spans="1:24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8270</v>
      </c>
      <c r="O3359">
        <f t="shared" si="520"/>
        <v>101</v>
      </c>
      <c r="P3359" s="7">
        <f t="shared" si="521"/>
        <v>96.19047619047619</v>
      </c>
      <c r="Q3359" t="str">
        <f t="shared" si="522"/>
        <v>theater</v>
      </c>
      <c r="R3359" t="str">
        <f t="shared" si="523"/>
        <v>plays</v>
      </c>
      <c r="S3359" s="11">
        <f t="shared" si="524"/>
        <v>41822.417939814812</v>
      </c>
      <c r="T3359" s="11">
        <f t="shared" si="525"/>
        <v>41852.417939814812</v>
      </c>
      <c r="U3359">
        <f t="shared" si="526"/>
        <v>21</v>
      </c>
      <c r="V3359" t="b">
        <f t="shared" si="527"/>
        <v>0</v>
      </c>
      <c r="W3359">
        <f t="shared" si="528"/>
        <v>21</v>
      </c>
      <c r="X3359" t="b">
        <f t="shared" si="529"/>
        <v>0</v>
      </c>
    </row>
    <row r="3360" spans="1:24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8270</v>
      </c>
      <c r="O3360">
        <f t="shared" si="520"/>
        <v>103</v>
      </c>
      <c r="P3360" s="7">
        <f t="shared" si="521"/>
        <v>63.574074074074076</v>
      </c>
      <c r="Q3360" t="str">
        <f t="shared" si="522"/>
        <v>theater</v>
      </c>
      <c r="R3360" t="str">
        <f t="shared" si="523"/>
        <v>plays</v>
      </c>
      <c r="S3360" s="11">
        <f t="shared" si="524"/>
        <v>41932.311099537037</v>
      </c>
      <c r="T3360" s="11">
        <f t="shared" si="525"/>
        <v>41962.352766203709</v>
      </c>
      <c r="U3360">
        <f t="shared" si="526"/>
        <v>162</v>
      </c>
      <c r="V3360" t="b">
        <f t="shared" si="527"/>
        <v>0</v>
      </c>
      <c r="W3360">
        <f t="shared" si="528"/>
        <v>162</v>
      </c>
      <c r="X3360" t="b">
        <f t="shared" si="529"/>
        <v>0</v>
      </c>
    </row>
    <row r="3361" spans="1:24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8270</v>
      </c>
      <c r="O3361">
        <f t="shared" si="520"/>
        <v>106</v>
      </c>
      <c r="P3361" s="7">
        <f t="shared" si="521"/>
        <v>184.78260869565219</v>
      </c>
      <c r="Q3361" t="str">
        <f t="shared" si="522"/>
        <v>theater</v>
      </c>
      <c r="R3361" t="str">
        <f t="shared" si="523"/>
        <v>plays</v>
      </c>
      <c r="S3361" s="11">
        <f t="shared" si="524"/>
        <v>42746.057106481487</v>
      </c>
      <c r="T3361" s="11">
        <f t="shared" si="525"/>
        <v>42791.057106481487</v>
      </c>
      <c r="U3361">
        <f t="shared" si="526"/>
        <v>23</v>
      </c>
      <c r="V3361" t="b">
        <f t="shared" si="527"/>
        <v>0</v>
      </c>
      <c r="W3361">
        <f t="shared" si="528"/>
        <v>23</v>
      </c>
      <c r="X3361" t="b">
        <f t="shared" si="529"/>
        <v>0</v>
      </c>
    </row>
    <row r="3362" spans="1:24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8270</v>
      </c>
      <c r="O3362">
        <f t="shared" si="520"/>
        <v>101</v>
      </c>
      <c r="P3362" s="7">
        <f t="shared" si="521"/>
        <v>126.72222222222223</v>
      </c>
      <c r="Q3362" t="str">
        <f t="shared" si="522"/>
        <v>theater</v>
      </c>
      <c r="R3362" t="str">
        <f t="shared" si="523"/>
        <v>plays</v>
      </c>
      <c r="S3362" s="11">
        <f t="shared" si="524"/>
        <v>42697.082673611112</v>
      </c>
      <c r="T3362" s="11">
        <f t="shared" si="525"/>
        <v>42718.665972222225</v>
      </c>
      <c r="U3362">
        <f t="shared" si="526"/>
        <v>72</v>
      </c>
      <c r="V3362" t="b">
        <f t="shared" si="527"/>
        <v>0</v>
      </c>
      <c r="W3362">
        <f t="shared" si="528"/>
        <v>72</v>
      </c>
      <c r="X3362" t="b">
        <f t="shared" si="529"/>
        <v>0</v>
      </c>
    </row>
    <row r="3363" spans="1:24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8270</v>
      </c>
      <c r="O3363">
        <f t="shared" si="520"/>
        <v>113</v>
      </c>
      <c r="P3363" s="7">
        <f t="shared" si="521"/>
        <v>83.42647058823529</v>
      </c>
      <c r="Q3363" t="str">
        <f t="shared" si="522"/>
        <v>theater</v>
      </c>
      <c r="R3363" t="str">
        <f t="shared" si="523"/>
        <v>plays</v>
      </c>
      <c r="S3363" s="11">
        <f t="shared" si="524"/>
        <v>41866.025347222225</v>
      </c>
      <c r="T3363" s="11">
        <f t="shared" si="525"/>
        <v>41883.665972222225</v>
      </c>
      <c r="U3363">
        <f t="shared" si="526"/>
        <v>68</v>
      </c>
      <c r="V3363" t="b">
        <f t="shared" si="527"/>
        <v>0</v>
      </c>
      <c r="W3363">
        <f t="shared" si="528"/>
        <v>68</v>
      </c>
      <c r="X3363" t="b">
        <f t="shared" si="529"/>
        <v>0</v>
      </c>
    </row>
    <row r="3364" spans="1:24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8270</v>
      </c>
      <c r="O3364">
        <f t="shared" si="520"/>
        <v>218</v>
      </c>
      <c r="P3364" s="7">
        <f t="shared" si="521"/>
        <v>54.5</v>
      </c>
      <c r="Q3364" t="str">
        <f t="shared" si="522"/>
        <v>theater</v>
      </c>
      <c r="R3364" t="str">
        <f t="shared" si="523"/>
        <v>plays</v>
      </c>
      <c r="S3364" s="11">
        <f t="shared" si="524"/>
        <v>42056.091631944444</v>
      </c>
      <c r="T3364" s="11">
        <f t="shared" si="525"/>
        <v>42070.204861111109</v>
      </c>
      <c r="U3364">
        <f t="shared" si="526"/>
        <v>20</v>
      </c>
      <c r="V3364" t="b">
        <f t="shared" si="527"/>
        <v>0</v>
      </c>
      <c r="W3364">
        <f t="shared" si="528"/>
        <v>20</v>
      </c>
      <c r="X3364" t="b">
        <f t="shared" si="529"/>
        <v>0</v>
      </c>
    </row>
    <row r="3365" spans="1:24" ht="47.25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8270</v>
      </c>
      <c r="O3365">
        <f t="shared" si="520"/>
        <v>101</v>
      </c>
      <c r="P3365" s="7">
        <f t="shared" si="521"/>
        <v>302.30769230769232</v>
      </c>
      <c r="Q3365" t="str">
        <f t="shared" si="522"/>
        <v>theater</v>
      </c>
      <c r="R3365" t="str">
        <f t="shared" si="523"/>
        <v>plays</v>
      </c>
      <c r="S3365" s="11">
        <f t="shared" si="524"/>
        <v>41851.771354166667</v>
      </c>
      <c r="T3365" s="11">
        <f t="shared" si="525"/>
        <v>41870.666666666664</v>
      </c>
      <c r="U3365">
        <f t="shared" si="526"/>
        <v>26</v>
      </c>
      <c r="V3365" t="b">
        <f t="shared" si="527"/>
        <v>0</v>
      </c>
      <c r="W3365">
        <f t="shared" si="528"/>
        <v>26</v>
      </c>
      <c r="X3365" t="b">
        <f t="shared" si="529"/>
        <v>0</v>
      </c>
    </row>
    <row r="3366" spans="1:24" ht="47.25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8270</v>
      </c>
      <c r="O3366">
        <f t="shared" si="520"/>
        <v>106</v>
      </c>
      <c r="P3366" s="7">
        <f t="shared" si="521"/>
        <v>44.138888888888886</v>
      </c>
      <c r="Q3366" t="str">
        <f t="shared" si="522"/>
        <v>theater</v>
      </c>
      <c r="R3366" t="str">
        <f t="shared" si="523"/>
        <v>plays</v>
      </c>
      <c r="S3366" s="11">
        <f t="shared" si="524"/>
        <v>42422.977418981478</v>
      </c>
      <c r="T3366" s="11">
        <f t="shared" si="525"/>
        <v>42444.875</v>
      </c>
      <c r="U3366">
        <f t="shared" si="526"/>
        <v>72</v>
      </c>
      <c r="V3366" t="b">
        <f t="shared" si="527"/>
        <v>0</v>
      </c>
      <c r="W3366">
        <f t="shared" si="528"/>
        <v>72</v>
      </c>
      <c r="X3366" t="b">
        <f t="shared" si="529"/>
        <v>0</v>
      </c>
    </row>
    <row r="3367" spans="1:24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8270</v>
      </c>
      <c r="O3367">
        <f t="shared" si="520"/>
        <v>104</v>
      </c>
      <c r="P3367" s="7">
        <f t="shared" si="521"/>
        <v>866.66666666666663</v>
      </c>
      <c r="Q3367" t="str">
        <f t="shared" si="522"/>
        <v>theater</v>
      </c>
      <c r="R3367" t="str">
        <f t="shared" si="523"/>
        <v>plays</v>
      </c>
      <c r="S3367" s="11">
        <f t="shared" si="524"/>
        <v>42321.101759259262</v>
      </c>
      <c r="T3367" s="11">
        <f t="shared" si="525"/>
        <v>42351.101759259262</v>
      </c>
      <c r="U3367">
        <f t="shared" si="526"/>
        <v>3</v>
      </c>
      <c r="V3367" t="b">
        <f t="shared" si="527"/>
        <v>0</v>
      </c>
      <c r="W3367">
        <f t="shared" si="528"/>
        <v>3</v>
      </c>
      <c r="X3367" t="b">
        <f t="shared" si="529"/>
        <v>0</v>
      </c>
    </row>
    <row r="3368" spans="1:24" ht="47.2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8270</v>
      </c>
      <c r="O3368">
        <f t="shared" si="520"/>
        <v>221</v>
      </c>
      <c r="P3368" s="7">
        <f t="shared" si="521"/>
        <v>61.388888888888886</v>
      </c>
      <c r="Q3368" t="str">
        <f t="shared" si="522"/>
        <v>theater</v>
      </c>
      <c r="R3368" t="str">
        <f t="shared" si="523"/>
        <v>plays</v>
      </c>
      <c r="S3368" s="11">
        <f t="shared" si="524"/>
        <v>42107.067557870367</v>
      </c>
      <c r="T3368" s="11">
        <f t="shared" si="525"/>
        <v>42137.067557870367</v>
      </c>
      <c r="U3368">
        <f t="shared" si="526"/>
        <v>18</v>
      </c>
      <c r="V3368" t="b">
        <f t="shared" si="527"/>
        <v>0</v>
      </c>
      <c r="W3368">
        <f t="shared" si="528"/>
        <v>18</v>
      </c>
      <c r="X3368" t="b">
        <f t="shared" si="529"/>
        <v>0</v>
      </c>
    </row>
    <row r="3369" spans="1:24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8270</v>
      </c>
      <c r="O3369">
        <f t="shared" si="520"/>
        <v>119</v>
      </c>
      <c r="P3369" s="7">
        <f t="shared" si="521"/>
        <v>29.666666666666668</v>
      </c>
      <c r="Q3369" t="str">
        <f t="shared" si="522"/>
        <v>theater</v>
      </c>
      <c r="R3369" t="str">
        <f t="shared" si="523"/>
        <v>plays</v>
      </c>
      <c r="S3369" s="11">
        <f t="shared" si="524"/>
        <v>42192.933958333335</v>
      </c>
      <c r="T3369" s="11">
        <f t="shared" si="525"/>
        <v>42217.933958333335</v>
      </c>
      <c r="U3369">
        <f t="shared" si="526"/>
        <v>30</v>
      </c>
      <c r="V3369" t="b">
        <f t="shared" si="527"/>
        <v>0</v>
      </c>
      <c r="W3369">
        <f t="shared" si="528"/>
        <v>30</v>
      </c>
      <c r="X3369" t="b">
        <f t="shared" si="529"/>
        <v>0</v>
      </c>
    </row>
    <row r="3370" spans="1:24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8270</v>
      </c>
      <c r="O3370">
        <f t="shared" si="520"/>
        <v>105</v>
      </c>
      <c r="P3370" s="7">
        <f t="shared" si="521"/>
        <v>45.478260869565219</v>
      </c>
      <c r="Q3370" t="str">
        <f t="shared" si="522"/>
        <v>theater</v>
      </c>
      <c r="R3370" t="str">
        <f t="shared" si="523"/>
        <v>plays</v>
      </c>
      <c r="S3370" s="11">
        <f t="shared" si="524"/>
        <v>41969.199756944443</v>
      </c>
      <c r="T3370" s="11">
        <f t="shared" si="525"/>
        <v>42005.208333333328</v>
      </c>
      <c r="U3370">
        <f t="shared" si="526"/>
        <v>23</v>
      </c>
      <c r="V3370" t="b">
        <f t="shared" si="527"/>
        <v>0</v>
      </c>
      <c r="W3370">
        <f t="shared" si="528"/>
        <v>23</v>
      </c>
      <c r="X3370" t="b">
        <f t="shared" si="529"/>
        <v>0</v>
      </c>
    </row>
    <row r="3371" spans="1:24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8270</v>
      </c>
      <c r="O3371">
        <f t="shared" si="520"/>
        <v>104</v>
      </c>
      <c r="P3371" s="7">
        <f t="shared" si="521"/>
        <v>96.203703703703709</v>
      </c>
      <c r="Q3371" t="str">
        <f t="shared" si="522"/>
        <v>theater</v>
      </c>
      <c r="R3371" t="str">
        <f t="shared" si="523"/>
        <v>plays</v>
      </c>
      <c r="S3371" s="11">
        <f t="shared" si="524"/>
        <v>42690.041435185187</v>
      </c>
      <c r="T3371" s="11">
        <f t="shared" si="525"/>
        <v>42750.041435185187</v>
      </c>
      <c r="U3371">
        <f t="shared" si="526"/>
        <v>54</v>
      </c>
      <c r="V3371" t="b">
        <f t="shared" si="527"/>
        <v>0</v>
      </c>
      <c r="W3371">
        <f t="shared" si="528"/>
        <v>54</v>
      </c>
      <c r="X3371" t="b">
        <f t="shared" si="529"/>
        <v>0</v>
      </c>
    </row>
    <row r="3372" spans="1:24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8270</v>
      </c>
      <c r="O3372">
        <f t="shared" si="520"/>
        <v>118</v>
      </c>
      <c r="P3372" s="7">
        <f t="shared" si="521"/>
        <v>67.92307692307692</v>
      </c>
      <c r="Q3372" t="str">
        <f t="shared" si="522"/>
        <v>theater</v>
      </c>
      <c r="R3372" t="str">
        <f t="shared" si="523"/>
        <v>plays</v>
      </c>
      <c r="S3372" s="11">
        <f t="shared" si="524"/>
        <v>42690.334317129629</v>
      </c>
      <c r="T3372" s="11">
        <f t="shared" si="525"/>
        <v>42721.333333333328</v>
      </c>
      <c r="U3372">
        <f t="shared" si="526"/>
        <v>26</v>
      </c>
      <c r="V3372" t="b">
        <f t="shared" si="527"/>
        <v>0</v>
      </c>
      <c r="W3372">
        <f t="shared" si="528"/>
        <v>26</v>
      </c>
      <c r="X3372" t="b">
        <f t="shared" si="529"/>
        <v>0</v>
      </c>
    </row>
    <row r="3373" spans="1:24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8270</v>
      </c>
      <c r="O3373">
        <f t="shared" si="520"/>
        <v>139</v>
      </c>
      <c r="P3373" s="7">
        <f t="shared" si="521"/>
        <v>30.777777777777779</v>
      </c>
      <c r="Q3373" t="str">
        <f t="shared" si="522"/>
        <v>theater</v>
      </c>
      <c r="R3373" t="str">
        <f t="shared" si="523"/>
        <v>plays</v>
      </c>
      <c r="S3373" s="11">
        <f t="shared" si="524"/>
        <v>42312.874594907407</v>
      </c>
      <c r="T3373" s="11">
        <f t="shared" si="525"/>
        <v>42340.874594907407</v>
      </c>
      <c r="U3373">
        <f t="shared" si="526"/>
        <v>9</v>
      </c>
      <c r="V3373" t="b">
        <f t="shared" si="527"/>
        <v>0</v>
      </c>
      <c r="W3373">
        <f t="shared" si="528"/>
        <v>9</v>
      </c>
      <c r="X3373" t="b">
        <f t="shared" si="529"/>
        <v>0</v>
      </c>
    </row>
    <row r="3374" spans="1:24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8270</v>
      </c>
      <c r="O3374">
        <f t="shared" si="520"/>
        <v>104</v>
      </c>
      <c r="P3374" s="7">
        <f t="shared" si="521"/>
        <v>38.333333333333336</v>
      </c>
      <c r="Q3374" t="str">
        <f t="shared" si="522"/>
        <v>theater</v>
      </c>
      <c r="R3374" t="str">
        <f t="shared" si="523"/>
        <v>plays</v>
      </c>
      <c r="S3374" s="11">
        <f t="shared" si="524"/>
        <v>41855.548101851848</v>
      </c>
      <c r="T3374" s="11">
        <f t="shared" si="525"/>
        <v>41876.207638888889</v>
      </c>
      <c r="U3374">
        <f t="shared" si="526"/>
        <v>27</v>
      </c>
      <c r="V3374" t="b">
        <f t="shared" si="527"/>
        <v>0</v>
      </c>
      <c r="W3374">
        <f t="shared" si="528"/>
        <v>27</v>
      </c>
      <c r="X3374" t="b">
        <f t="shared" si="529"/>
        <v>0</v>
      </c>
    </row>
    <row r="3375" spans="1:24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8270</v>
      </c>
      <c r="O3375">
        <f t="shared" si="520"/>
        <v>100</v>
      </c>
      <c r="P3375" s="7">
        <f t="shared" si="521"/>
        <v>66.833333333333329</v>
      </c>
      <c r="Q3375" t="str">
        <f t="shared" si="522"/>
        <v>theater</v>
      </c>
      <c r="R3375" t="str">
        <f t="shared" si="523"/>
        <v>plays</v>
      </c>
      <c r="S3375" s="11">
        <f t="shared" si="524"/>
        <v>42179.854629629626</v>
      </c>
      <c r="T3375" s="11">
        <f t="shared" si="525"/>
        <v>42203.666666666672</v>
      </c>
      <c r="U3375">
        <f t="shared" si="526"/>
        <v>30</v>
      </c>
      <c r="V3375" t="b">
        <f t="shared" si="527"/>
        <v>0</v>
      </c>
      <c r="W3375">
        <f t="shared" si="528"/>
        <v>30</v>
      </c>
      <c r="X3375" t="b">
        <f t="shared" si="529"/>
        <v>0</v>
      </c>
    </row>
    <row r="3376" spans="1:24" ht="47.2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8270</v>
      </c>
      <c r="O3376">
        <f t="shared" si="520"/>
        <v>107</v>
      </c>
      <c r="P3376" s="7">
        <f t="shared" si="521"/>
        <v>71.730769230769226</v>
      </c>
      <c r="Q3376" t="str">
        <f t="shared" si="522"/>
        <v>theater</v>
      </c>
      <c r="R3376" t="str">
        <f t="shared" si="523"/>
        <v>plays</v>
      </c>
      <c r="S3376" s="11">
        <f t="shared" si="524"/>
        <v>42275.731666666667</v>
      </c>
      <c r="T3376" s="11">
        <f t="shared" si="525"/>
        <v>42305.731666666667</v>
      </c>
      <c r="U3376">
        <f t="shared" si="526"/>
        <v>52</v>
      </c>
      <c r="V3376" t="b">
        <f t="shared" si="527"/>
        <v>0</v>
      </c>
      <c r="W3376">
        <f t="shared" si="528"/>
        <v>52</v>
      </c>
      <c r="X3376" t="b">
        <f t="shared" si="529"/>
        <v>0</v>
      </c>
    </row>
    <row r="3377" spans="1:24" ht="47.2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8270</v>
      </c>
      <c r="O3377">
        <f t="shared" si="520"/>
        <v>100</v>
      </c>
      <c r="P3377" s="7">
        <f t="shared" si="521"/>
        <v>176.47058823529412</v>
      </c>
      <c r="Q3377" t="str">
        <f t="shared" si="522"/>
        <v>theater</v>
      </c>
      <c r="R3377" t="str">
        <f t="shared" si="523"/>
        <v>plays</v>
      </c>
      <c r="S3377" s="11">
        <f t="shared" si="524"/>
        <v>41765.610798611109</v>
      </c>
      <c r="T3377" s="11">
        <f t="shared" si="525"/>
        <v>41777.610798611109</v>
      </c>
      <c r="U3377">
        <f t="shared" si="526"/>
        <v>17</v>
      </c>
      <c r="V3377" t="b">
        <f t="shared" si="527"/>
        <v>0</v>
      </c>
      <c r="W3377">
        <f t="shared" si="528"/>
        <v>17</v>
      </c>
      <c r="X3377" t="b">
        <f t="shared" si="529"/>
        <v>0</v>
      </c>
    </row>
    <row r="3378" spans="1:24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8270</v>
      </c>
      <c r="O3378">
        <f t="shared" si="520"/>
        <v>100</v>
      </c>
      <c r="P3378" s="7">
        <f t="shared" si="521"/>
        <v>421.10526315789474</v>
      </c>
      <c r="Q3378" t="str">
        <f t="shared" si="522"/>
        <v>theater</v>
      </c>
      <c r="R3378" t="str">
        <f t="shared" si="523"/>
        <v>plays</v>
      </c>
      <c r="S3378" s="11">
        <f t="shared" si="524"/>
        <v>42059.701319444444</v>
      </c>
      <c r="T3378" s="11">
        <f t="shared" si="525"/>
        <v>42119.659652777773</v>
      </c>
      <c r="U3378">
        <f t="shared" si="526"/>
        <v>19</v>
      </c>
      <c r="V3378" t="b">
        <f t="shared" si="527"/>
        <v>0</v>
      </c>
      <c r="W3378">
        <f t="shared" si="528"/>
        <v>19</v>
      </c>
      <c r="X3378" t="b">
        <f t="shared" si="529"/>
        <v>0</v>
      </c>
    </row>
    <row r="3379" spans="1:24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8270</v>
      </c>
      <c r="O3379">
        <f t="shared" si="520"/>
        <v>101</v>
      </c>
      <c r="P3379" s="7">
        <f t="shared" si="521"/>
        <v>104.98701298701299</v>
      </c>
      <c r="Q3379" t="str">
        <f t="shared" si="522"/>
        <v>theater</v>
      </c>
      <c r="R3379" t="str">
        <f t="shared" si="523"/>
        <v>plays</v>
      </c>
      <c r="S3379" s="11">
        <f t="shared" si="524"/>
        <v>42053.732627314821</v>
      </c>
      <c r="T3379" s="11">
        <f t="shared" si="525"/>
        <v>42083.705555555556</v>
      </c>
      <c r="U3379">
        <f t="shared" si="526"/>
        <v>77</v>
      </c>
      <c r="V3379" t="b">
        <f t="shared" si="527"/>
        <v>0</v>
      </c>
      <c r="W3379">
        <f t="shared" si="528"/>
        <v>77</v>
      </c>
      <c r="X3379" t="b">
        <f t="shared" si="529"/>
        <v>0</v>
      </c>
    </row>
    <row r="3380" spans="1:24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8270</v>
      </c>
      <c r="O3380">
        <f t="shared" si="520"/>
        <v>108</v>
      </c>
      <c r="P3380" s="7">
        <f t="shared" si="521"/>
        <v>28.19047619047619</v>
      </c>
      <c r="Q3380" t="str">
        <f t="shared" si="522"/>
        <v>theater</v>
      </c>
      <c r="R3380" t="str">
        <f t="shared" si="523"/>
        <v>plays</v>
      </c>
      <c r="S3380" s="11">
        <f t="shared" si="524"/>
        <v>41858.355393518519</v>
      </c>
      <c r="T3380" s="11">
        <f t="shared" si="525"/>
        <v>41882.547222222223</v>
      </c>
      <c r="U3380">
        <f t="shared" si="526"/>
        <v>21</v>
      </c>
      <c r="V3380" t="b">
        <f t="shared" si="527"/>
        <v>0</v>
      </c>
      <c r="W3380">
        <f t="shared" si="528"/>
        <v>21</v>
      </c>
      <c r="X3380" t="b">
        <f t="shared" si="529"/>
        <v>0</v>
      </c>
    </row>
    <row r="3381" spans="1:24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8270</v>
      </c>
      <c r="O3381">
        <f t="shared" si="520"/>
        <v>104</v>
      </c>
      <c r="P3381" s="7">
        <f t="shared" si="521"/>
        <v>54.55263157894737</v>
      </c>
      <c r="Q3381" t="str">
        <f t="shared" si="522"/>
        <v>theater</v>
      </c>
      <c r="R3381" t="str">
        <f t="shared" si="523"/>
        <v>plays</v>
      </c>
      <c r="S3381" s="11">
        <f t="shared" si="524"/>
        <v>42225.513888888891</v>
      </c>
      <c r="T3381" s="11">
        <f t="shared" si="525"/>
        <v>42242.958333333328</v>
      </c>
      <c r="U3381">
        <f t="shared" si="526"/>
        <v>38</v>
      </c>
      <c r="V3381" t="b">
        <f t="shared" si="527"/>
        <v>0</v>
      </c>
      <c r="W3381">
        <f t="shared" si="528"/>
        <v>38</v>
      </c>
      <c r="X3381" t="b">
        <f t="shared" si="529"/>
        <v>0</v>
      </c>
    </row>
    <row r="3382" spans="1:24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8270</v>
      </c>
      <c r="O3382">
        <f t="shared" si="520"/>
        <v>104</v>
      </c>
      <c r="P3382" s="7">
        <f t="shared" si="521"/>
        <v>111.89285714285714</v>
      </c>
      <c r="Q3382" t="str">
        <f t="shared" si="522"/>
        <v>theater</v>
      </c>
      <c r="R3382" t="str">
        <f t="shared" si="523"/>
        <v>plays</v>
      </c>
      <c r="S3382" s="11">
        <f t="shared" si="524"/>
        <v>41937.95344907407</v>
      </c>
      <c r="T3382" s="11">
        <f t="shared" si="525"/>
        <v>41972.995115740734</v>
      </c>
      <c r="U3382">
        <f t="shared" si="526"/>
        <v>28</v>
      </c>
      <c r="V3382" t="b">
        <f t="shared" si="527"/>
        <v>0</v>
      </c>
      <c r="W3382">
        <f t="shared" si="528"/>
        <v>28</v>
      </c>
      <c r="X3382" t="b">
        <f t="shared" si="529"/>
        <v>0</v>
      </c>
    </row>
    <row r="3383" spans="1:24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8270</v>
      </c>
      <c r="O3383">
        <f t="shared" si="520"/>
        <v>102</v>
      </c>
      <c r="P3383" s="7">
        <f t="shared" si="521"/>
        <v>85.208333333333329</v>
      </c>
      <c r="Q3383" t="str">
        <f t="shared" si="522"/>
        <v>theater</v>
      </c>
      <c r="R3383" t="str">
        <f t="shared" si="523"/>
        <v>plays</v>
      </c>
      <c r="S3383" s="11">
        <f t="shared" si="524"/>
        <v>42044.184988425928</v>
      </c>
      <c r="T3383" s="11">
        <f t="shared" si="525"/>
        <v>42074.143321759257</v>
      </c>
      <c r="U3383">
        <f t="shared" si="526"/>
        <v>48</v>
      </c>
      <c r="V3383" t="b">
        <f t="shared" si="527"/>
        <v>0</v>
      </c>
      <c r="W3383">
        <f t="shared" si="528"/>
        <v>48</v>
      </c>
      <c r="X3383" t="b">
        <f t="shared" si="529"/>
        <v>0</v>
      </c>
    </row>
    <row r="3384" spans="1:24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8270</v>
      </c>
      <c r="O3384">
        <f t="shared" si="520"/>
        <v>101</v>
      </c>
      <c r="P3384" s="7">
        <f t="shared" si="521"/>
        <v>76.652173913043484</v>
      </c>
      <c r="Q3384" t="str">
        <f t="shared" si="522"/>
        <v>theater</v>
      </c>
      <c r="R3384" t="str">
        <f t="shared" si="523"/>
        <v>plays</v>
      </c>
      <c r="S3384" s="11">
        <f t="shared" si="524"/>
        <v>42559.431203703702</v>
      </c>
      <c r="T3384" s="11">
        <f t="shared" si="525"/>
        <v>42583.957638888889</v>
      </c>
      <c r="U3384">
        <f t="shared" si="526"/>
        <v>46</v>
      </c>
      <c r="V3384" t="b">
        <f t="shared" si="527"/>
        <v>0</v>
      </c>
      <c r="W3384">
        <f t="shared" si="528"/>
        <v>46</v>
      </c>
      <c r="X3384" t="b">
        <f t="shared" si="529"/>
        <v>0</v>
      </c>
    </row>
    <row r="3385" spans="1:24" ht="47.25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8270</v>
      </c>
      <c r="O3385">
        <f t="shared" si="520"/>
        <v>112</v>
      </c>
      <c r="P3385" s="7">
        <f t="shared" si="521"/>
        <v>65.166666666666671</v>
      </c>
      <c r="Q3385" t="str">
        <f t="shared" si="522"/>
        <v>theater</v>
      </c>
      <c r="R3385" t="str">
        <f t="shared" si="523"/>
        <v>plays</v>
      </c>
      <c r="S3385" s="11">
        <f t="shared" si="524"/>
        <v>42524.782638888893</v>
      </c>
      <c r="T3385" s="11">
        <f t="shared" si="525"/>
        <v>42544.782638888893</v>
      </c>
      <c r="U3385">
        <f t="shared" si="526"/>
        <v>30</v>
      </c>
      <c r="V3385" t="b">
        <f t="shared" si="527"/>
        <v>0</v>
      </c>
      <c r="W3385">
        <f t="shared" si="528"/>
        <v>30</v>
      </c>
      <c r="X3385" t="b">
        <f t="shared" si="529"/>
        <v>0</v>
      </c>
    </row>
    <row r="3386" spans="1:24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8270</v>
      </c>
      <c r="O3386">
        <f t="shared" si="520"/>
        <v>100</v>
      </c>
      <c r="P3386" s="7">
        <f t="shared" si="521"/>
        <v>93.760312499999998</v>
      </c>
      <c r="Q3386" t="str">
        <f t="shared" si="522"/>
        <v>theater</v>
      </c>
      <c r="R3386" t="str">
        <f t="shared" si="523"/>
        <v>plays</v>
      </c>
      <c r="S3386" s="11">
        <f t="shared" si="524"/>
        <v>42292.087592592594</v>
      </c>
      <c r="T3386" s="11">
        <f t="shared" si="525"/>
        <v>42329.125</v>
      </c>
      <c r="U3386">
        <f t="shared" si="526"/>
        <v>64</v>
      </c>
      <c r="V3386" t="b">
        <f t="shared" si="527"/>
        <v>0</v>
      </c>
      <c r="W3386">
        <f t="shared" si="528"/>
        <v>64</v>
      </c>
      <c r="X3386" t="b">
        <f t="shared" si="529"/>
        <v>0</v>
      </c>
    </row>
    <row r="3387" spans="1:24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8270</v>
      </c>
      <c r="O3387">
        <f t="shared" si="520"/>
        <v>100</v>
      </c>
      <c r="P3387" s="7">
        <f t="shared" si="521"/>
        <v>133.33333333333334</v>
      </c>
      <c r="Q3387" t="str">
        <f t="shared" si="522"/>
        <v>theater</v>
      </c>
      <c r="R3387" t="str">
        <f t="shared" si="523"/>
        <v>plays</v>
      </c>
      <c r="S3387" s="11">
        <f t="shared" si="524"/>
        <v>41953.8675</v>
      </c>
      <c r="T3387" s="11">
        <f t="shared" si="525"/>
        <v>41983.8675</v>
      </c>
      <c r="U3387">
        <f t="shared" si="526"/>
        <v>15</v>
      </c>
      <c r="V3387" t="b">
        <f t="shared" si="527"/>
        <v>0</v>
      </c>
      <c r="W3387">
        <f t="shared" si="528"/>
        <v>15</v>
      </c>
      <c r="X3387" t="b">
        <f t="shared" si="529"/>
        <v>0</v>
      </c>
    </row>
    <row r="3388" spans="1:24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8270</v>
      </c>
      <c r="O3388">
        <f t="shared" si="520"/>
        <v>105</v>
      </c>
      <c r="P3388" s="7">
        <f t="shared" si="521"/>
        <v>51.219512195121951</v>
      </c>
      <c r="Q3388" t="str">
        <f t="shared" si="522"/>
        <v>theater</v>
      </c>
      <c r="R3388" t="str">
        <f t="shared" si="523"/>
        <v>plays</v>
      </c>
      <c r="S3388" s="11">
        <f t="shared" si="524"/>
        <v>41946.644745370373</v>
      </c>
      <c r="T3388" s="11">
        <f t="shared" si="525"/>
        <v>41976.644745370373</v>
      </c>
      <c r="U3388">
        <f t="shared" si="526"/>
        <v>41</v>
      </c>
      <c r="V3388" t="b">
        <f t="shared" si="527"/>
        <v>0</v>
      </c>
      <c r="W3388">
        <f t="shared" si="528"/>
        <v>41</v>
      </c>
      <c r="X3388" t="b">
        <f t="shared" si="529"/>
        <v>0</v>
      </c>
    </row>
    <row r="3389" spans="1:24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8270</v>
      </c>
      <c r="O3389">
        <f t="shared" si="520"/>
        <v>117</v>
      </c>
      <c r="P3389" s="7">
        <f t="shared" si="521"/>
        <v>100.17142857142858</v>
      </c>
      <c r="Q3389" t="str">
        <f t="shared" si="522"/>
        <v>theater</v>
      </c>
      <c r="R3389" t="str">
        <f t="shared" si="523"/>
        <v>plays</v>
      </c>
      <c r="S3389" s="11">
        <f t="shared" si="524"/>
        <v>41947.762592592589</v>
      </c>
      <c r="T3389" s="11">
        <f t="shared" si="525"/>
        <v>41987.762592592597</v>
      </c>
      <c r="U3389">
        <f t="shared" si="526"/>
        <v>35</v>
      </c>
      <c r="V3389" t="b">
        <f t="shared" si="527"/>
        <v>0</v>
      </c>
      <c r="W3389">
        <f t="shared" si="528"/>
        <v>35</v>
      </c>
      <c r="X3389" t="b">
        <f t="shared" si="529"/>
        <v>0</v>
      </c>
    </row>
    <row r="3390" spans="1:24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8270</v>
      </c>
      <c r="O3390">
        <f t="shared" si="520"/>
        <v>104</v>
      </c>
      <c r="P3390" s="7">
        <f t="shared" si="521"/>
        <v>34.6</v>
      </c>
      <c r="Q3390" t="str">
        <f t="shared" si="522"/>
        <v>theater</v>
      </c>
      <c r="R3390" t="str">
        <f t="shared" si="523"/>
        <v>plays</v>
      </c>
      <c r="S3390" s="11">
        <f t="shared" si="524"/>
        <v>42143.461122685185</v>
      </c>
      <c r="T3390" s="11">
        <f t="shared" si="525"/>
        <v>42173.461122685185</v>
      </c>
      <c r="U3390">
        <f t="shared" si="526"/>
        <v>45</v>
      </c>
      <c r="V3390" t="b">
        <f t="shared" si="527"/>
        <v>0</v>
      </c>
      <c r="W3390">
        <f t="shared" si="528"/>
        <v>45</v>
      </c>
      <c r="X3390" t="b">
        <f t="shared" si="529"/>
        <v>0</v>
      </c>
    </row>
    <row r="3391" spans="1:24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8270</v>
      </c>
      <c r="O3391">
        <f t="shared" si="520"/>
        <v>115</v>
      </c>
      <c r="P3391" s="7">
        <f t="shared" si="521"/>
        <v>184.67741935483872</v>
      </c>
      <c r="Q3391" t="str">
        <f t="shared" si="522"/>
        <v>theater</v>
      </c>
      <c r="R3391" t="str">
        <f t="shared" si="523"/>
        <v>plays</v>
      </c>
      <c r="S3391" s="11">
        <f t="shared" si="524"/>
        <v>42494.563449074078</v>
      </c>
      <c r="T3391" s="11">
        <f t="shared" si="525"/>
        <v>42524.563449074078</v>
      </c>
      <c r="U3391">
        <f t="shared" si="526"/>
        <v>62</v>
      </c>
      <c r="V3391" t="b">
        <f t="shared" si="527"/>
        <v>0</v>
      </c>
      <c r="W3391">
        <f t="shared" si="528"/>
        <v>62</v>
      </c>
      <c r="X3391" t="b">
        <f t="shared" si="529"/>
        <v>0</v>
      </c>
    </row>
    <row r="3392" spans="1:24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8270</v>
      </c>
      <c r="O3392">
        <f t="shared" si="520"/>
        <v>102</v>
      </c>
      <c r="P3392" s="7">
        <f t="shared" si="521"/>
        <v>69.818181818181813</v>
      </c>
      <c r="Q3392" t="str">
        <f t="shared" si="522"/>
        <v>theater</v>
      </c>
      <c r="R3392" t="str">
        <f t="shared" si="523"/>
        <v>plays</v>
      </c>
      <c r="S3392" s="11">
        <f t="shared" si="524"/>
        <v>41815.774826388886</v>
      </c>
      <c r="T3392" s="11">
        <f t="shared" si="525"/>
        <v>41830.774826388886</v>
      </c>
      <c r="U3392">
        <f t="shared" si="526"/>
        <v>22</v>
      </c>
      <c r="V3392" t="b">
        <f t="shared" si="527"/>
        <v>0</v>
      </c>
      <c r="W3392">
        <f t="shared" si="528"/>
        <v>22</v>
      </c>
      <c r="X3392" t="b">
        <f t="shared" si="529"/>
        <v>0</v>
      </c>
    </row>
    <row r="3393" spans="1:24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8270</v>
      </c>
      <c r="O3393">
        <f t="shared" si="520"/>
        <v>223</v>
      </c>
      <c r="P3393" s="7">
        <f t="shared" si="521"/>
        <v>61.944444444444443</v>
      </c>
      <c r="Q3393" t="str">
        <f t="shared" si="522"/>
        <v>theater</v>
      </c>
      <c r="R3393" t="str">
        <f t="shared" si="523"/>
        <v>plays</v>
      </c>
      <c r="S3393" s="11">
        <f t="shared" si="524"/>
        <v>41830.545694444445</v>
      </c>
      <c r="T3393" s="11">
        <f t="shared" si="525"/>
        <v>41859.936111111114</v>
      </c>
      <c r="U3393">
        <f t="shared" si="526"/>
        <v>18</v>
      </c>
      <c r="V3393" t="b">
        <f t="shared" si="527"/>
        <v>0</v>
      </c>
      <c r="W3393">
        <f t="shared" si="528"/>
        <v>18</v>
      </c>
      <c r="X3393" t="b">
        <f t="shared" si="529"/>
        <v>0</v>
      </c>
    </row>
    <row r="3394" spans="1:24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8270</v>
      </c>
      <c r="O3394">
        <f t="shared" si="520"/>
        <v>100</v>
      </c>
      <c r="P3394" s="7">
        <f t="shared" si="521"/>
        <v>41.666666666666664</v>
      </c>
      <c r="Q3394" t="str">
        <f t="shared" si="522"/>
        <v>theater</v>
      </c>
      <c r="R3394" t="str">
        <f t="shared" si="523"/>
        <v>plays</v>
      </c>
      <c r="S3394" s="11">
        <f t="shared" si="524"/>
        <v>42446.845543981486</v>
      </c>
      <c r="T3394" s="11">
        <f t="shared" si="525"/>
        <v>42496.845543981486</v>
      </c>
      <c r="U3394">
        <f t="shared" si="526"/>
        <v>12</v>
      </c>
      <c r="V3394" t="b">
        <f t="shared" si="527"/>
        <v>0</v>
      </c>
      <c r="W3394">
        <f t="shared" si="528"/>
        <v>12</v>
      </c>
      <c r="X3394" t="b">
        <f t="shared" si="529"/>
        <v>0</v>
      </c>
    </row>
    <row r="3395" spans="1:24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8270</v>
      </c>
      <c r="O3395">
        <f t="shared" ref="O3395:O3458" si="530">ROUND(((E3395/D3395)*100), 0)</f>
        <v>106</v>
      </c>
      <c r="P3395" s="7">
        <f t="shared" ref="P3395:P3458" si="531">IFERROR((E3395/L3395), "N/A")</f>
        <v>36.06818181818182</v>
      </c>
      <c r="Q3395" t="str">
        <f t="shared" ref="Q3395:Q3458" si="532">(LEFT(N3395,SEARCH("/",N3395,1)-1))</f>
        <v>theater</v>
      </c>
      <c r="R3395" t="str">
        <f t="shared" ref="R3395:R3458" si="533">RIGHT(N3395, LEN(N3395)-SEARCH("/",N3395))</f>
        <v>plays</v>
      </c>
      <c r="S3395" s="11">
        <f t="shared" ref="S3395:S3458" si="534">(((J3395/60)/60)/24)+DATE(1970,1,1)</f>
        <v>41923.921643518523</v>
      </c>
      <c r="T3395" s="11">
        <f t="shared" ref="T3395:T3458" si="535">(((I3395/60)/60)/24)+DATE(1970,1,1)</f>
        <v>41949.031944444447</v>
      </c>
      <c r="U3395">
        <f t="shared" ref="U3395:U3458" si="536">IF(OR(F3395="successful", F3395="live"), L3395)</f>
        <v>44</v>
      </c>
      <c r="V3395" t="b">
        <f t="shared" ref="V3395:V3458" si="537">IF(OR(F3395="unsuccessful", F3395="canceled"), L3395)</f>
        <v>0</v>
      </c>
      <c r="W3395">
        <f t="shared" ref="W3395:W3458" si="538">IF((O3395&gt;=30), L3395)</f>
        <v>44</v>
      </c>
      <c r="X3395" t="b">
        <f t="shared" ref="X3395:X3458" si="539">IF((O3395&lt;30), L3395)</f>
        <v>0</v>
      </c>
    </row>
    <row r="3396" spans="1:24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8270</v>
      </c>
      <c r="O3396">
        <f t="shared" si="530"/>
        <v>142</v>
      </c>
      <c r="P3396" s="7">
        <f t="shared" si="531"/>
        <v>29</v>
      </c>
      <c r="Q3396" t="str">
        <f t="shared" si="532"/>
        <v>theater</v>
      </c>
      <c r="R3396" t="str">
        <f t="shared" si="533"/>
        <v>plays</v>
      </c>
      <c r="S3396" s="11">
        <f t="shared" si="534"/>
        <v>41817.59542824074</v>
      </c>
      <c r="T3396" s="11">
        <f t="shared" si="535"/>
        <v>41847.59542824074</v>
      </c>
      <c r="U3396">
        <f t="shared" si="536"/>
        <v>27</v>
      </c>
      <c r="V3396" t="b">
        <f t="shared" si="537"/>
        <v>0</v>
      </c>
      <c r="W3396">
        <f t="shared" si="538"/>
        <v>27</v>
      </c>
      <c r="X3396" t="b">
        <f t="shared" si="539"/>
        <v>0</v>
      </c>
    </row>
    <row r="3397" spans="1:24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8270</v>
      </c>
      <c r="O3397">
        <f t="shared" si="530"/>
        <v>184</v>
      </c>
      <c r="P3397" s="7">
        <f t="shared" si="531"/>
        <v>24.210526315789473</v>
      </c>
      <c r="Q3397" t="str">
        <f t="shared" si="532"/>
        <v>theater</v>
      </c>
      <c r="R3397" t="str">
        <f t="shared" si="533"/>
        <v>plays</v>
      </c>
      <c r="S3397" s="11">
        <f t="shared" si="534"/>
        <v>42140.712314814817</v>
      </c>
      <c r="T3397" s="11">
        <f t="shared" si="535"/>
        <v>42154.756944444445</v>
      </c>
      <c r="U3397">
        <f t="shared" si="536"/>
        <v>38</v>
      </c>
      <c r="V3397" t="b">
        <f t="shared" si="537"/>
        <v>0</v>
      </c>
      <c r="W3397">
        <f t="shared" si="538"/>
        <v>38</v>
      </c>
      <c r="X3397" t="b">
        <f t="shared" si="539"/>
        <v>0</v>
      </c>
    </row>
    <row r="3398" spans="1:24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8270</v>
      </c>
      <c r="O3398">
        <f t="shared" si="530"/>
        <v>104</v>
      </c>
      <c r="P3398" s="7">
        <f t="shared" si="531"/>
        <v>55.892857142857146</v>
      </c>
      <c r="Q3398" t="str">
        <f t="shared" si="532"/>
        <v>theater</v>
      </c>
      <c r="R3398" t="str">
        <f t="shared" si="533"/>
        <v>plays</v>
      </c>
      <c r="S3398" s="11">
        <f t="shared" si="534"/>
        <v>41764.44663194444</v>
      </c>
      <c r="T3398" s="11">
        <f t="shared" si="535"/>
        <v>41791.165972222225</v>
      </c>
      <c r="U3398">
        <f t="shared" si="536"/>
        <v>28</v>
      </c>
      <c r="V3398" t="b">
        <f t="shared" si="537"/>
        <v>0</v>
      </c>
      <c r="W3398">
        <f t="shared" si="538"/>
        <v>28</v>
      </c>
      <c r="X3398" t="b">
        <f t="shared" si="539"/>
        <v>0</v>
      </c>
    </row>
    <row r="3399" spans="1:24" ht="31.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8270</v>
      </c>
      <c r="O3399">
        <f t="shared" si="530"/>
        <v>112</v>
      </c>
      <c r="P3399" s="7">
        <f t="shared" si="531"/>
        <v>11.666666666666666</v>
      </c>
      <c r="Q3399" t="str">
        <f t="shared" si="532"/>
        <v>theater</v>
      </c>
      <c r="R3399" t="str">
        <f t="shared" si="533"/>
        <v>plays</v>
      </c>
      <c r="S3399" s="11">
        <f t="shared" si="534"/>
        <v>42378.478344907402</v>
      </c>
      <c r="T3399" s="11">
        <f t="shared" si="535"/>
        <v>42418.916666666672</v>
      </c>
      <c r="U3399">
        <f t="shared" si="536"/>
        <v>24</v>
      </c>
      <c r="V3399" t="b">
        <f t="shared" si="537"/>
        <v>0</v>
      </c>
      <c r="W3399">
        <f t="shared" si="538"/>
        <v>24</v>
      </c>
      <c r="X3399" t="b">
        <f t="shared" si="539"/>
        <v>0</v>
      </c>
    </row>
    <row r="3400" spans="1:24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8270</v>
      </c>
      <c r="O3400">
        <f t="shared" si="530"/>
        <v>111</v>
      </c>
      <c r="P3400" s="7">
        <f t="shared" si="531"/>
        <v>68.353846153846149</v>
      </c>
      <c r="Q3400" t="str">
        <f t="shared" si="532"/>
        <v>theater</v>
      </c>
      <c r="R3400" t="str">
        <f t="shared" si="533"/>
        <v>plays</v>
      </c>
      <c r="S3400" s="11">
        <f t="shared" si="534"/>
        <v>41941.75203703704</v>
      </c>
      <c r="T3400" s="11">
        <f t="shared" si="535"/>
        <v>41964.708333333328</v>
      </c>
      <c r="U3400">
        <f t="shared" si="536"/>
        <v>65</v>
      </c>
      <c r="V3400" t="b">
        <f t="shared" si="537"/>
        <v>0</v>
      </c>
      <c r="W3400">
        <f t="shared" si="538"/>
        <v>65</v>
      </c>
      <c r="X3400" t="b">
        <f t="shared" si="539"/>
        <v>0</v>
      </c>
    </row>
    <row r="3401" spans="1:24" ht="47.2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8270</v>
      </c>
      <c r="O3401">
        <f t="shared" si="530"/>
        <v>104</v>
      </c>
      <c r="P3401" s="7">
        <f t="shared" si="531"/>
        <v>27.065217391304348</v>
      </c>
      <c r="Q3401" t="str">
        <f t="shared" si="532"/>
        <v>theater</v>
      </c>
      <c r="R3401" t="str">
        <f t="shared" si="533"/>
        <v>plays</v>
      </c>
      <c r="S3401" s="11">
        <f t="shared" si="534"/>
        <v>42026.920428240745</v>
      </c>
      <c r="T3401" s="11">
        <f t="shared" si="535"/>
        <v>42056.920428240745</v>
      </c>
      <c r="U3401">
        <f t="shared" si="536"/>
        <v>46</v>
      </c>
      <c r="V3401" t="b">
        <f t="shared" si="537"/>
        <v>0</v>
      </c>
      <c r="W3401">
        <f t="shared" si="538"/>
        <v>46</v>
      </c>
      <c r="X3401" t="b">
        <f t="shared" si="539"/>
        <v>0</v>
      </c>
    </row>
    <row r="3402" spans="1:24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8270</v>
      </c>
      <c r="O3402">
        <f t="shared" si="530"/>
        <v>100</v>
      </c>
      <c r="P3402" s="7">
        <f t="shared" si="531"/>
        <v>118.12941176470588</v>
      </c>
      <c r="Q3402" t="str">
        <f t="shared" si="532"/>
        <v>theater</v>
      </c>
      <c r="R3402" t="str">
        <f t="shared" si="533"/>
        <v>plays</v>
      </c>
      <c r="S3402" s="11">
        <f t="shared" si="534"/>
        <v>41834.953865740739</v>
      </c>
      <c r="T3402" s="11">
        <f t="shared" si="535"/>
        <v>41879.953865740739</v>
      </c>
      <c r="U3402">
        <f t="shared" si="536"/>
        <v>85</v>
      </c>
      <c r="V3402" t="b">
        <f t="shared" si="537"/>
        <v>0</v>
      </c>
      <c r="W3402">
        <f t="shared" si="538"/>
        <v>85</v>
      </c>
      <c r="X3402" t="b">
        <f t="shared" si="539"/>
        <v>0</v>
      </c>
    </row>
    <row r="3403" spans="1:24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8270</v>
      </c>
      <c r="O3403">
        <f t="shared" si="530"/>
        <v>102</v>
      </c>
      <c r="P3403" s="7">
        <f t="shared" si="531"/>
        <v>44.757575757575758</v>
      </c>
      <c r="Q3403" t="str">
        <f t="shared" si="532"/>
        <v>theater</v>
      </c>
      <c r="R3403" t="str">
        <f t="shared" si="533"/>
        <v>plays</v>
      </c>
      <c r="S3403" s="11">
        <f t="shared" si="534"/>
        <v>42193.723912037036</v>
      </c>
      <c r="T3403" s="11">
        <f t="shared" si="535"/>
        <v>42223.723912037036</v>
      </c>
      <c r="U3403">
        <f t="shared" si="536"/>
        <v>66</v>
      </c>
      <c r="V3403" t="b">
        <f t="shared" si="537"/>
        <v>0</v>
      </c>
      <c r="W3403">
        <f t="shared" si="538"/>
        <v>66</v>
      </c>
      <c r="X3403" t="b">
        <f t="shared" si="539"/>
        <v>0</v>
      </c>
    </row>
    <row r="3404" spans="1:24" ht="47.2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8270</v>
      </c>
      <c r="O3404">
        <f t="shared" si="530"/>
        <v>110</v>
      </c>
      <c r="P3404" s="7">
        <f t="shared" si="531"/>
        <v>99.787878787878782</v>
      </c>
      <c r="Q3404" t="str">
        <f t="shared" si="532"/>
        <v>theater</v>
      </c>
      <c r="R3404" t="str">
        <f t="shared" si="533"/>
        <v>plays</v>
      </c>
      <c r="S3404" s="11">
        <f t="shared" si="534"/>
        <v>42290.61855324074</v>
      </c>
      <c r="T3404" s="11">
        <f t="shared" si="535"/>
        <v>42320.104861111111</v>
      </c>
      <c r="U3404">
        <f t="shared" si="536"/>
        <v>165</v>
      </c>
      <c r="V3404" t="b">
        <f t="shared" si="537"/>
        <v>0</v>
      </c>
      <c r="W3404">
        <f t="shared" si="538"/>
        <v>165</v>
      </c>
      <c r="X3404" t="b">
        <f t="shared" si="539"/>
        <v>0</v>
      </c>
    </row>
    <row r="3405" spans="1:24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8270</v>
      </c>
      <c r="O3405">
        <f t="shared" si="530"/>
        <v>100</v>
      </c>
      <c r="P3405" s="7">
        <f t="shared" si="531"/>
        <v>117.64705882352941</v>
      </c>
      <c r="Q3405" t="str">
        <f t="shared" si="532"/>
        <v>theater</v>
      </c>
      <c r="R3405" t="str">
        <f t="shared" si="533"/>
        <v>plays</v>
      </c>
      <c r="S3405" s="11">
        <f t="shared" si="534"/>
        <v>42150.462083333332</v>
      </c>
      <c r="T3405" s="11">
        <f t="shared" si="535"/>
        <v>42180.462083333332</v>
      </c>
      <c r="U3405">
        <f t="shared" si="536"/>
        <v>17</v>
      </c>
      <c r="V3405" t="b">
        <f t="shared" si="537"/>
        <v>0</v>
      </c>
      <c r="W3405">
        <f t="shared" si="538"/>
        <v>17</v>
      </c>
      <c r="X3405" t="b">
        <f t="shared" si="539"/>
        <v>0</v>
      </c>
    </row>
    <row r="3406" spans="1:24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8270</v>
      </c>
      <c r="O3406">
        <f t="shared" si="530"/>
        <v>122</v>
      </c>
      <c r="P3406" s="7">
        <f t="shared" si="531"/>
        <v>203.33333333333334</v>
      </c>
      <c r="Q3406" t="str">
        <f t="shared" si="532"/>
        <v>theater</v>
      </c>
      <c r="R3406" t="str">
        <f t="shared" si="533"/>
        <v>plays</v>
      </c>
      <c r="S3406" s="11">
        <f t="shared" si="534"/>
        <v>42152.503495370373</v>
      </c>
      <c r="T3406" s="11">
        <f t="shared" si="535"/>
        <v>42172.503495370373</v>
      </c>
      <c r="U3406">
        <f t="shared" si="536"/>
        <v>3</v>
      </c>
      <c r="V3406" t="b">
        <f t="shared" si="537"/>
        <v>0</v>
      </c>
      <c r="W3406">
        <f t="shared" si="538"/>
        <v>3</v>
      </c>
      <c r="X3406" t="b">
        <f t="shared" si="539"/>
        <v>0</v>
      </c>
    </row>
    <row r="3407" spans="1:24" ht="47.2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8270</v>
      </c>
      <c r="O3407">
        <f t="shared" si="530"/>
        <v>138</v>
      </c>
      <c r="P3407" s="7">
        <f t="shared" si="531"/>
        <v>28.323529411764707</v>
      </c>
      <c r="Q3407" t="str">
        <f t="shared" si="532"/>
        <v>theater</v>
      </c>
      <c r="R3407" t="str">
        <f t="shared" si="533"/>
        <v>plays</v>
      </c>
      <c r="S3407" s="11">
        <f t="shared" si="534"/>
        <v>42410.017199074078</v>
      </c>
      <c r="T3407" s="11">
        <f t="shared" si="535"/>
        <v>42430.999305555553</v>
      </c>
      <c r="U3407">
        <f t="shared" si="536"/>
        <v>17</v>
      </c>
      <c r="V3407" t="b">
        <f t="shared" si="537"/>
        <v>0</v>
      </c>
      <c r="W3407">
        <f t="shared" si="538"/>
        <v>17</v>
      </c>
      <c r="X3407" t="b">
        <f t="shared" si="539"/>
        <v>0</v>
      </c>
    </row>
    <row r="3408" spans="1:24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8270</v>
      </c>
      <c r="O3408">
        <f t="shared" si="530"/>
        <v>100</v>
      </c>
      <c r="P3408" s="7">
        <f t="shared" si="531"/>
        <v>110.23076923076923</v>
      </c>
      <c r="Q3408" t="str">
        <f t="shared" si="532"/>
        <v>theater</v>
      </c>
      <c r="R3408" t="str">
        <f t="shared" si="533"/>
        <v>plays</v>
      </c>
      <c r="S3408" s="11">
        <f t="shared" si="534"/>
        <v>41791.492777777778</v>
      </c>
      <c r="T3408" s="11">
        <f t="shared" si="535"/>
        <v>41836.492777777778</v>
      </c>
      <c r="U3408">
        <f t="shared" si="536"/>
        <v>91</v>
      </c>
      <c r="V3408" t="b">
        <f t="shared" si="537"/>
        <v>0</v>
      </c>
      <c r="W3408">
        <f t="shared" si="538"/>
        <v>91</v>
      </c>
      <c r="X3408" t="b">
        <f t="shared" si="539"/>
        <v>0</v>
      </c>
    </row>
    <row r="3409" spans="1:24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8270</v>
      </c>
      <c r="O3409">
        <f t="shared" si="530"/>
        <v>107</v>
      </c>
      <c r="P3409" s="7">
        <f t="shared" si="531"/>
        <v>31.970149253731343</v>
      </c>
      <c r="Q3409" t="str">
        <f t="shared" si="532"/>
        <v>theater</v>
      </c>
      <c r="R3409" t="str">
        <f t="shared" si="533"/>
        <v>plays</v>
      </c>
      <c r="S3409" s="11">
        <f t="shared" si="534"/>
        <v>41796.422326388885</v>
      </c>
      <c r="T3409" s="11">
        <f t="shared" si="535"/>
        <v>41826.422326388885</v>
      </c>
      <c r="U3409">
        <f t="shared" si="536"/>
        <v>67</v>
      </c>
      <c r="V3409" t="b">
        <f t="shared" si="537"/>
        <v>0</v>
      </c>
      <c r="W3409">
        <f t="shared" si="538"/>
        <v>67</v>
      </c>
      <c r="X3409" t="b">
        <f t="shared" si="539"/>
        <v>0</v>
      </c>
    </row>
    <row r="3410" spans="1:24" ht="47.2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8270</v>
      </c>
      <c r="O3410">
        <f t="shared" si="530"/>
        <v>211</v>
      </c>
      <c r="P3410" s="7">
        <f t="shared" si="531"/>
        <v>58.611111111111114</v>
      </c>
      <c r="Q3410" t="str">
        <f t="shared" si="532"/>
        <v>theater</v>
      </c>
      <c r="R3410" t="str">
        <f t="shared" si="533"/>
        <v>plays</v>
      </c>
      <c r="S3410" s="11">
        <f t="shared" si="534"/>
        <v>41808.991944444446</v>
      </c>
      <c r="T3410" s="11">
        <f t="shared" si="535"/>
        <v>41838.991944444446</v>
      </c>
      <c r="U3410">
        <f t="shared" si="536"/>
        <v>18</v>
      </c>
      <c r="V3410" t="b">
        <f t="shared" si="537"/>
        <v>0</v>
      </c>
      <c r="W3410">
        <f t="shared" si="538"/>
        <v>18</v>
      </c>
      <c r="X3410" t="b">
        <f t="shared" si="539"/>
        <v>0</v>
      </c>
    </row>
    <row r="3411" spans="1:24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8270</v>
      </c>
      <c r="O3411">
        <f t="shared" si="530"/>
        <v>124</v>
      </c>
      <c r="P3411" s="7">
        <f t="shared" si="531"/>
        <v>29.428571428571427</v>
      </c>
      <c r="Q3411" t="str">
        <f t="shared" si="532"/>
        <v>theater</v>
      </c>
      <c r="R3411" t="str">
        <f t="shared" si="533"/>
        <v>plays</v>
      </c>
      <c r="S3411" s="11">
        <f t="shared" si="534"/>
        <v>42544.814328703709</v>
      </c>
      <c r="T3411" s="11">
        <f t="shared" si="535"/>
        <v>42582.873611111107</v>
      </c>
      <c r="U3411">
        <f t="shared" si="536"/>
        <v>21</v>
      </c>
      <c r="V3411" t="b">
        <f t="shared" si="537"/>
        <v>0</v>
      </c>
      <c r="W3411">
        <f t="shared" si="538"/>
        <v>21</v>
      </c>
      <c r="X3411" t="b">
        <f t="shared" si="539"/>
        <v>0</v>
      </c>
    </row>
    <row r="3412" spans="1:24" ht="47.25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8270</v>
      </c>
      <c r="O3412">
        <f t="shared" si="530"/>
        <v>109</v>
      </c>
      <c r="P3412" s="7">
        <f t="shared" si="531"/>
        <v>81.375</v>
      </c>
      <c r="Q3412" t="str">
        <f t="shared" si="532"/>
        <v>theater</v>
      </c>
      <c r="R3412" t="str">
        <f t="shared" si="533"/>
        <v>plays</v>
      </c>
      <c r="S3412" s="11">
        <f t="shared" si="534"/>
        <v>42500.041550925926</v>
      </c>
      <c r="T3412" s="11">
        <f t="shared" si="535"/>
        <v>42527.291666666672</v>
      </c>
      <c r="U3412">
        <f t="shared" si="536"/>
        <v>40</v>
      </c>
      <c r="V3412" t="b">
        <f t="shared" si="537"/>
        <v>0</v>
      </c>
      <c r="W3412">
        <f t="shared" si="538"/>
        <v>40</v>
      </c>
      <c r="X3412" t="b">
        <f t="shared" si="539"/>
        <v>0</v>
      </c>
    </row>
    <row r="3413" spans="1:24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8270</v>
      </c>
      <c r="O3413">
        <f t="shared" si="530"/>
        <v>104</v>
      </c>
      <c r="P3413" s="7">
        <f t="shared" si="531"/>
        <v>199.16666666666666</v>
      </c>
      <c r="Q3413" t="str">
        <f t="shared" si="532"/>
        <v>theater</v>
      </c>
      <c r="R3413" t="str">
        <f t="shared" si="533"/>
        <v>plays</v>
      </c>
      <c r="S3413" s="11">
        <f t="shared" si="534"/>
        <v>42265.022824074069</v>
      </c>
      <c r="T3413" s="11">
        <f t="shared" si="535"/>
        <v>42285.022824074069</v>
      </c>
      <c r="U3413">
        <f t="shared" si="536"/>
        <v>78</v>
      </c>
      <c r="V3413" t="b">
        <f t="shared" si="537"/>
        <v>0</v>
      </c>
      <c r="W3413">
        <f t="shared" si="538"/>
        <v>78</v>
      </c>
      <c r="X3413" t="b">
        <f t="shared" si="539"/>
        <v>0</v>
      </c>
    </row>
    <row r="3414" spans="1:24" ht="47.2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8270</v>
      </c>
      <c r="O3414">
        <f t="shared" si="530"/>
        <v>100</v>
      </c>
      <c r="P3414" s="7">
        <f t="shared" si="531"/>
        <v>115.38461538461539</v>
      </c>
      <c r="Q3414" t="str">
        <f t="shared" si="532"/>
        <v>theater</v>
      </c>
      <c r="R3414" t="str">
        <f t="shared" si="533"/>
        <v>plays</v>
      </c>
      <c r="S3414" s="11">
        <f t="shared" si="534"/>
        <v>41879.959050925929</v>
      </c>
      <c r="T3414" s="11">
        <f t="shared" si="535"/>
        <v>41909.959050925929</v>
      </c>
      <c r="U3414">
        <f t="shared" si="536"/>
        <v>26</v>
      </c>
      <c r="V3414" t="b">
        <f t="shared" si="537"/>
        <v>0</v>
      </c>
      <c r="W3414">
        <f t="shared" si="538"/>
        <v>26</v>
      </c>
      <c r="X3414" t="b">
        <f t="shared" si="539"/>
        <v>0</v>
      </c>
    </row>
    <row r="3415" spans="1:24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8270</v>
      </c>
      <c r="O3415">
        <f t="shared" si="530"/>
        <v>130</v>
      </c>
      <c r="P3415" s="7">
        <f t="shared" si="531"/>
        <v>46.428571428571431</v>
      </c>
      <c r="Q3415" t="str">
        <f t="shared" si="532"/>
        <v>theater</v>
      </c>
      <c r="R3415" t="str">
        <f t="shared" si="533"/>
        <v>plays</v>
      </c>
      <c r="S3415" s="11">
        <f t="shared" si="534"/>
        <v>42053.733078703706</v>
      </c>
      <c r="T3415" s="11">
        <f t="shared" si="535"/>
        <v>42063.207638888889</v>
      </c>
      <c r="U3415">
        <f t="shared" si="536"/>
        <v>14</v>
      </c>
      <c r="V3415" t="b">
        <f t="shared" si="537"/>
        <v>0</v>
      </c>
      <c r="W3415">
        <f t="shared" si="538"/>
        <v>14</v>
      </c>
      <c r="X3415" t="b">
        <f t="shared" si="539"/>
        <v>0</v>
      </c>
    </row>
    <row r="3416" spans="1:24" ht="47.2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8270</v>
      </c>
      <c r="O3416">
        <f t="shared" si="530"/>
        <v>104</v>
      </c>
      <c r="P3416" s="7">
        <f t="shared" si="531"/>
        <v>70.568181818181813</v>
      </c>
      <c r="Q3416" t="str">
        <f t="shared" si="532"/>
        <v>theater</v>
      </c>
      <c r="R3416" t="str">
        <f t="shared" si="533"/>
        <v>plays</v>
      </c>
      <c r="S3416" s="11">
        <f t="shared" si="534"/>
        <v>42675.832465277781</v>
      </c>
      <c r="T3416" s="11">
        <f t="shared" si="535"/>
        <v>42705.332638888889</v>
      </c>
      <c r="U3416">
        <f t="shared" si="536"/>
        <v>44</v>
      </c>
      <c r="V3416" t="b">
        <f t="shared" si="537"/>
        <v>0</v>
      </c>
      <c r="W3416">
        <f t="shared" si="538"/>
        <v>44</v>
      </c>
      <c r="X3416" t="b">
        <f t="shared" si="539"/>
        <v>0</v>
      </c>
    </row>
    <row r="3417" spans="1:24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8270</v>
      </c>
      <c r="O3417">
        <f t="shared" si="530"/>
        <v>100</v>
      </c>
      <c r="P3417" s="7">
        <f t="shared" si="531"/>
        <v>22.222222222222221</v>
      </c>
      <c r="Q3417" t="str">
        <f t="shared" si="532"/>
        <v>theater</v>
      </c>
      <c r="R3417" t="str">
        <f t="shared" si="533"/>
        <v>plays</v>
      </c>
      <c r="S3417" s="11">
        <f t="shared" si="534"/>
        <v>42467.144166666665</v>
      </c>
      <c r="T3417" s="11">
        <f t="shared" si="535"/>
        <v>42477.979166666672</v>
      </c>
      <c r="U3417">
        <f t="shared" si="536"/>
        <v>9</v>
      </c>
      <c r="V3417" t="b">
        <f t="shared" si="537"/>
        <v>0</v>
      </c>
      <c r="W3417">
        <f t="shared" si="538"/>
        <v>9</v>
      </c>
      <c r="X3417" t="b">
        <f t="shared" si="539"/>
        <v>0</v>
      </c>
    </row>
    <row r="3418" spans="1:24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8270</v>
      </c>
      <c r="O3418">
        <f t="shared" si="530"/>
        <v>120</v>
      </c>
      <c r="P3418" s="7">
        <f t="shared" si="531"/>
        <v>159.46666666666667</v>
      </c>
      <c r="Q3418" t="str">
        <f t="shared" si="532"/>
        <v>theater</v>
      </c>
      <c r="R3418" t="str">
        <f t="shared" si="533"/>
        <v>plays</v>
      </c>
      <c r="S3418" s="11">
        <f t="shared" si="534"/>
        <v>42089.412557870368</v>
      </c>
      <c r="T3418" s="11">
        <f t="shared" si="535"/>
        <v>42117.770833333328</v>
      </c>
      <c r="U3418">
        <f t="shared" si="536"/>
        <v>30</v>
      </c>
      <c r="V3418" t="b">
        <f t="shared" si="537"/>
        <v>0</v>
      </c>
      <c r="W3418">
        <f t="shared" si="538"/>
        <v>30</v>
      </c>
      <c r="X3418" t="b">
        <f t="shared" si="539"/>
        <v>0</v>
      </c>
    </row>
    <row r="3419" spans="1:24" ht="47.2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8270</v>
      </c>
      <c r="O3419">
        <f t="shared" si="530"/>
        <v>100</v>
      </c>
      <c r="P3419" s="7">
        <f t="shared" si="531"/>
        <v>37.777999999999999</v>
      </c>
      <c r="Q3419" t="str">
        <f t="shared" si="532"/>
        <v>theater</v>
      </c>
      <c r="R3419" t="str">
        <f t="shared" si="533"/>
        <v>plays</v>
      </c>
      <c r="S3419" s="11">
        <f t="shared" si="534"/>
        <v>41894.91375</v>
      </c>
      <c r="T3419" s="11">
        <f t="shared" si="535"/>
        <v>41938.029861111114</v>
      </c>
      <c r="U3419">
        <f t="shared" si="536"/>
        <v>45</v>
      </c>
      <c r="V3419" t="b">
        <f t="shared" si="537"/>
        <v>0</v>
      </c>
      <c r="W3419">
        <f t="shared" si="538"/>
        <v>45</v>
      </c>
      <c r="X3419" t="b">
        <f t="shared" si="539"/>
        <v>0</v>
      </c>
    </row>
    <row r="3420" spans="1:24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8270</v>
      </c>
      <c r="O3420">
        <f t="shared" si="530"/>
        <v>101</v>
      </c>
      <c r="P3420" s="7">
        <f t="shared" si="531"/>
        <v>72.053571428571431</v>
      </c>
      <c r="Q3420" t="str">
        <f t="shared" si="532"/>
        <v>theater</v>
      </c>
      <c r="R3420" t="str">
        <f t="shared" si="533"/>
        <v>plays</v>
      </c>
      <c r="S3420" s="11">
        <f t="shared" si="534"/>
        <v>41752.83457175926</v>
      </c>
      <c r="T3420" s="11">
        <f t="shared" si="535"/>
        <v>41782.83457175926</v>
      </c>
      <c r="U3420">
        <f t="shared" si="536"/>
        <v>56</v>
      </c>
      <c r="V3420" t="b">
        <f t="shared" si="537"/>
        <v>0</v>
      </c>
      <c r="W3420">
        <f t="shared" si="538"/>
        <v>56</v>
      </c>
      <c r="X3420" t="b">
        <f t="shared" si="539"/>
        <v>0</v>
      </c>
    </row>
    <row r="3421" spans="1:24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8270</v>
      </c>
      <c r="O3421">
        <f t="shared" si="530"/>
        <v>107</v>
      </c>
      <c r="P3421" s="7">
        <f t="shared" si="531"/>
        <v>63.695652173913047</v>
      </c>
      <c r="Q3421" t="str">
        <f t="shared" si="532"/>
        <v>theater</v>
      </c>
      <c r="R3421" t="str">
        <f t="shared" si="533"/>
        <v>plays</v>
      </c>
      <c r="S3421" s="11">
        <f t="shared" si="534"/>
        <v>42448.821585648147</v>
      </c>
      <c r="T3421" s="11">
        <f t="shared" si="535"/>
        <v>42466.895833333328</v>
      </c>
      <c r="U3421">
        <f t="shared" si="536"/>
        <v>46</v>
      </c>
      <c r="V3421" t="b">
        <f t="shared" si="537"/>
        <v>0</v>
      </c>
      <c r="W3421">
        <f t="shared" si="538"/>
        <v>46</v>
      </c>
      <c r="X3421" t="b">
        <f t="shared" si="539"/>
        <v>0</v>
      </c>
    </row>
    <row r="3422" spans="1:24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8270</v>
      </c>
      <c r="O3422">
        <f t="shared" si="530"/>
        <v>138</v>
      </c>
      <c r="P3422" s="7">
        <f t="shared" si="531"/>
        <v>28.411764705882351</v>
      </c>
      <c r="Q3422" t="str">
        <f t="shared" si="532"/>
        <v>theater</v>
      </c>
      <c r="R3422" t="str">
        <f t="shared" si="533"/>
        <v>plays</v>
      </c>
      <c r="S3422" s="11">
        <f t="shared" si="534"/>
        <v>42405.090300925927</v>
      </c>
      <c r="T3422" s="11">
        <f t="shared" si="535"/>
        <v>42414</v>
      </c>
      <c r="U3422">
        <f t="shared" si="536"/>
        <v>34</v>
      </c>
      <c r="V3422" t="b">
        <f t="shared" si="537"/>
        <v>0</v>
      </c>
      <c r="W3422">
        <f t="shared" si="538"/>
        <v>34</v>
      </c>
      <c r="X3422" t="b">
        <f t="shared" si="539"/>
        <v>0</v>
      </c>
    </row>
    <row r="3423" spans="1:24" ht="47.2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8270</v>
      </c>
      <c r="O3423">
        <f t="shared" si="530"/>
        <v>101</v>
      </c>
      <c r="P3423" s="7">
        <f t="shared" si="531"/>
        <v>103.21428571428571</v>
      </c>
      <c r="Q3423" t="str">
        <f t="shared" si="532"/>
        <v>theater</v>
      </c>
      <c r="R3423" t="str">
        <f t="shared" si="533"/>
        <v>plays</v>
      </c>
      <c r="S3423" s="11">
        <f t="shared" si="534"/>
        <v>42037.791238425925</v>
      </c>
      <c r="T3423" s="11">
        <f t="shared" si="535"/>
        <v>42067.791238425925</v>
      </c>
      <c r="U3423">
        <f t="shared" si="536"/>
        <v>98</v>
      </c>
      <c r="V3423" t="b">
        <f t="shared" si="537"/>
        <v>0</v>
      </c>
      <c r="W3423">
        <f t="shared" si="538"/>
        <v>98</v>
      </c>
      <c r="X3423" t="b">
        <f t="shared" si="539"/>
        <v>0</v>
      </c>
    </row>
    <row r="3424" spans="1:24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8270</v>
      </c>
      <c r="O3424">
        <f t="shared" si="530"/>
        <v>109</v>
      </c>
      <c r="P3424" s="7">
        <f t="shared" si="531"/>
        <v>71.152173913043484</v>
      </c>
      <c r="Q3424" t="str">
        <f t="shared" si="532"/>
        <v>theater</v>
      </c>
      <c r="R3424" t="str">
        <f t="shared" si="533"/>
        <v>plays</v>
      </c>
      <c r="S3424" s="11">
        <f t="shared" si="534"/>
        <v>42323.562222222223</v>
      </c>
      <c r="T3424" s="11">
        <f t="shared" si="535"/>
        <v>42352</v>
      </c>
      <c r="U3424">
        <f t="shared" si="536"/>
        <v>46</v>
      </c>
      <c r="V3424" t="b">
        <f t="shared" si="537"/>
        <v>0</v>
      </c>
      <c r="W3424">
        <f t="shared" si="538"/>
        <v>46</v>
      </c>
      <c r="X3424" t="b">
        <f t="shared" si="539"/>
        <v>0</v>
      </c>
    </row>
    <row r="3425" spans="1:24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8270</v>
      </c>
      <c r="O3425">
        <f t="shared" si="530"/>
        <v>140</v>
      </c>
      <c r="P3425" s="7">
        <f t="shared" si="531"/>
        <v>35</v>
      </c>
      <c r="Q3425" t="str">
        <f t="shared" si="532"/>
        <v>theater</v>
      </c>
      <c r="R3425" t="str">
        <f t="shared" si="533"/>
        <v>plays</v>
      </c>
      <c r="S3425" s="11">
        <f t="shared" si="534"/>
        <v>42088.911354166667</v>
      </c>
      <c r="T3425" s="11">
        <f t="shared" si="535"/>
        <v>42118.911354166667</v>
      </c>
      <c r="U3425">
        <f t="shared" si="536"/>
        <v>10</v>
      </c>
      <c r="V3425" t="b">
        <f t="shared" si="537"/>
        <v>0</v>
      </c>
      <c r="W3425">
        <f t="shared" si="538"/>
        <v>10</v>
      </c>
      <c r="X3425" t="b">
        <f t="shared" si="539"/>
        <v>0</v>
      </c>
    </row>
    <row r="3426" spans="1:24" ht="47.25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8270</v>
      </c>
      <c r="O3426">
        <f t="shared" si="530"/>
        <v>104</v>
      </c>
      <c r="P3426" s="7">
        <f t="shared" si="531"/>
        <v>81.776315789473685</v>
      </c>
      <c r="Q3426" t="str">
        <f t="shared" si="532"/>
        <v>theater</v>
      </c>
      <c r="R3426" t="str">
        <f t="shared" si="533"/>
        <v>plays</v>
      </c>
      <c r="S3426" s="11">
        <f t="shared" si="534"/>
        <v>42018.676898148144</v>
      </c>
      <c r="T3426" s="11">
        <f t="shared" si="535"/>
        <v>42040.290972222225</v>
      </c>
      <c r="U3426">
        <f t="shared" si="536"/>
        <v>76</v>
      </c>
      <c r="V3426" t="b">
        <f t="shared" si="537"/>
        <v>0</v>
      </c>
      <c r="W3426">
        <f t="shared" si="538"/>
        <v>76</v>
      </c>
      <c r="X3426" t="b">
        <f t="shared" si="539"/>
        <v>0</v>
      </c>
    </row>
    <row r="3427" spans="1:24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8270</v>
      </c>
      <c r="O3427">
        <f t="shared" si="530"/>
        <v>103</v>
      </c>
      <c r="P3427" s="7">
        <f t="shared" si="531"/>
        <v>297.02980769230766</v>
      </c>
      <c r="Q3427" t="str">
        <f t="shared" si="532"/>
        <v>theater</v>
      </c>
      <c r="R3427" t="str">
        <f t="shared" si="533"/>
        <v>plays</v>
      </c>
      <c r="S3427" s="11">
        <f t="shared" si="534"/>
        <v>41884.617314814815</v>
      </c>
      <c r="T3427" s="11">
        <f t="shared" si="535"/>
        <v>41916.617314814815</v>
      </c>
      <c r="U3427">
        <f t="shared" si="536"/>
        <v>104</v>
      </c>
      <c r="V3427" t="b">
        <f t="shared" si="537"/>
        <v>0</v>
      </c>
      <c r="W3427">
        <f t="shared" si="538"/>
        <v>104</v>
      </c>
      <c r="X3427" t="b">
        <f t="shared" si="539"/>
        <v>0</v>
      </c>
    </row>
    <row r="3428" spans="1:24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8270</v>
      </c>
      <c r="O3428">
        <f t="shared" si="530"/>
        <v>108</v>
      </c>
      <c r="P3428" s="7">
        <f t="shared" si="531"/>
        <v>46.609195402298852</v>
      </c>
      <c r="Q3428" t="str">
        <f t="shared" si="532"/>
        <v>theater</v>
      </c>
      <c r="R3428" t="str">
        <f t="shared" si="533"/>
        <v>plays</v>
      </c>
      <c r="S3428" s="11">
        <f t="shared" si="534"/>
        <v>41884.056747685187</v>
      </c>
      <c r="T3428" s="11">
        <f t="shared" si="535"/>
        <v>41903.083333333336</v>
      </c>
      <c r="U3428">
        <f t="shared" si="536"/>
        <v>87</v>
      </c>
      <c r="V3428" t="b">
        <f t="shared" si="537"/>
        <v>0</v>
      </c>
      <c r="W3428">
        <f t="shared" si="538"/>
        <v>87</v>
      </c>
      <c r="X3428" t="b">
        <f t="shared" si="539"/>
        <v>0</v>
      </c>
    </row>
    <row r="3429" spans="1:24" ht="47.25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8270</v>
      </c>
      <c r="O3429">
        <f t="shared" si="530"/>
        <v>100</v>
      </c>
      <c r="P3429" s="7">
        <f t="shared" si="531"/>
        <v>51.724137931034484</v>
      </c>
      <c r="Q3429" t="str">
        <f t="shared" si="532"/>
        <v>theater</v>
      </c>
      <c r="R3429" t="str">
        <f t="shared" si="533"/>
        <v>plays</v>
      </c>
      <c r="S3429" s="11">
        <f t="shared" si="534"/>
        <v>41792.645277777774</v>
      </c>
      <c r="T3429" s="11">
        <f t="shared" si="535"/>
        <v>41822.645277777774</v>
      </c>
      <c r="U3429">
        <f t="shared" si="536"/>
        <v>29</v>
      </c>
      <c r="V3429" t="b">
        <f t="shared" si="537"/>
        <v>0</v>
      </c>
      <c r="W3429">
        <f t="shared" si="538"/>
        <v>29</v>
      </c>
      <c r="X3429" t="b">
        <f t="shared" si="539"/>
        <v>0</v>
      </c>
    </row>
    <row r="3430" spans="1:24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8270</v>
      </c>
      <c r="O3430">
        <f t="shared" si="530"/>
        <v>103</v>
      </c>
      <c r="P3430" s="7">
        <f t="shared" si="531"/>
        <v>40.294117647058826</v>
      </c>
      <c r="Q3430" t="str">
        <f t="shared" si="532"/>
        <v>theater</v>
      </c>
      <c r="R3430" t="str">
        <f t="shared" si="533"/>
        <v>plays</v>
      </c>
      <c r="S3430" s="11">
        <f t="shared" si="534"/>
        <v>42038.720451388886</v>
      </c>
      <c r="T3430" s="11">
        <f t="shared" si="535"/>
        <v>42063.708333333328</v>
      </c>
      <c r="U3430">
        <f t="shared" si="536"/>
        <v>51</v>
      </c>
      <c r="V3430" t="b">
        <f t="shared" si="537"/>
        <v>0</v>
      </c>
      <c r="W3430">
        <f t="shared" si="538"/>
        <v>51</v>
      </c>
      <c r="X3430" t="b">
        <f t="shared" si="539"/>
        <v>0</v>
      </c>
    </row>
    <row r="3431" spans="1:24" ht="47.25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8270</v>
      </c>
      <c r="O3431">
        <f t="shared" si="530"/>
        <v>130</v>
      </c>
      <c r="P3431" s="7">
        <f t="shared" si="531"/>
        <v>16.25</v>
      </c>
      <c r="Q3431" t="str">
        <f t="shared" si="532"/>
        <v>theater</v>
      </c>
      <c r="R3431" t="str">
        <f t="shared" si="533"/>
        <v>plays</v>
      </c>
      <c r="S3431" s="11">
        <f t="shared" si="534"/>
        <v>42662.021539351852</v>
      </c>
      <c r="T3431" s="11">
        <f t="shared" si="535"/>
        <v>42676.021539351852</v>
      </c>
      <c r="U3431">
        <f t="shared" si="536"/>
        <v>12</v>
      </c>
      <c r="V3431" t="b">
        <f t="shared" si="537"/>
        <v>0</v>
      </c>
      <c r="W3431">
        <f t="shared" si="538"/>
        <v>12</v>
      </c>
      <c r="X3431" t="b">
        <f t="shared" si="539"/>
        <v>0</v>
      </c>
    </row>
    <row r="3432" spans="1:24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8270</v>
      </c>
      <c r="O3432">
        <f t="shared" si="530"/>
        <v>109</v>
      </c>
      <c r="P3432" s="7">
        <f t="shared" si="531"/>
        <v>30.152638888888887</v>
      </c>
      <c r="Q3432" t="str">
        <f t="shared" si="532"/>
        <v>theater</v>
      </c>
      <c r="R3432" t="str">
        <f t="shared" si="533"/>
        <v>plays</v>
      </c>
      <c r="S3432" s="11">
        <f t="shared" si="534"/>
        <v>41820.945613425924</v>
      </c>
      <c r="T3432" s="11">
        <f t="shared" si="535"/>
        <v>41850.945613425924</v>
      </c>
      <c r="U3432">
        <f t="shared" si="536"/>
        <v>72</v>
      </c>
      <c r="V3432" t="b">
        <f t="shared" si="537"/>
        <v>0</v>
      </c>
      <c r="W3432">
        <f t="shared" si="538"/>
        <v>72</v>
      </c>
      <c r="X3432" t="b">
        <f t="shared" si="539"/>
        <v>0</v>
      </c>
    </row>
    <row r="3433" spans="1:24" ht="47.2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8270</v>
      </c>
      <c r="O3433">
        <f t="shared" si="530"/>
        <v>100</v>
      </c>
      <c r="P3433" s="7">
        <f t="shared" si="531"/>
        <v>95.238095238095241</v>
      </c>
      <c r="Q3433" t="str">
        <f t="shared" si="532"/>
        <v>theater</v>
      </c>
      <c r="R3433" t="str">
        <f t="shared" si="533"/>
        <v>plays</v>
      </c>
      <c r="S3433" s="11">
        <f t="shared" si="534"/>
        <v>41839.730937500004</v>
      </c>
      <c r="T3433" s="11">
        <f t="shared" si="535"/>
        <v>41869.730937500004</v>
      </c>
      <c r="U3433">
        <f t="shared" si="536"/>
        <v>21</v>
      </c>
      <c r="V3433" t="b">
        <f t="shared" si="537"/>
        <v>0</v>
      </c>
      <c r="W3433">
        <f t="shared" si="538"/>
        <v>21</v>
      </c>
      <c r="X3433" t="b">
        <f t="shared" si="539"/>
        <v>0</v>
      </c>
    </row>
    <row r="3434" spans="1:24" ht="47.2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8270</v>
      </c>
      <c r="O3434">
        <f t="shared" si="530"/>
        <v>110</v>
      </c>
      <c r="P3434" s="7">
        <f t="shared" si="531"/>
        <v>52.214285714285715</v>
      </c>
      <c r="Q3434" t="str">
        <f t="shared" si="532"/>
        <v>theater</v>
      </c>
      <c r="R3434" t="str">
        <f t="shared" si="533"/>
        <v>plays</v>
      </c>
      <c r="S3434" s="11">
        <f t="shared" si="534"/>
        <v>42380.581180555557</v>
      </c>
      <c r="T3434" s="11">
        <f t="shared" si="535"/>
        <v>42405.916666666672</v>
      </c>
      <c r="U3434">
        <f t="shared" si="536"/>
        <v>42</v>
      </c>
      <c r="V3434" t="b">
        <f t="shared" si="537"/>
        <v>0</v>
      </c>
      <c r="W3434">
        <f t="shared" si="538"/>
        <v>42</v>
      </c>
      <c r="X3434" t="b">
        <f t="shared" si="539"/>
        <v>0</v>
      </c>
    </row>
    <row r="3435" spans="1:24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8270</v>
      </c>
      <c r="O3435">
        <f t="shared" si="530"/>
        <v>100</v>
      </c>
      <c r="P3435" s="7">
        <f t="shared" si="531"/>
        <v>134.1549295774648</v>
      </c>
      <c r="Q3435" t="str">
        <f t="shared" si="532"/>
        <v>theater</v>
      </c>
      <c r="R3435" t="str">
        <f t="shared" si="533"/>
        <v>plays</v>
      </c>
      <c r="S3435" s="11">
        <f t="shared" si="534"/>
        <v>41776.063136574077</v>
      </c>
      <c r="T3435" s="11">
        <f t="shared" si="535"/>
        <v>41807.125</v>
      </c>
      <c r="U3435">
        <f t="shared" si="536"/>
        <v>71</v>
      </c>
      <c r="V3435" t="b">
        <f t="shared" si="537"/>
        <v>0</v>
      </c>
      <c r="W3435">
        <f t="shared" si="538"/>
        <v>71</v>
      </c>
      <c r="X3435" t="b">
        <f t="shared" si="539"/>
        <v>0</v>
      </c>
    </row>
    <row r="3436" spans="1:24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8270</v>
      </c>
      <c r="O3436">
        <f t="shared" si="530"/>
        <v>106</v>
      </c>
      <c r="P3436" s="7">
        <f t="shared" si="531"/>
        <v>62.827380952380949</v>
      </c>
      <c r="Q3436" t="str">
        <f t="shared" si="532"/>
        <v>theater</v>
      </c>
      <c r="R3436" t="str">
        <f t="shared" si="533"/>
        <v>plays</v>
      </c>
      <c r="S3436" s="11">
        <f t="shared" si="534"/>
        <v>41800.380428240744</v>
      </c>
      <c r="T3436" s="11">
        <f t="shared" si="535"/>
        <v>41830.380428240744</v>
      </c>
      <c r="U3436">
        <f t="shared" si="536"/>
        <v>168</v>
      </c>
      <c r="V3436" t="b">
        <f t="shared" si="537"/>
        <v>0</v>
      </c>
      <c r="W3436">
        <f t="shared" si="538"/>
        <v>168</v>
      </c>
      <c r="X3436" t="b">
        <f t="shared" si="539"/>
        <v>0</v>
      </c>
    </row>
    <row r="3437" spans="1:24" ht="47.25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8270</v>
      </c>
      <c r="O3437">
        <f t="shared" si="530"/>
        <v>112</v>
      </c>
      <c r="P3437" s="7">
        <f t="shared" si="531"/>
        <v>58.94736842105263</v>
      </c>
      <c r="Q3437" t="str">
        <f t="shared" si="532"/>
        <v>theater</v>
      </c>
      <c r="R3437" t="str">
        <f t="shared" si="533"/>
        <v>plays</v>
      </c>
      <c r="S3437" s="11">
        <f t="shared" si="534"/>
        <v>42572.61681712963</v>
      </c>
      <c r="T3437" s="11">
        <f t="shared" si="535"/>
        <v>42589.125</v>
      </c>
      <c r="U3437">
        <f t="shared" si="536"/>
        <v>19</v>
      </c>
      <c r="V3437" t="b">
        <f t="shared" si="537"/>
        <v>0</v>
      </c>
      <c r="W3437">
        <f t="shared" si="538"/>
        <v>19</v>
      </c>
      <c r="X3437" t="b">
        <f t="shared" si="539"/>
        <v>0</v>
      </c>
    </row>
    <row r="3438" spans="1:24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8270</v>
      </c>
      <c r="O3438">
        <f t="shared" si="530"/>
        <v>106</v>
      </c>
      <c r="P3438" s="7">
        <f t="shared" si="531"/>
        <v>143.1081081081081</v>
      </c>
      <c r="Q3438" t="str">
        <f t="shared" si="532"/>
        <v>theater</v>
      </c>
      <c r="R3438" t="str">
        <f t="shared" si="533"/>
        <v>plays</v>
      </c>
      <c r="S3438" s="11">
        <f t="shared" si="534"/>
        <v>41851.541585648149</v>
      </c>
      <c r="T3438" s="11">
        <f t="shared" si="535"/>
        <v>41872.686111111114</v>
      </c>
      <c r="U3438">
        <f t="shared" si="536"/>
        <v>37</v>
      </c>
      <c r="V3438" t="b">
        <f t="shared" si="537"/>
        <v>0</v>
      </c>
      <c r="W3438">
        <f t="shared" si="538"/>
        <v>37</v>
      </c>
      <c r="X3438" t="b">
        <f t="shared" si="539"/>
        <v>0</v>
      </c>
    </row>
    <row r="3439" spans="1:24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8270</v>
      </c>
      <c r="O3439">
        <f t="shared" si="530"/>
        <v>101</v>
      </c>
      <c r="P3439" s="7">
        <f t="shared" si="531"/>
        <v>84.166666666666671</v>
      </c>
      <c r="Q3439" t="str">
        <f t="shared" si="532"/>
        <v>theater</v>
      </c>
      <c r="R3439" t="str">
        <f t="shared" si="533"/>
        <v>plays</v>
      </c>
      <c r="S3439" s="11">
        <f t="shared" si="534"/>
        <v>42205.710879629631</v>
      </c>
      <c r="T3439" s="11">
        <f t="shared" si="535"/>
        <v>42235.710879629631</v>
      </c>
      <c r="U3439">
        <f t="shared" si="536"/>
        <v>36</v>
      </c>
      <c r="V3439" t="b">
        <f t="shared" si="537"/>
        <v>0</v>
      </c>
      <c r="W3439">
        <f t="shared" si="538"/>
        <v>36</v>
      </c>
      <c r="X3439" t="b">
        <f t="shared" si="539"/>
        <v>0</v>
      </c>
    </row>
    <row r="3440" spans="1:24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8270</v>
      </c>
      <c r="O3440">
        <f t="shared" si="530"/>
        <v>104</v>
      </c>
      <c r="P3440" s="7">
        <f t="shared" si="531"/>
        <v>186.07142857142858</v>
      </c>
      <c r="Q3440" t="str">
        <f t="shared" si="532"/>
        <v>theater</v>
      </c>
      <c r="R3440" t="str">
        <f t="shared" si="533"/>
        <v>plays</v>
      </c>
      <c r="S3440" s="11">
        <f t="shared" si="534"/>
        <v>42100.927858796291</v>
      </c>
      <c r="T3440" s="11">
        <f t="shared" si="535"/>
        <v>42126.875</v>
      </c>
      <c r="U3440">
        <f t="shared" si="536"/>
        <v>14</v>
      </c>
      <c r="V3440" t="b">
        <f t="shared" si="537"/>
        <v>0</v>
      </c>
      <c r="W3440">
        <f t="shared" si="538"/>
        <v>14</v>
      </c>
      <c r="X3440" t="b">
        <f t="shared" si="539"/>
        <v>0</v>
      </c>
    </row>
    <row r="3441" spans="1:24" ht="31.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8270</v>
      </c>
      <c r="O3441">
        <f t="shared" si="530"/>
        <v>135</v>
      </c>
      <c r="P3441" s="7">
        <f t="shared" si="531"/>
        <v>89.785555555555561</v>
      </c>
      <c r="Q3441" t="str">
        <f t="shared" si="532"/>
        <v>theater</v>
      </c>
      <c r="R3441" t="str">
        <f t="shared" si="533"/>
        <v>plays</v>
      </c>
      <c r="S3441" s="11">
        <f t="shared" si="534"/>
        <v>42374.911226851851</v>
      </c>
      <c r="T3441" s="11">
        <f t="shared" si="535"/>
        <v>42388.207638888889</v>
      </c>
      <c r="U3441">
        <f t="shared" si="536"/>
        <v>18</v>
      </c>
      <c r="V3441" t="b">
        <f t="shared" si="537"/>
        <v>0</v>
      </c>
      <c r="W3441">
        <f t="shared" si="538"/>
        <v>18</v>
      </c>
      <c r="X3441" t="b">
        <f t="shared" si="539"/>
        <v>0</v>
      </c>
    </row>
    <row r="3442" spans="1:24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8270</v>
      </c>
      <c r="O3442">
        <f t="shared" si="530"/>
        <v>105</v>
      </c>
      <c r="P3442" s="7">
        <f t="shared" si="531"/>
        <v>64.157560975609755</v>
      </c>
      <c r="Q3442" t="str">
        <f t="shared" si="532"/>
        <v>theater</v>
      </c>
      <c r="R3442" t="str">
        <f t="shared" si="533"/>
        <v>plays</v>
      </c>
      <c r="S3442" s="11">
        <f t="shared" si="534"/>
        <v>41809.12300925926</v>
      </c>
      <c r="T3442" s="11">
        <f t="shared" si="535"/>
        <v>41831.677083333336</v>
      </c>
      <c r="U3442">
        <f t="shared" si="536"/>
        <v>82</v>
      </c>
      <c r="V3442" t="b">
        <f t="shared" si="537"/>
        <v>0</v>
      </c>
      <c r="W3442">
        <f t="shared" si="538"/>
        <v>82</v>
      </c>
      <c r="X3442" t="b">
        <f t="shared" si="539"/>
        <v>0</v>
      </c>
    </row>
    <row r="3443" spans="1:24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8270</v>
      </c>
      <c r="O3443">
        <f t="shared" si="530"/>
        <v>103</v>
      </c>
      <c r="P3443" s="7">
        <f t="shared" si="531"/>
        <v>59.651162790697676</v>
      </c>
      <c r="Q3443" t="str">
        <f t="shared" si="532"/>
        <v>theater</v>
      </c>
      <c r="R3443" t="str">
        <f t="shared" si="533"/>
        <v>plays</v>
      </c>
      <c r="S3443" s="11">
        <f t="shared" si="534"/>
        <v>42294.429641203707</v>
      </c>
      <c r="T3443" s="11">
        <f t="shared" si="535"/>
        <v>42321.845138888893</v>
      </c>
      <c r="U3443">
        <f t="shared" si="536"/>
        <v>43</v>
      </c>
      <c r="V3443" t="b">
        <f t="shared" si="537"/>
        <v>0</v>
      </c>
      <c r="W3443">
        <f t="shared" si="538"/>
        <v>43</v>
      </c>
      <c r="X3443" t="b">
        <f t="shared" si="539"/>
        <v>0</v>
      </c>
    </row>
    <row r="3444" spans="1:24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8270</v>
      </c>
      <c r="O3444">
        <f t="shared" si="530"/>
        <v>100</v>
      </c>
      <c r="P3444" s="7">
        <f t="shared" si="531"/>
        <v>31.25</v>
      </c>
      <c r="Q3444" t="str">
        <f t="shared" si="532"/>
        <v>theater</v>
      </c>
      <c r="R3444" t="str">
        <f t="shared" si="533"/>
        <v>plays</v>
      </c>
      <c r="S3444" s="11">
        <f t="shared" si="534"/>
        <v>42124.841111111105</v>
      </c>
      <c r="T3444" s="11">
        <f t="shared" si="535"/>
        <v>42154.841111111105</v>
      </c>
      <c r="U3444">
        <f t="shared" si="536"/>
        <v>8</v>
      </c>
      <c r="V3444" t="b">
        <f t="shared" si="537"/>
        <v>0</v>
      </c>
      <c r="W3444">
        <f t="shared" si="538"/>
        <v>8</v>
      </c>
      <c r="X3444" t="b">
        <f t="shared" si="539"/>
        <v>0</v>
      </c>
    </row>
    <row r="3445" spans="1:24" ht="47.25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8270</v>
      </c>
      <c r="O3445">
        <f t="shared" si="530"/>
        <v>186</v>
      </c>
      <c r="P3445" s="7">
        <f t="shared" si="531"/>
        <v>41.222222222222221</v>
      </c>
      <c r="Q3445" t="str">
        <f t="shared" si="532"/>
        <v>theater</v>
      </c>
      <c r="R3445" t="str">
        <f t="shared" si="533"/>
        <v>plays</v>
      </c>
      <c r="S3445" s="11">
        <f t="shared" si="534"/>
        <v>41861.524837962963</v>
      </c>
      <c r="T3445" s="11">
        <f t="shared" si="535"/>
        <v>41891.524837962963</v>
      </c>
      <c r="U3445">
        <f t="shared" si="536"/>
        <v>45</v>
      </c>
      <c r="V3445" t="b">
        <f t="shared" si="537"/>
        <v>0</v>
      </c>
      <c r="W3445">
        <f t="shared" si="538"/>
        <v>45</v>
      </c>
      <c r="X3445" t="b">
        <f t="shared" si="539"/>
        <v>0</v>
      </c>
    </row>
    <row r="3446" spans="1:24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8270</v>
      </c>
      <c r="O3446">
        <f t="shared" si="530"/>
        <v>289</v>
      </c>
      <c r="P3446" s="7">
        <f t="shared" si="531"/>
        <v>43.35</v>
      </c>
      <c r="Q3446" t="str">
        <f t="shared" si="532"/>
        <v>theater</v>
      </c>
      <c r="R3446" t="str">
        <f t="shared" si="533"/>
        <v>plays</v>
      </c>
      <c r="S3446" s="11">
        <f t="shared" si="534"/>
        <v>42521.291504629626</v>
      </c>
      <c r="T3446" s="11">
        <f t="shared" si="535"/>
        <v>42529.582638888889</v>
      </c>
      <c r="U3446">
        <f t="shared" si="536"/>
        <v>20</v>
      </c>
      <c r="V3446" t="b">
        <f t="shared" si="537"/>
        <v>0</v>
      </c>
      <c r="W3446">
        <f t="shared" si="538"/>
        <v>20</v>
      </c>
      <c r="X3446" t="b">
        <f t="shared" si="539"/>
        <v>0</v>
      </c>
    </row>
    <row r="3447" spans="1:24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8270</v>
      </c>
      <c r="O3447">
        <f t="shared" si="530"/>
        <v>100</v>
      </c>
      <c r="P3447" s="7">
        <f t="shared" si="531"/>
        <v>64.516129032258064</v>
      </c>
      <c r="Q3447" t="str">
        <f t="shared" si="532"/>
        <v>theater</v>
      </c>
      <c r="R3447" t="str">
        <f t="shared" si="533"/>
        <v>plays</v>
      </c>
      <c r="S3447" s="11">
        <f t="shared" si="534"/>
        <v>42272.530509259261</v>
      </c>
      <c r="T3447" s="11">
        <f t="shared" si="535"/>
        <v>42300.530509259261</v>
      </c>
      <c r="U3447">
        <f t="shared" si="536"/>
        <v>31</v>
      </c>
      <c r="V3447" t="b">
        <f t="shared" si="537"/>
        <v>0</v>
      </c>
      <c r="W3447">
        <f t="shared" si="538"/>
        <v>31</v>
      </c>
      <c r="X3447" t="b">
        <f t="shared" si="539"/>
        <v>0</v>
      </c>
    </row>
    <row r="3448" spans="1:24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8270</v>
      </c>
      <c r="O3448">
        <f t="shared" si="530"/>
        <v>108</v>
      </c>
      <c r="P3448" s="7">
        <f t="shared" si="531"/>
        <v>43.28</v>
      </c>
      <c r="Q3448" t="str">
        <f t="shared" si="532"/>
        <v>theater</v>
      </c>
      <c r="R3448" t="str">
        <f t="shared" si="533"/>
        <v>plays</v>
      </c>
      <c r="S3448" s="11">
        <f t="shared" si="534"/>
        <v>42016.832465277781</v>
      </c>
      <c r="T3448" s="11">
        <f t="shared" si="535"/>
        <v>42040.513888888891</v>
      </c>
      <c r="U3448">
        <f t="shared" si="536"/>
        <v>25</v>
      </c>
      <c r="V3448" t="b">
        <f t="shared" si="537"/>
        <v>0</v>
      </c>
      <c r="W3448">
        <f t="shared" si="538"/>
        <v>25</v>
      </c>
      <c r="X3448" t="b">
        <f t="shared" si="539"/>
        <v>0</v>
      </c>
    </row>
    <row r="3449" spans="1:24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8270</v>
      </c>
      <c r="O3449">
        <f t="shared" si="530"/>
        <v>108</v>
      </c>
      <c r="P3449" s="7">
        <f t="shared" si="531"/>
        <v>77</v>
      </c>
      <c r="Q3449" t="str">
        <f t="shared" si="532"/>
        <v>theater</v>
      </c>
      <c r="R3449" t="str">
        <f t="shared" si="533"/>
        <v>plays</v>
      </c>
      <c r="S3449" s="11">
        <f t="shared" si="534"/>
        <v>42402.889027777783</v>
      </c>
      <c r="T3449" s="11">
        <f t="shared" si="535"/>
        <v>42447.847361111111</v>
      </c>
      <c r="U3449">
        <f t="shared" si="536"/>
        <v>14</v>
      </c>
      <c r="V3449" t="b">
        <f t="shared" si="537"/>
        <v>0</v>
      </c>
      <c r="W3449">
        <f t="shared" si="538"/>
        <v>14</v>
      </c>
      <c r="X3449" t="b">
        <f t="shared" si="539"/>
        <v>0</v>
      </c>
    </row>
    <row r="3450" spans="1:24" ht="47.2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8270</v>
      </c>
      <c r="O3450">
        <f t="shared" si="530"/>
        <v>110</v>
      </c>
      <c r="P3450" s="7">
        <f t="shared" si="531"/>
        <v>51.222222222222221</v>
      </c>
      <c r="Q3450" t="str">
        <f t="shared" si="532"/>
        <v>theater</v>
      </c>
      <c r="R3450" t="str">
        <f t="shared" si="533"/>
        <v>plays</v>
      </c>
      <c r="S3450" s="11">
        <f t="shared" si="534"/>
        <v>41960.119085648148</v>
      </c>
      <c r="T3450" s="11">
        <f t="shared" si="535"/>
        <v>41990.119085648148</v>
      </c>
      <c r="U3450">
        <f t="shared" si="536"/>
        <v>45</v>
      </c>
      <c r="V3450" t="b">
        <f t="shared" si="537"/>
        <v>0</v>
      </c>
      <c r="W3450">
        <f t="shared" si="538"/>
        <v>45</v>
      </c>
      <c r="X3450" t="b">
        <f t="shared" si="539"/>
        <v>0</v>
      </c>
    </row>
    <row r="3451" spans="1:24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8270</v>
      </c>
      <c r="O3451">
        <f t="shared" si="530"/>
        <v>171</v>
      </c>
      <c r="P3451" s="7">
        <f t="shared" si="531"/>
        <v>68.25</v>
      </c>
      <c r="Q3451" t="str">
        <f t="shared" si="532"/>
        <v>theater</v>
      </c>
      <c r="R3451" t="str">
        <f t="shared" si="533"/>
        <v>plays</v>
      </c>
      <c r="S3451" s="11">
        <f t="shared" si="534"/>
        <v>42532.052523148144</v>
      </c>
      <c r="T3451" s="11">
        <f t="shared" si="535"/>
        <v>42560.166666666672</v>
      </c>
      <c r="U3451">
        <f t="shared" si="536"/>
        <v>20</v>
      </c>
      <c r="V3451" t="b">
        <f t="shared" si="537"/>
        <v>0</v>
      </c>
      <c r="W3451">
        <f t="shared" si="538"/>
        <v>20</v>
      </c>
      <c r="X3451" t="b">
        <f t="shared" si="539"/>
        <v>0</v>
      </c>
    </row>
    <row r="3452" spans="1:24" ht="47.25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8270</v>
      </c>
      <c r="O3452">
        <f t="shared" si="530"/>
        <v>152</v>
      </c>
      <c r="P3452" s="7">
        <f t="shared" si="531"/>
        <v>19.487179487179485</v>
      </c>
      <c r="Q3452" t="str">
        <f t="shared" si="532"/>
        <v>theater</v>
      </c>
      <c r="R3452" t="str">
        <f t="shared" si="533"/>
        <v>plays</v>
      </c>
      <c r="S3452" s="11">
        <f t="shared" si="534"/>
        <v>42036.704525462963</v>
      </c>
      <c r="T3452" s="11">
        <f t="shared" si="535"/>
        <v>42096.662858796291</v>
      </c>
      <c r="U3452">
        <f t="shared" si="536"/>
        <v>39</v>
      </c>
      <c r="V3452" t="b">
        <f t="shared" si="537"/>
        <v>0</v>
      </c>
      <c r="W3452">
        <f t="shared" si="538"/>
        <v>39</v>
      </c>
      <c r="X3452" t="b">
        <f t="shared" si="539"/>
        <v>0</v>
      </c>
    </row>
    <row r="3453" spans="1:24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8270</v>
      </c>
      <c r="O3453">
        <f t="shared" si="530"/>
        <v>101</v>
      </c>
      <c r="P3453" s="7">
        <f t="shared" si="531"/>
        <v>41.125</v>
      </c>
      <c r="Q3453" t="str">
        <f t="shared" si="532"/>
        <v>theater</v>
      </c>
      <c r="R3453" t="str">
        <f t="shared" si="533"/>
        <v>plays</v>
      </c>
      <c r="S3453" s="11">
        <f t="shared" si="534"/>
        <v>42088.723692129628</v>
      </c>
      <c r="T3453" s="11">
        <f t="shared" si="535"/>
        <v>42115.723692129628</v>
      </c>
      <c r="U3453">
        <f t="shared" si="536"/>
        <v>16</v>
      </c>
      <c r="V3453" t="b">
        <f t="shared" si="537"/>
        <v>0</v>
      </c>
      <c r="W3453">
        <f t="shared" si="538"/>
        <v>16</v>
      </c>
      <c r="X3453" t="b">
        <f t="shared" si="539"/>
        <v>0</v>
      </c>
    </row>
    <row r="3454" spans="1:24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8270</v>
      </c>
      <c r="O3454">
        <f t="shared" si="530"/>
        <v>153</v>
      </c>
      <c r="P3454" s="7">
        <f t="shared" si="531"/>
        <v>41.405405405405403</v>
      </c>
      <c r="Q3454" t="str">
        <f t="shared" si="532"/>
        <v>theater</v>
      </c>
      <c r="R3454" t="str">
        <f t="shared" si="533"/>
        <v>plays</v>
      </c>
      <c r="S3454" s="11">
        <f t="shared" si="534"/>
        <v>41820.639189814814</v>
      </c>
      <c r="T3454" s="11">
        <f t="shared" si="535"/>
        <v>41843.165972222225</v>
      </c>
      <c r="U3454">
        <f t="shared" si="536"/>
        <v>37</v>
      </c>
      <c r="V3454" t="b">
        <f t="shared" si="537"/>
        <v>0</v>
      </c>
      <c r="W3454">
        <f t="shared" si="538"/>
        <v>37</v>
      </c>
      <c r="X3454" t="b">
        <f t="shared" si="539"/>
        <v>0</v>
      </c>
    </row>
    <row r="3455" spans="1:24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8270</v>
      </c>
      <c r="O3455">
        <f t="shared" si="530"/>
        <v>128</v>
      </c>
      <c r="P3455" s="7">
        <f t="shared" si="531"/>
        <v>27.5</v>
      </c>
      <c r="Q3455" t="str">
        <f t="shared" si="532"/>
        <v>theater</v>
      </c>
      <c r="R3455" t="str">
        <f t="shared" si="533"/>
        <v>plays</v>
      </c>
      <c r="S3455" s="11">
        <f t="shared" si="534"/>
        <v>42535.97865740741</v>
      </c>
      <c r="T3455" s="11">
        <f t="shared" si="535"/>
        <v>42595.97865740741</v>
      </c>
      <c r="U3455">
        <f t="shared" si="536"/>
        <v>14</v>
      </c>
      <c r="V3455" t="b">
        <f t="shared" si="537"/>
        <v>0</v>
      </c>
      <c r="W3455">
        <f t="shared" si="538"/>
        <v>14</v>
      </c>
      <c r="X3455" t="b">
        <f t="shared" si="539"/>
        <v>0</v>
      </c>
    </row>
    <row r="3456" spans="1:24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8270</v>
      </c>
      <c r="O3456">
        <f t="shared" si="530"/>
        <v>101</v>
      </c>
      <c r="P3456" s="7">
        <f t="shared" si="531"/>
        <v>33.571428571428569</v>
      </c>
      <c r="Q3456" t="str">
        <f t="shared" si="532"/>
        <v>theater</v>
      </c>
      <c r="R3456" t="str">
        <f t="shared" si="533"/>
        <v>plays</v>
      </c>
      <c r="S3456" s="11">
        <f t="shared" si="534"/>
        <v>41821.698599537034</v>
      </c>
      <c r="T3456" s="11">
        <f t="shared" si="535"/>
        <v>41851.698599537034</v>
      </c>
      <c r="U3456">
        <f t="shared" si="536"/>
        <v>21</v>
      </c>
      <c r="V3456" t="b">
        <f t="shared" si="537"/>
        <v>0</v>
      </c>
      <c r="W3456">
        <f t="shared" si="538"/>
        <v>21</v>
      </c>
      <c r="X3456" t="b">
        <f t="shared" si="539"/>
        <v>0</v>
      </c>
    </row>
    <row r="3457" spans="1:24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8270</v>
      </c>
      <c r="O3457">
        <f t="shared" si="530"/>
        <v>101</v>
      </c>
      <c r="P3457" s="7">
        <f t="shared" si="531"/>
        <v>145.86956521739131</v>
      </c>
      <c r="Q3457" t="str">
        <f t="shared" si="532"/>
        <v>theater</v>
      </c>
      <c r="R3457" t="str">
        <f t="shared" si="533"/>
        <v>plays</v>
      </c>
      <c r="S3457" s="11">
        <f t="shared" si="534"/>
        <v>42626.7503125</v>
      </c>
      <c r="T3457" s="11">
        <f t="shared" si="535"/>
        <v>42656.7503125</v>
      </c>
      <c r="U3457">
        <f t="shared" si="536"/>
        <v>69</v>
      </c>
      <c r="V3457" t="b">
        <f t="shared" si="537"/>
        <v>0</v>
      </c>
      <c r="W3457">
        <f t="shared" si="538"/>
        <v>69</v>
      </c>
      <c r="X3457" t="b">
        <f t="shared" si="539"/>
        <v>0</v>
      </c>
    </row>
    <row r="3458" spans="1:24" ht="47.25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8270</v>
      </c>
      <c r="O3458">
        <f t="shared" si="530"/>
        <v>191</v>
      </c>
      <c r="P3458" s="7">
        <f t="shared" si="531"/>
        <v>358.6875</v>
      </c>
      <c r="Q3458" t="str">
        <f t="shared" si="532"/>
        <v>theater</v>
      </c>
      <c r="R3458" t="str">
        <f t="shared" si="533"/>
        <v>plays</v>
      </c>
      <c r="S3458" s="11">
        <f t="shared" si="534"/>
        <v>41821.205636574072</v>
      </c>
      <c r="T3458" s="11">
        <f t="shared" si="535"/>
        <v>41852.290972222225</v>
      </c>
      <c r="U3458">
        <f t="shared" si="536"/>
        <v>16</v>
      </c>
      <c r="V3458" t="b">
        <f t="shared" si="537"/>
        <v>0</v>
      </c>
      <c r="W3458">
        <f t="shared" si="538"/>
        <v>16</v>
      </c>
      <c r="X3458" t="b">
        <f t="shared" si="539"/>
        <v>0</v>
      </c>
    </row>
    <row r="3459" spans="1:24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8270</v>
      </c>
      <c r="O3459">
        <f t="shared" ref="O3459:O3522" si="540">ROUND(((E3459/D3459)*100), 0)</f>
        <v>140</v>
      </c>
      <c r="P3459" s="7">
        <f t="shared" ref="P3459:P3522" si="541">IFERROR((E3459/L3459), "N/A")</f>
        <v>50.981818181818184</v>
      </c>
      <c r="Q3459" t="str">
        <f t="shared" ref="Q3459:Q3522" si="542">(LEFT(N3459,SEARCH("/",N3459,1)-1))</f>
        <v>theater</v>
      </c>
      <c r="R3459" t="str">
        <f t="shared" ref="R3459:R3522" si="543">RIGHT(N3459, LEN(N3459)-SEARCH("/",N3459))</f>
        <v>plays</v>
      </c>
      <c r="S3459" s="11">
        <f t="shared" ref="S3459:S3522" si="544">(((J3459/60)/60)/24)+DATE(1970,1,1)</f>
        <v>42016.706678240742</v>
      </c>
      <c r="T3459" s="11">
        <f t="shared" ref="T3459:T3522" si="545">(((I3459/60)/60)/24)+DATE(1970,1,1)</f>
        <v>42047.249305555553</v>
      </c>
      <c r="U3459">
        <f t="shared" ref="U3459:U3522" si="546">IF(OR(F3459="successful", F3459="live"), L3459)</f>
        <v>55</v>
      </c>
      <c r="V3459" t="b">
        <f t="shared" ref="V3459:V3522" si="547">IF(OR(F3459="unsuccessful", F3459="canceled"), L3459)</f>
        <v>0</v>
      </c>
      <c r="W3459">
        <f t="shared" ref="W3459:W3522" si="548">IF((O3459&gt;=30), L3459)</f>
        <v>55</v>
      </c>
      <c r="X3459" t="b">
        <f t="shared" ref="X3459:X3522" si="549">IF((O3459&lt;30), L3459)</f>
        <v>0</v>
      </c>
    </row>
    <row r="3460" spans="1:24" ht="47.25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8270</v>
      </c>
      <c r="O3460">
        <f t="shared" si="540"/>
        <v>124</v>
      </c>
      <c r="P3460" s="7">
        <f t="shared" si="541"/>
        <v>45.037037037037038</v>
      </c>
      <c r="Q3460" t="str">
        <f t="shared" si="542"/>
        <v>theater</v>
      </c>
      <c r="R3460" t="str">
        <f t="shared" si="543"/>
        <v>plays</v>
      </c>
      <c r="S3460" s="11">
        <f t="shared" si="544"/>
        <v>42011.202581018515</v>
      </c>
      <c r="T3460" s="11">
        <f t="shared" si="545"/>
        <v>42038.185416666667</v>
      </c>
      <c r="U3460">
        <f t="shared" si="546"/>
        <v>27</v>
      </c>
      <c r="V3460" t="b">
        <f t="shared" si="547"/>
        <v>0</v>
      </c>
      <c r="W3460">
        <f t="shared" si="548"/>
        <v>27</v>
      </c>
      <c r="X3460" t="b">
        <f t="shared" si="549"/>
        <v>0</v>
      </c>
    </row>
    <row r="3461" spans="1:24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8270</v>
      </c>
      <c r="O3461">
        <f t="shared" si="540"/>
        <v>126</v>
      </c>
      <c r="P3461" s="7">
        <f t="shared" si="541"/>
        <v>17.527777777777779</v>
      </c>
      <c r="Q3461" t="str">
        <f t="shared" si="542"/>
        <v>theater</v>
      </c>
      <c r="R3461" t="str">
        <f t="shared" si="543"/>
        <v>plays</v>
      </c>
      <c r="S3461" s="11">
        <f t="shared" si="544"/>
        <v>42480.479861111111</v>
      </c>
      <c r="T3461" s="11">
        <f t="shared" si="545"/>
        <v>42510.479861111111</v>
      </c>
      <c r="U3461">
        <f t="shared" si="546"/>
        <v>36</v>
      </c>
      <c r="V3461" t="b">
        <f t="shared" si="547"/>
        <v>0</v>
      </c>
      <c r="W3461">
        <f t="shared" si="548"/>
        <v>36</v>
      </c>
      <c r="X3461" t="b">
        <f t="shared" si="549"/>
        <v>0</v>
      </c>
    </row>
    <row r="3462" spans="1:24" ht="47.2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8270</v>
      </c>
      <c r="O3462">
        <f t="shared" si="540"/>
        <v>190</v>
      </c>
      <c r="P3462" s="7">
        <f t="shared" si="541"/>
        <v>50</v>
      </c>
      <c r="Q3462" t="str">
        <f t="shared" si="542"/>
        <v>theater</v>
      </c>
      <c r="R3462" t="str">
        <f t="shared" si="543"/>
        <v>plays</v>
      </c>
      <c r="S3462" s="11">
        <f t="shared" si="544"/>
        <v>41852.527222222219</v>
      </c>
      <c r="T3462" s="11">
        <f t="shared" si="545"/>
        <v>41866.527222222219</v>
      </c>
      <c r="U3462">
        <f t="shared" si="546"/>
        <v>19</v>
      </c>
      <c r="V3462" t="b">
        <f t="shared" si="547"/>
        <v>0</v>
      </c>
      <c r="W3462">
        <f t="shared" si="548"/>
        <v>19</v>
      </c>
      <c r="X3462" t="b">
        <f t="shared" si="549"/>
        <v>0</v>
      </c>
    </row>
    <row r="3463" spans="1:24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8270</v>
      </c>
      <c r="O3463">
        <f t="shared" si="540"/>
        <v>139</v>
      </c>
      <c r="P3463" s="7">
        <f t="shared" si="541"/>
        <v>57.916666666666664</v>
      </c>
      <c r="Q3463" t="str">
        <f t="shared" si="542"/>
        <v>theater</v>
      </c>
      <c r="R3463" t="str">
        <f t="shared" si="543"/>
        <v>plays</v>
      </c>
      <c r="S3463" s="11">
        <f t="shared" si="544"/>
        <v>42643.632858796293</v>
      </c>
      <c r="T3463" s="11">
        <f t="shared" si="545"/>
        <v>42672.125</v>
      </c>
      <c r="U3463">
        <f t="shared" si="546"/>
        <v>12</v>
      </c>
      <c r="V3463" t="b">
        <f t="shared" si="547"/>
        <v>0</v>
      </c>
      <c r="W3463">
        <f t="shared" si="548"/>
        <v>12</v>
      </c>
      <c r="X3463" t="b">
        <f t="shared" si="549"/>
        <v>0</v>
      </c>
    </row>
    <row r="3464" spans="1:24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8270</v>
      </c>
      <c r="O3464">
        <f t="shared" si="540"/>
        <v>202</v>
      </c>
      <c r="P3464" s="7">
        <f t="shared" si="541"/>
        <v>29.705882352941178</v>
      </c>
      <c r="Q3464" t="str">
        <f t="shared" si="542"/>
        <v>theater</v>
      </c>
      <c r="R3464" t="str">
        <f t="shared" si="543"/>
        <v>plays</v>
      </c>
      <c r="S3464" s="11">
        <f t="shared" si="544"/>
        <v>42179.898472222223</v>
      </c>
      <c r="T3464" s="11">
        <f t="shared" si="545"/>
        <v>42195.75</v>
      </c>
      <c r="U3464">
        <f t="shared" si="546"/>
        <v>17</v>
      </c>
      <c r="V3464" t="b">
        <f t="shared" si="547"/>
        <v>0</v>
      </c>
      <c r="W3464">
        <f t="shared" si="548"/>
        <v>17</v>
      </c>
      <c r="X3464" t="b">
        <f t="shared" si="549"/>
        <v>0</v>
      </c>
    </row>
    <row r="3465" spans="1:24" ht="47.2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8270</v>
      </c>
      <c r="O3465">
        <f t="shared" si="540"/>
        <v>103</v>
      </c>
      <c r="P3465" s="7">
        <f t="shared" si="541"/>
        <v>90.684210526315795</v>
      </c>
      <c r="Q3465" t="str">
        <f t="shared" si="542"/>
        <v>theater</v>
      </c>
      <c r="R3465" t="str">
        <f t="shared" si="543"/>
        <v>plays</v>
      </c>
      <c r="S3465" s="11">
        <f t="shared" si="544"/>
        <v>42612.918807870374</v>
      </c>
      <c r="T3465" s="11">
        <f t="shared" si="545"/>
        <v>42654.165972222225</v>
      </c>
      <c r="U3465">
        <f t="shared" si="546"/>
        <v>114</v>
      </c>
      <c r="V3465" t="b">
        <f t="shared" si="547"/>
        <v>0</v>
      </c>
      <c r="W3465">
        <f t="shared" si="548"/>
        <v>114</v>
      </c>
      <c r="X3465" t="b">
        <f t="shared" si="549"/>
        <v>0</v>
      </c>
    </row>
    <row r="3466" spans="1:24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8270</v>
      </c>
      <c r="O3466">
        <f t="shared" si="540"/>
        <v>102</v>
      </c>
      <c r="P3466" s="7">
        <f t="shared" si="541"/>
        <v>55.012688172043013</v>
      </c>
      <c r="Q3466" t="str">
        <f t="shared" si="542"/>
        <v>theater</v>
      </c>
      <c r="R3466" t="str">
        <f t="shared" si="543"/>
        <v>plays</v>
      </c>
      <c r="S3466" s="11">
        <f t="shared" si="544"/>
        <v>42575.130057870367</v>
      </c>
      <c r="T3466" s="11">
        <f t="shared" si="545"/>
        <v>42605.130057870367</v>
      </c>
      <c r="U3466">
        <f t="shared" si="546"/>
        <v>93</v>
      </c>
      <c r="V3466" t="b">
        <f t="shared" si="547"/>
        <v>0</v>
      </c>
      <c r="W3466">
        <f t="shared" si="548"/>
        <v>93</v>
      </c>
      <c r="X3466" t="b">
        <f t="shared" si="549"/>
        <v>0</v>
      </c>
    </row>
    <row r="3467" spans="1:24" ht="47.2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8270</v>
      </c>
      <c r="O3467">
        <f t="shared" si="540"/>
        <v>103</v>
      </c>
      <c r="P3467" s="7">
        <f t="shared" si="541"/>
        <v>57.222222222222221</v>
      </c>
      <c r="Q3467" t="str">
        <f t="shared" si="542"/>
        <v>theater</v>
      </c>
      <c r="R3467" t="str">
        <f t="shared" si="543"/>
        <v>plays</v>
      </c>
      <c r="S3467" s="11">
        <f t="shared" si="544"/>
        <v>42200.625833333332</v>
      </c>
      <c r="T3467" s="11">
        <f t="shared" si="545"/>
        <v>42225.666666666672</v>
      </c>
      <c r="U3467">
        <f t="shared" si="546"/>
        <v>36</v>
      </c>
      <c r="V3467" t="b">
        <f t="shared" si="547"/>
        <v>0</v>
      </c>
      <c r="W3467">
        <f t="shared" si="548"/>
        <v>36</v>
      </c>
      <c r="X3467" t="b">
        <f t="shared" si="549"/>
        <v>0</v>
      </c>
    </row>
    <row r="3468" spans="1:24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8270</v>
      </c>
      <c r="O3468">
        <f t="shared" si="540"/>
        <v>127</v>
      </c>
      <c r="P3468" s="7">
        <f t="shared" si="541"/>
        <v>72.950819672131146</v>
      </c>
      <c r="Q3468" t="str">
        <f t="shared" si="542"/>
        <v>theater</v>
      </c>
      <c r="R3468" t="str">
        <f t="shared" si="543"/>
        <v>plays</v>
      </c>
      <c r="S3468" s="11">
        <f t="shared" si="544"/>
        <v>42420.019097222219</v>
      </c>
      <c r="T3468" s="11">
        <f t="shared" si="545"/>
        <v>42479.977430555555</v>
      </c>
      <c r="U3468">
        <f t="shared" si="546"/>
        <v>61</v>
      </c>
      <c r="V3468" t="b">
        <f t="shared" si="547"/>
        <v>0</v>
      </c>
      <c r="W3468">
        <f t="shared" si="548"/>
        <v>61</v>
      </c>
      <c r="X3468" t="b">
        <f t="shared" si="549"/>
        <v>0</v>
      </c>
    </row>
    <row r="3469" spans="1:24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8270</v>
      </c>
      <c r="O3469">
        <f t="shared" si="540"/>
        <v>101</v>
      </c>
      <c r="P3469" s="7">
        <f t="shared" si="541"/>
        <v>64.468085106382972</v>
      </c>
      <c r="Q3469" t="str">
        <f t="shared" si="542"/>
        <v>theater</v>
      </c>
      <c r="R3469" t="str">
        <f t="shared" si="543"/>
        <v>plays</v>
      </c>
      <c r="S3469" s="11">
        <f t="shared" si="544"/>
        <v>42053.671666666662</v>
      </c>
      <c r="T3469" s="11">
        <f t="shared" si="545"/>
        <v>42083.630000000005</v>
      </c>
      <c r="U3469">
        <f t="shared" si="546"/>
        <v>47</v>
      </c>
      <c r="V3469" t="b">
        <f t="shared" si="547"/>
        <v>0</v>
      </c>
      <c r="W3469">
        <f t="shared" si="548"/>
        <v>47</v>
      </c>
      <c r="X3469" t="b">
        <f t="shared" si="549"/>
        <v>0</v>
      </c>
    </row>
    <row r="3470" spans="1:24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8270</v>
      </c>
      <c r="O3470">
        <f t="shared" si="540"/>
        <v>122</v>
      </c>
      <c r="P3470" s="7">
        <f t="shared" si="541"/>
        <v>716.35294117647061</v>
      </c>
      <c r="Q3470" t="str">
        <f t="shared" si="542"/>
        <v>theater</v>
      </c>
      <c r="R3470" t="str">
        <f t="shared" si="543"/>
        <v>plays</v>
      </c>
      <c r="S3470" s="11">
        <f t="shared" si="544"/>
        <v>42605.765381944439</v>
      </c>
      <c r="T3470" s="11">
        <f t="shared" si="545"/>
        <v>42634.125</v>
      </c>
      <c r="U3470">
        <f t="shared" si="546"/>
        <v>17</v>
      </c>
      <c r="V3470" t="b">
        <f t="shared" si="547"/>
        <v>0</v>
      </c>
      <c r="W3470">
        <f t="shared" si="548"/>
        <v>17</v>
      </c>
      <c r="X3470" t="b">
        <f t="shared" si="549"/>
        <v>0</v>
      </c>
    </row>
    <row r="3471" spans="1:24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8270</v>
      </c>
      <c r="O3471">
        <f t="shared" si="540"/>
        <v>113</v>
      </c>
      <c r="P3471" s="7">
        <f t="shared" si="541"/>
        <v>50.396825396825399</v>
      </c>
      <c r="Q3471" t="str">
        <f t="shared" si="542"/>
        <v>theater</v>
      </c>
      <c r="R3471" t="str">
        <f t="shared" si="543"/>
        <v>plays</v>
      </c>
      <c r="S3471" s="11">
        <f t="shared" si="544"/>
        <v>42458.641724537039</v>
      </c>
      <c r="T3471" s="11">
        <f t="shared" si="545"/>
        <v>42488.641724537039</v>
      </c>
      <c r="U3471">
        <f t="shared" si="546"/>
        <v>63</v>
      </c>
      <c r="V3471" t="b">
        <f t="shared" si="547"/>
        <v>0</v>
      </c>
      <c r="W3471">
        <f t="shared" si="548"/>
        <v>63</v>
      </c>
      <c r="X3471" t="b">
        <f t="shared" si="549"/>
        <v>0</v>
      </c>
    </row>
    <row r="3472" spans="1:24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8270</v>
      </c>
      <c r="O3472">
        <f t="shared" si="540"/>
        <v>150</v>
      </c>
      <c r="P3472" s="7">
        <f t="shared" si="541"/>
        <v>41.666666666666664</v>
      </c>
      <c r="Q3472" t="str">
        <f t="shared" si="542"/>
        <v>theater</v>
      </c>
      <c r="R3472" t="str">
        <f t="shared" si="543"/>
        <v>plays</v>
      </c>
      <c r="S3472" s="11">
        <f t="shared" si="544"/>
        <v>42529.022013888884</v>
      </c>
      <c r="T3472" s="11">
        <f t="shared" si="545"/>
        <v>42566.901388888888</v>
      </c>
      <c r="U3472">
        <f t="shared" si="546"/>
        <v>9</v>
      </c>
      <c r="V3472" t="b">
        <f t="shared" si="547"/>
        <v>0</v>
      </c>
      <c r="W3472">
        <f t="shared" si="548"/>
        <v>9</v>
      </c>
      <c r="X3472" t="b">
        <f t="shared" si="549"/>
        <v>0</v>
      </c>
    </row>
    <row r="3473" spans="1:24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8270</v>
      </c>
      <c r="O3473">
        <f t="shared" si="540"/>
        <v>215</v>
      </c>
      <c r="P3473" s="7">
        <f t="shared" si="541"/>
        <v>35.766666666666666</v>
      </c>
      <c r="Q3473" t="str">
        <f t="shared" si="542"/>
        <v>theater</v>
      </c>
      <c r="R3473" t="str">
        <f t="shared" si="543"/>
        <v>plays</v>
      </c>
      <c r="S3473" s="11">
        <f t="shared" si="544"/>
        <v>41841.820486111108</v>
      </c>
      <c r="T3473" s="11">
        <f t="shared" si="545"/>
        <v>41882.833333333336</v>
      </c>
      <c r="U3473">
        <f t="shared" si="546"/>
        <v>30</v>
      </c>
      <c r="V3473" t="b">
        <f t="shared" si="547"/>
        <v>0</v>
      </c>
      <c r="W3473">
        <f t="shared" si="548"/>
        <v>30</v>
      </c>
      <c r="X3473" t="b">
        <f t="shared" si="549"/>
        <v>0</v>
      </c>
    </row>
    <row r="3474" spans="1:24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8270</v>
      </c>
      <c r="O3474">
        <f t="shared" si="540"/>
        <v>102</v>
      </c>
      <c r="P3474" s="7">
        <f t="shared" si="541"/>
        <v>88.739130434782609</v>
      </c>
      <c r="Q3474" t="str">
        <f t="shared" si="542"/>
        <v>theater</v>
      </c>
      <c r="R3474" t="str">
        <f t="shared" si="543"/>
        <v>plays</v>
      </c>
      <c r="S3474" s="11">
        <f t="shared" si="544"/>
        <v>41928.170497685183</v>
      </c>
      <c r="T3474" s="11">
        <f t="shared" si="545"/>
        <v>41949.249305555553</v>
      </c>
      <c r="U3474">
        <f t="shared" si="546"/>
        <v>23</v>
      </c>
      <c r="V3474" t="b">
        <f t="shared" si="547"/>
        <v>0</v>
      </c>
      <c r="W3474">
        <f t="shared" si="548"/>
        <v>23</v>
      </c>
      <c r="X3474" t="b">
        <f t="shared" si="549"/>
        <v>0</v>
      </c>
    </row>
    <row r="3475" spans="1:24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8270</v>
      </c>
      <c r="O3475">
        <f t="shared" si="540"/>
        <v>100</v>
      </c>
      <c r="P3475" s="7">
        <f t="shared" si="541"/>
        <v>148.4848484848485</v>
      </c>
      <c r="Q3475" t="str">
        <f t="shared" si="542"/>
        <v>theater</v>
      </c>
      <c r="R3475" t="str">
        <f t="shared" si="543"/>
        <v>plays</v>
      </c>
      <c r="S3475" s="11">
        <f t="shared" si="544"/>
        <v>42062.834444444445</v>
      </c>
      <c r="T3475" s="11">
        <f t="shared" si="545"/>
        <v>42083.852083333331</v>
      </c>
      <c r="U3475">
        <f t="shared" si="546"/>
        <v>33</v>
      </c>
      <c r="V3475" t="b">
        <f t="shared" si="547"/>
        <v>0</v>
      </c>
      <c r="W3475">
        <f t="shared" si="548"/>
        <v>33</v>
      </c>
      <c r="X3475" t="b">
        <f t="shared" si="549"/>
        <v>0</v>
      </c>
    </row>
    <row r="3476" spans="1:24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8270</v>
      </c>
      <c r="O3476">
        <f t="shared" si="540"/>
        <v>101</v>
      </c>
      <c r="P3476" s="7">
        <f t="shared" si="541"/>
        <v>51.794871794871796</v>
      </c>
      <c r="Q3476" t="str">
        <f t="shared" si="542"/>
        <v>theater</v>
      </c>
      <c r="R3476" t="str">
        <f t="shared" si="543"/>
        <v>plays</v>
      </c>
      <c r="S3476" s="11">
        <f t="shared" si="544"/>
        <v>42541.501516203702</v>
      </c>
      <c r="T3476" s="11">
        <f t="shared" si="545"/>
        <v>42571.501516203702</v>
      </c>
      <c r="U3476">
        <f t="shared" si="546"/>
        <v>39</v>
      </c>
      <c r="V3476" t="b">
        <f t="shared" si="547"/>
        <v>0</v>
      </c>
      <c r="W3476">
        <f t="shared" si="548"/>
        <v>39</v>
      </c>
      <c r="X3476" t="b">
        <f t="shared" si="549"/>
        <v>0</v>
      </c>
    </row>
    <row r="3477" spans="1:24" ht="47.2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8270</v>
      </c>
      <c r="O3477">
        <f t="shared" si="540"/>
        <v>113</v>
      </c>
      <c r="P3477" s="7">
        <f t="shared" si="541"/>
        <v>20</v>
      </c>
      <c r="Q3477" t="str">
        <f t="shared" si="542"/>
        <v>theater</v>
      </c>
      <c r="R3477" t="str">
        <f t="shared" si="543"/>
        <v>plays</v>
      </c>
      <c r="S3477" s="11">
        <f t="shared" si="544"/>
        <v>41918.880833333329</v>
      </c>
      <c r="T3477" s="11">
        <f t="shared" si="545"/>
        <v>41946</v>
      </c>
      <c r="U3477">
        <f t="shared" si="546"/>
        <v>17</v>
      </c>
      <c r="V3477" t="b">
        <f t="shared" si="547"/>
        <v>0</v>
      </c>
      <c r="W3477">
        <f t="shared" si="548"/>
        <v>17</v>
      </c>
      <c r="X3477" t="b">
        <f t="shared" si="549"/>
        <v>0</v>
      </c>
    </row>
    <row r="3478" spans="1:24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8270</v>
      </c>
      <c r="O3478">
        <f t="shared" si="540"/>
        <v>104</v>
      </c>
      <c r="P3478" s="7">
        <f t="shared" si="541"/>
        <v>52</v>
      </c>
      <c r="Q3478" t="str">
        <f t="shared" si="542"/>
        <v>theater</v>
      </c>
      <c r="R3478" t="str">
        <f t="shared" si="543"/>
        <v>plays</v>
      </c>
      <c r="S3478" s="11">
        <f t="shared" si="544"/>
        <v>41921.279976851853</v>
      </c>
      <c r="T3478" s="11">
        <f t="shared" si="545"/>
        <v>41939.125</v>
      </c>
      <c r="U3478">
        <f t="shared" si="546"/>
        <v>6</v>
      </c>
      <c r="V3478" t="b">
        <f t="shared" si="547"/>
        <v>0</v>
      </c>
      <c r="W3478">
        <f t="shared" si="548"/>
        <v>6</v>
      </c>
      <c r="X3478" t="b">
        <f t="shared" si="549"/>
        <v>0</v>
      </c>
    </row>
    <row r="3479" spans="1:24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8270</v>
      </c>
      <c r="O3479">
        <f t="shared" si="540"/>
        <v>115</v>
      </c>
      <c r="P3479" s="7">
        <f t="shared" si="541"/>
        <v>53.230769230769234</v>
      </c>
      <c r="Q3479" t="str">
        <f t="shared" si="542"/>
        <v>theater</v>
      </c>
      <c r="R3479" t="str">
        <f t="shared" si="543"/>
        <v>plays</v>
      </c>
      <c r="S3479" s="11">
        <f t="shared" si="544"/>
        <v>42128.736608796295</v>
      </c>
      <c r="T3479" s="11">
        <f t="shared" si="545"/>
        <v>42141.125</v>
      </c>
      <c r="U3479">
        <f t="shared" si="546"/>
        <v>39</v>
      </c>
      <c r="V3479" t="b">
        <f t="shared" si="547"/>
        <v>0</v>
      </c>
      <c r="W3479">
        <f t="shared" si="548"/>
        <v>39</v>
      </c>
      <c r="X3479" t="b">
        <f t="shared" si="549"/>
        <v>0</v>
      </c>
    </row>
    <row r="3480" spans="1:24" ht="47.2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8270</v>
      </c>
      <c r="O3480">
        <f t="shared" si="540"/>
        <v>113</v>
      </c>
      <c r="P3480" s="7">
        <f t="shared" si="541"/>
        <v>39.596491228070178</v>
      </c>
      <c r="Q3480" t="str">
        <f t="shared" si="542"/>
        <v>theater</v>
      </c>
      <c r="R3480" t="str">
        <f t="shared" si="543"/>
        <v>plays</v>
      </c>
      <c r="S3480" s="11">
        <f t="shared" si="544"/>
        <v>42053.916921296302</v>
      </c>
      <c r="T3480" s="11">
        <f t="shared" si="545"/>
        <v>42079.875</v>
      </c>
      <c r="U3480">
        <f t="shared" si="546"/>
        <v>57</v>
      </c>
      <c r="V3480" t="b">
        <f t="shared" si="547"/>
        <v>0</v>
      </c>
      <c r="W3480">
        <f t="shared" si="548"/>
        <v>57</v>
      </c>
      <c r="X3480" t="b">
        <f t="shared" si="549"/>
        <v>0</v>
      </c>
    </row>
    <row r="3481" spans="1:24" ht="47.2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8270</v>
      </c>
      <c r="O3481">
        <f t="shared" si="540"/>
        <v>128</v>
      </c>
      <c r="P3481" s="7">
        <f t="shared" si="541"/>
        <v>34.25</v>
      </c>
      <c r="Q3481" t="str">
        <f t="shared" si="542"/>
        <v>theater</v>
      </c>
      <c r="R3481" t="str">
        <f t="shared" si="543"/>
        <v>plays</v>
      </c>
      <c r="S3481" s="11">
        <f t="shared" si="544"/>
        <v>41781.855092592588</v>
      </c>
      <c r="T3481" s="11">
        <f t="shared" si="545"/>
        <v>41811.855092592588</v>
      </c>
      <c r="U3481">
        <f t="shared" si="546"/>
        <v>56</v>
      </c>
      <c r="V3481" t="b">
        <f t="shared" si="547"/>
        <v>0</v>
      </c>
      <c r="W3481">
        <f t="shared" si="548"/>
        <v>56</v>
      </c>
      <c r="X3481" t="b">
        <f t="shared" si="549"/>
        <v>0</v>
      </c>
    </row>
    <row r="3482" spans="1:24" ht="47.2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8270</v>
      </c>
      <c r="O3482">
        <f t="shared" si="540"/>
        <v>143</v>
      </c>
      <c r="P3482" s="7">
        <f t="shared" si="541"/>
        <v>164.61538461538461</v>
      </c>
      <c r="Q3482" t="str">
        <f t="shared" si="542"/>
        <v>theater</v>
      </c>
      <c r="R3482" t="str">
        <f t="shared" si="543"/>
        <v>plays</v>
      </c>
      <c r="S3482" s="11">
        <f t="shared" si="544"/>
        <v>42171.317442129628</v>
      </c>
      <c r="T3482" s="11">
        <f t="shared" si="545"/>
        <v>42195.875</v>
      </c>
      <c r="U3482">
        <f t="shared" si="546"/>
        <v>13</v>
      </c>
      <c r="V3482" t="b">
        <f t="shared" si="547"/>
        <v>0</v>
      </c>
      <c r="W3482">
        <f t="shared" si="548"/>
        <v>13</v>
      </c>
      <c r="X3482" t="b">
        <f t="shared" si="549"/>
        <v>0</v>
      </c>
    </row>
    <row r="3483" spans="1:24" ht="47.25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8270</v>
      </c>
      <c r="O3483">
        <f t="shared" si="540"/>
        <v>119</v>
      </c>
      <c r="P3483" s="7">
        <f t="shared" si="541"/>
        <v>125.05263157894737</v>
      </c>
      <c r="Q3483" t="str">
        <f t="shared" si="542"/>
        <v>theater</v>
      </c>
      <c r="R3483" t="str">
        <f t="shared" si="543"/>
        <v>plays</v>
      </c>
      <c r="S3483" s="11">
        <f t="shared" si="544"/>
        <v>41989.24754629629</v>
      </c>
      <c r="T3483" s="11">
        <f t="shared" si="545"/>
        <v>42006.24754629629</v>
      </c>
      <c r="U3483">
        <f t="shared" si="546"/>
        <v>95</v>
      </c>
      <c r="V3483" t="b">
        <f t="shared" si="547"/>
        <v>0</v>
      </c>
      <c r="W3483">
        <f t="shared" si="548"/>
        <v>95</v>
      </c>
      <c r="X3483" t="b">
        <f t="shared" si="549"/>
        <v>0</v>
      </c>
    </row>
    <row r="3484" spans="1:24" ht="47.2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8270</v>
      </c>
      <c r="O3484">
        <f t="shared" si="540"/>
        <v>138</v>
      </c>
      <c r="P3484" s="7">
        <f t="shared" si="541"/>
        <v>51.875</v>
      </c>
      <c r="Q3484" t="str">
        <f t="shared" si="542"/>
        <v>theater</v>
      </c>
      <c r="R3484" t="str">
        <f t="shared" si="543"/>
        <v>plays</v>
      </c>
      <c r="S3484" s="11">
        <f t="shared" si="544"/>
        <v>41796.771597222221</v>
      </c>
      <c r="T3484" s="11">
        <f t="shared" si="545"/>
        <v>41826.771597222221</v>
      </c>
      <c r="U3484">
        <f t="shared" si="546"/>
        <v>80</v>
      </c>
      <c r="V3484" t="b">
        <f t="shared" si="547"/>
        <v>0</v>
      </c>
      <c r="W3484">
        <f t="shared" si="548"/>
        <v>80</v>
      </c>
      <c r="X3484" t="b">
        <f t="shared" si="549"/>
        <v>0</v>
      </c>
    </row>
    <row r="3485" spans="1:24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8270</v>
      </c>
      <c r="O3485">
        <f t="shared" si="540"/>
        <v>160</v>
      </c>
      <c r="P3485" s="7">
        <f t="shared" si="541"/>
        <v>40.285714285714285</v>
      </c>
      <c r="Q3485" t="str">
        <f t="shared" si="542"/>
        <v>theater</v>
      </c>
      <c r="R3485" t="str">
        <f t="shared" si="543"/>
        <v>plays</v>
      </c>
      <c r="S3485" s="11">
        <f t="shared" si="544"/>
        <v>41793.668761574074</v>
      </c>
      <c r="T3485" s="11">
        <f t="shared" si="545"/>
        <v>41823.668761574074</v>
      </c>
      <c r="U3485">
        <f t="shared" si="546"/>
        <v>133</v>
      </c>
      <c r="V3485" t="b">
        <f t="shared" si="547"/>
        <v>0</v>
      </c>
      <c r="W3485">
        <f t="shared" si="548"/>
        <v>133</v>
      </c>
      <c r="X3485" t="b">
        <f t="shared" si="549"/>
        <v>0</v>
      </c>
    </row>
    <row r="3486" spans="1:24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8270</v>
      </c>
      <c r="O3486">
        <f t="shared" si="540"/>
        <v>114</v>
      </c>
      <c r="P3486" s="7">
        <f t="shared" si="541"/>
        <v>64.909090909090907</v>
      </c>
      <c r="Q3486" t="str">
        <f t="shared" si="542"/>
        <v>theater</v>
      </c>
      <c r="R3486" t="str">
        <f t="shared" si="543"/>
        <v>plays</v>
      </c>
      <c r="S3486" s="11">
        <f t="shared" si="544"/>
        <v>42506.760405092587</v>
      </c>
      <c r="T3486" s="11">
        <f t="shared" si="545"/>
        <v>42536.760405092587</v>
      </c>
      <c r="U3486">
        <f t="shared" si="546"/>
        <v>44</v>
      </c>
      <c r="V3486" t="b">
        <f t="shared" si="547"/>
        <v>0</v>
      </c>
      <c r="W3486">
        <f t="shared" si="548"/>
        <v>44</v>
      </c>
      <c r="X3486" t="b">
        <f t="shared" si="549"/>
        <v>0</v>
      </c>
    </row>
    <row r="3487" spans="1:24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8270</v>
      </c>
      <c r="O3487">
        <f t="shared" si="540"/>
        <v>101</v>
      </c>
      <c r="P3487" s="7">
        <f t="shared" si="541"/>
        <v>55.333333333333336</v>
      </c>
      <c r="Q3487" t="str">
        <f t="shared" si="542"/>
        <v>theater</v>
      </c>
      <c r="R3487" t="str">
        <f t="shared" si="543"/>
        <v>plays</v>
      </c>
      <c r="S3487" s="11">
        <f t="shared" si="544"/>
        <v>42372.693055555559</v>
      </c>
      <c r="T3487" s="11">
        <f t="shared" si="545"/>
        <v>42402.693055555559</v>
      </c>
      <c r="U3487">
        <f t="shared" si="546"/>
        <v>30</v>
      </c>
      <c r="V3487" t="b">
        <f t="shared" si="547"/>
        <v>0</v>
      </c>
      <c r="W3487">
        <f t="shared" si="548"/>
        <v>30</v>
      </c>
      <c r="X3487" t="b">
        <f t="shared" si="549"/>
        <v>0</v>
      </c>
    </row>
    <row r="3488" spans="1:24" ht="47.2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8270</v>
      </c>
      <c r="O3488">
        <f t="shared" si="540"/>
        <v>155</v>
      </c>
      <c r="P3488" s="7">
        <f t="shared" si="541"/>
        <v>83.142857142857139</v>
      </c>
      <c r="Q3488" t="str">
        <f t="shared" si="542"/>
        <v>theater</v>
      </c>
      <c r="R3488" t="str">
        <f t="shared" si="543"/>
        <v>plays</v>
      </c>
      <c r="S3488" s="11">
        <f t="shared" si="544"/>
        <v>42126.87501157407</v>
      </c>
      <c r="T3488" s="11">
        <f t="shared" si="545"/>
        <v>42158.290972222225</v>
      </c>
      <c r="U3488">
        <f t="shared" si="546"/>
        <v>56</v>
      </c>
      <c r="V3488" t="b">
        <f t="shared" si="547"/>
        <v>0</v>
      </c>
      <c r="W3488">
        <f t="shared" si="548"/>
        <v>56</v>
      </c>
      <c r="X3488" t="b">
        <f t="shared" si="549"/>
        <v>0</v>
      </c>
    </row>
    <row r="3489" spans="1:24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8270</v>
      </c>
      <c r="O3489">
        <f t="shared" si="540"/>
        <v>128</v>
      </c>
      <c r="P3489" s="7">
        <f t="shared" si="541"/>
        <v>38.712121212121211</v>
      </c>
      <c r="Q3489" t="str">
        <f t="shared" si="542"/>
        <v>theater</v>
      </c>
      <c r="R3489" t="str">
        <f t="shared" si="543"/>
        <v>plays</v>
      </c>
      <c r="S3489" s="11">
        <f t="shared" si="544"/>
        <v>42149.940416666665</v>
      </c>
      <c r="T3489" s="11">
        <f t="shared" si="545"/>
        <v>42179.940416666665</v>
      </c>
      <c r="U3489">
        <f t="shared" si="546"/>
        <v>66</v>
      </c>
      <c r="V3489" t="b">
        <f t="shared" si="547"/>
        <v>0</v>
      </c>
      <c r="W3489">
        <f t="shared" si="548"/>
        <v>66</v>
      </c>
      <c r="X3489" t="b">
        <f t="shared" si="549"/>
        <v>0</v>
      </c>
    </row>
    <row r="3490" spans="1:24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8270</v>
      </c>
      <c r="O3490">
        <f t="shared" si="540"/>
        <v>121</v>
      </c>
      <c r="P3490" s="7">
        <f t="shared" si="541"/>
        <v>125.37931034482759</v>
      </c>
      <c r="Q3490" t="str">
        <f t="shared" si="542"/>
        <v>theater</v>
      </c>
      <c r="R3490" t="str">
        <f t="shared" si="543"/>
        <v>plays</v>
      </c>
      <c r="S3490" s="11">
        <f t="shared" si="544"/>
        <v>42087.768055555556</v>
      </c>
      <c r="T3490" s="11">
        <f t="shared" si="545"/>
        <v>42111.666666666672</v>
      </c>
      <c r="U3490">
        <f t="shared" si="546"/>
        <v>29</v>
      </c>
      <c r="V3490" t="b">
        <f t="shared" si="547"/>
        <v>0</v>
      </c>
      <c r="W3490">
        <f t="shared" si="548"/>
        <v>29</v>
      </c>
      <c r="X3490" t="b">
        <f t="shared" si="549"/>
        <v>0</v>
      </c>
    </row>
    <row r="3491" spans="1:24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8270</v>
      </c>
      <c r="O3491">
        <f t="shared" si="540"/>
        <v>113</v>
      </c>
      <c r="P3491" s="7">
        <f t="shared" si="541"/>
        <v>78.263888888888886</v>
      </c>
      <c r="Q3491" t="str">
        <f t="shared" si="542"/>
        <v>theater</v>
      </c>
      <c r="R3491" t="str">
        <f t="shared" si="543"/>
        <v>plays</v>
      </c>
      <c r="S3491" s="11">
        <f t="shared" si="544"/>
        <v>41753.635775462964</v>
      </c>
      <c r="T3491" s="11">
        <f t="shared" si="545"/>
        <v>41783.875</v>
      </c>
      <c r="U3491">
        <f t="shared" si="546"/>
        <v>72</v>
      </c>
      <c r="V3491" t="b">
        <f t="shared" si="547"/>
        <v>0</v>
      </c>
      <c r="W3491">
        <f t="shared" si="548"/>
        <v>72</v>
      </c>
      <c r="X3491" t="b">
        <f t="shared" si="549"/>
        <v>0</v>
      </c>
    </row>
    <row r="3492" spans="1:24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8270</v>
      </c>
      <c r="O3492">
        <f t="shared" si="540"/>
        <v>128</v>
      </c>
      <c r="P3492" s="7">
        <f t="shared" si="541"/>
        <v>47.222222222222221</v>
      </c>
      <c r="Q3492" t="str">
        <f t="shared" si="542"/>
        <v>theater</v>
      </c>
      <c r="R3492" t="str">
        <f t="shared" si="543"/>
        <v>plays</v>
      </c>
      <c r="S3492" s="11">
        <f t="shared" si="544"/>
        <v>42443.802361111113</v>
      </c>
      <c r="T3492" s="11">
        <f t="shared" si="545"/>
        <v>42473.802361111113</v>
      </c>
      <c r="U3492">
        <f t="shared" si="546"/>
        <v>27</v>
      </c>
      <c r="V3492" t="b">
        <f t="shared" si="547"/>
        <v>0</v>
      </c>
      <c r="W3492">
        <f t="shared" si="548"/>
        <v>27</v>
      </c>
      <c r="X3492" t="b">
        <f t="shared" si="549"/>
        <v>0</v>
      </c>
    </row>
    <row r="3493" spans="1:24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8270</v>
      </c>
      <c r="O3493">
        <f t="shared" si="540"/>
        <v>158</v>
      </c>
      <c r="P3493" s="7">
        <f t="shared" si="541"/>
        <v>79.099999999999994</v>
      </c>
      <c r="Q3493" t="str">
        <f t="shared" si="542"/>
        <v>theater</v>
      </c>
      <c r="R3493" t="str">
        <f t="shared" si="543"/>
        <v>plays</v>
      </c>
      <c r="S3493" s="11">
        <f t="shared" si="544"/>
        <v>42121.249814814815</v>
      </c>
      <c r="T3493" s="11">
        <f t="shared" si="545"/>
        <v>42142.249814814815</v>
      </c>
      <c r="U3493">
        <f t="shared" si="546"/>
        <v>10</v>
      </c>
      <c r="V3493" t="b">
        <f t="shared" si="547"/>
        <v>0</v>
      </c>
      <c r="W3493">
        <f t="shared" si="548"/>
        <v>10</v>
      </c>
      <c r="X3493" t="b">
        <f t="shared" si="549"/>
        <v>0</v>
      </c>
    </row>
    <row r="3494" spans="1:24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8270</v>
      </c>
      <c r="O3494">
        <f t="shared" si="540"/>
        <v>105</v>
      </c>
      <c r="P3494" s="7">
        <f t="shared" si="541"/>
        <v>114.29199999999999</v>
      </c>
      <c r="Q3494" t="str">
        <f t="shared" si="542"/>
        <v>theater</v>
      </c>
      <c r="R3494" t="str">
        <f t="shared" si="543"/>
        <v>plays</v>
      </c>
      <c r="S3494" s="11">
        <f t="shared" si="544"/>
        <v>42268.009224537032</v>
      </c>
      <c r="T3494" s="11">
        <f t="shared" si="545"/>
        <v>42303.009224537032</v>
      </c>
      <c r="U3494">
        <f t="shared" si="546"/>
        <v>35</v>
      </c>
      <c r="V3494" t="b">
        <f t="shared" si="547"/>
        <v>0</v>
      </c>
      <c r="W3494">
        <f t="shared" si="548"/>
        <v>35</v>
      </c>
      <c r="X3494" t="b">
        <f t="shared" si="549"/>
        <v>0</v>
      </c>
    </row>
    <row r="3495" spans="1:24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8270</v>
      </c>
      <c r="O3495">
        <f t="shared" si="540"/>
        <v>100</v>
      </c>
      <c r="P3495" s="7">
        <f t="shared" si="541"/>
        <v>51.724137931034484</v>
      </c>
      <c r="Q3495" t="str">
        <f t="shared" si="542"/>
        <v>theater</v>
      </c>
      <c r="R3495" t="str">
        <f t="shared" si="543"/>
        <v>plays</v>
      </c>
      <c r="S3495" s="11">
        <f t="shared" si="544"/>
        <v>41848.866157407407</v>
      </c>
      <c r="T3495" s="11">
        <f t="shared" si="545"/>
        <v>41868.21597222222</v>
      </c>
      <c r="U3495">
        <f t="shared" si="546"/>
        <v>29</v>
      </c>
      <c r="V3495" t="b">
        <f t="shared" si="547"/>
        <v>0</v>
      </c>
      <c r="W3495">
        <f t="shared" si="548"/>
        <v>29</v>
      </c>
      <c r="X3495" t="b">
        <f t="shared" si="549"/>
        <v>0</v>
      </c>
    </row>
    <row r="3496" spans="1:24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8270</v>
      </c>
      <c r="O3496">
        <f t="shared" si="540"/>
        <v>100</v>
      </c>
      <c r="P3496" s="7">
        <f t="shared" si="541"/>
        <v>30.76923076923077</v>
      </c>
      <c r="Q3496" t="str">
        <f t="shared" si="542"/>
        <v>theater</v>
      </c>
      <c r="R3496" t="str">
        <f t="shared" si="543"/>
        <v>plays</v>
      </c>
      <c r="S3496" s="11">
        <f t="shared" si="544"/>
        <v>42689.214988425927</v>
      </c>
      <c r="T3496" s="11">
        <f t="shared" si="545"/>
        <v>42700.25</v>
      </c>
      <c r="U3496">
        <f t="shared" si="546"/>
        <v>13</v>
      </c>
      <c r="V3496" t="b">
        <f t="shared" si="547"/>
        <v>0</v>
      </c>
      <c r="W3496">
        <f t="shared" si="548"/>
        <v>13</v>
      </c>
      <c r="X3496" t="b">
        <f t="shared" si="549"/>
        <v>0</v>
      </c>
    </row>
    <row r="3497" spans="1:24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8270</v>
      </c>
      <c r="O3497">
        <f t="shared" si="540"/>
        <v>107</v>
      </c>
      <c r="P3497" s="7">
        <f t="shared" si="541"/>
        <v>74.208333333333329</v>
      </c>
      <c r="Q3497" t="str">
        <f t="shared" si="542"/>
        <v>theater</v>
      </c>
      <c r="R3497" t="str">
        <f t="shared" si="543"/>
        <v>plays</v>
      </c>
      <c r="S3497" s="11">
        <f t="shared" si="544"/>
        <v>41915.762835648151</v>
      </c>
      <c r="T3497" s="11">
        <f t="shared" si="545"/>
        <v>41944.720833333333</v>
      </c>
      <c r="U3497">
        <f t="shared" si="546"/>
        <v>72</v>
      </c>
      <c r="V3497" t="b">
        <f t="shared" si="547"/>
        <v>0</v>
      </c>
      <c r="W3497">
        <f t="shared" si="548"/>
        <v>72</v>
      </c>
      <c r="X3497" t="b">
        <f t="shared" si="549"/>
        <v>0</v>
      </c>
    </row>
    <row r="3498" spans="1:24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8270</v>
      </c>
      <c r="O3498">
        <f t="shared" si="540"/>
        <v>124</v>
      </c>
      <c r="P3498" s="7">
        <f t="shared" si="541"/>
        <v>47.846153846153847</v>
      </c>
      <c r="Q3498" t="str">
        <f t="shared" si="542"/>
        <v>theater</v>
      </c>
      <c r="R3498" t="str">
        <f t="shared" si="543"/>
        <v>plays</v>
      </c>
      <c r="S3498" s="11">
        <f t="shared" si="544"/>
        <v>42584.846828703703</v>
      </c>
      <c r="T3498" s="11">
        <f t="shared" si="545"/>
        <v>42624.846828703703</v>
      </c>
      <c r="U3498">
        <f t="shared" si="546"/>
        <v>78</v>
      </c>
      <c r="V3498" t="b">
        <f t="shared" si="547"/>
        <v>0</v>
      </c>
      <c r="W3498">
        <f t="shared" si="548"/>
        <v>78</v>
      </c>
      <c r="X3498" t="b">
        <f t="shared" si="549"/>
        <v>0</v>
      </c>
    </row>
    <row r="3499" spans="1:24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8270</v>
      </c>
      <c r="O3499">
        <f t="shared" si="540"/>
        <v>109</v>
      </c>
      <c r="P3499" s="7">
        <f t="shared" si="541"/>
        <v>34.408163265306122</v>
      </c>
      <c r="Q3499" t="str">
        <f t="shared" si="542"/>
        <v>theater</v>
      </c>
      <c r="R3499" t="str">
        <f t="shared" si="543"/>
        <v>plays</v>
      </c>
      <c r="S3499" s="11">
        <f t="shared" si="544"/>
        <v>42511.741944444439</v>
      </c>
      <c r="T3499" s="11">
        <f t="shared" si="545"/>
        <v>42523.916666666672</v>
      </c>
      <c r="U3499">
        <f t="shared" si="546"/>
        <v>49</v>
      </c>
      <c r="V3499" t="b">
        <f t="shared" si="547"/>
        <v>0</v>
      </c>
      <c r="W3499">
        <f t="shared" si="548"/>
        <v>49</v>
      </c>
      <c r="X3499" t="b">
        <f t="shared" si="549"/>
        <v>0</v>
      </c>
    </row>
    <row r="3500" spans="1:24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8270</v>
      </c>
      <c r="O3500">
        <f t="shared" si="540"/>
        <v>102</v>
      </c>
      <c r="P3500" s="7">
        <f t="shared" si="541"/>
        <v>40.238095238095241</v>
      </c>
      <c r="Q3500" t="str">
        <f t="shared" si="542"/>
        <v>theater</v>
      </c>
      <c r="R3500" t="str">
        <f t="shared" si="543"/>
        <v>plays</v>
      </c>
      <c r="S3500" s="11">
        <f t="shared" si="544"/>
        <v>42459.15861111111</v>
      </c>
      <c r="T3500" s="11">
        <f t="shared" si="545"/>
        <v>42518.905555555553</v>
      </c>
      <c r="U3500">
        <f t="shared" si="546"/>
        <v>42</v>
      </c>
      <c r="V3500" t="b">
        <f t="shared" si="547"/>
        <v>0</v>
      </c>
      <c r="W3500">
        <f t="shared" si="548"/>
        <v>42</v>
      </c>
      <c r="X3500" t="b">
        <f t="shared" si="549"/>
        <v>0</v>
      </c>
    </row>
    <row r="3501" spans="1:24" ht="47.25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8270</v>
      </c>
      <c r="O3501">
        <f t="shared" si="540"/>
        <v>106</v>
      </c>
      <c r="P3501" s="7">
        <f t="shared" si="541"/>
        <v>60.285714285714285</v>
      </c>
      <c r="Q3501" t="str">
        <f t="shared" si="542"/>
        <v>theater</v>
      </c>
      <c r="R3501" t="str">
        <f t="shared" si="543"/>
        <v>plays</v>
      </c>
      <c r="S3501" s="11">
        <f t="shared" si="544"/>
        <v>42132.036168981482</v>
      </c>
      <c r="T3501" s="11">
        <f t="shared" si="545"/>
        <v>42186.290972222225</v>
      </c>
      <c r="U3501">
        <f t="shared" si="546"/>
        <v>35</v>
      </c>
      <c r="V3501" t="b">
        <f t="shared" si="547"/>
        <v>0</v>
      </c>
      <c r="W3501">
        <f t="shared" si="548"/>
        <v>35</v>
      </c>
      <c r="X3501" t="b">
        <f t="shared" si="549"/>
        <v>0</v>
      </c>
    </row>
    <row r="3502" spans="1:24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8270</v>
      </c>
      <c r="O3502">
        <f t="shared" si="540"/>
        <v>106</v>
      </c>
      <c r="P3502" s="7">
        <f t="shared" si="541"/>
        <v>25.30952380952381</v>
      </c>
      <c r="Q3502" t="str">
        <f t="shared" si="542"/>
        <v>theater</v>
      </c>
      <c r="R3502" t="str">
        <f t="shared" si="543"/>
        <v>plays</v>
      </c>
      <c r="S3502" s="11">
        <f t="shared" si="544"/>
        <v>42419.91942129629</v>
      </c>
      <c r="T3502" s="11">
        <f t="shared" si="545"/>
        <v>42436.207638888889</v>
      </c>
      <c r="U3502">
        <f t="shared" si="546"/>
        <v>42</v>
      </c>
      <c r="V3502" t="b">
        <f t="shared" si="547"/>
        <v>0</v>
      </c>
      <c r="W3502">
        <f t="shared" si="548"/>
        <v>42</v>
      </c>
      <c r="X3502" t="b">
        <f t="shared" si="549"/>
        <v>0</v>
      </c>
    </row>
    <row r="3503" spans="1:24" ht="47.2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8270</v>
      </c>
      <c r="O3503">
        <f t="shared" si="540"/>
        <v>101</v>
      </c>
      <c r="P3503" s="7">
        <f t="shared" si="541"/>
        <v>35.952380952380949</v>
      </c>
      <c r="Q3503" t="str">
        <f t="shared" si="542"/>
        <v>theater</v>
      </c>
      <c r="R3503" t="str">
        <f t="shared" si="543"/>
        <v>plays</v>
      </c>
      <c r="S3503" s="11">
        <f t="shared" si="544"/>
        <v>42233.763831018514</v>
      </c>
      <c r="T3503" s="11">
        <f t="shared" si="545"/>
        <v>42258.763831018514</v>
      </c>
      <c r="U3503">
        <f t="shared" si="546"/>
        <v>42</v>
      </c>
      <c r="V3503" t="b">
        <f t="shared" si="547"/>
        <v>0</v>
      </c>
      <c r="W3503">
        <f t="shared" si="548"/>
        <v>42</v>
      </c>
      <c r="X3503" t="b">
        <f t="shared" si="549"/>
        <v>0</v>
      </c>
    </row>
    <row r="3504" spans="1:24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8270</v>
      </c>
      <c r="O3504">
        <f t="shared" si="540"/>
        <v>105</v>
      </c>
      <c r="P3504" s="7">
        <f t="shared" si="541"/>
        <v>136</v>
      </c>
      <c r="Q3504" t="str">
        <f t="shared" si="542"/>
        <v>theater</v>
      </c>
      <c r="R3504" t="str">
        <f t="shared" si="543"/>
        <v>plays</v>
      </c>
      <c r="S3504" s="11">
        <f t="shared" si="544"/>
        <v>42430.839398148149</v>
      </c>
      <c r="T3504" s="11">
        <f t="shared" si="545"/>
        <v>42445.165972222225</v>
      </c>
      <c r="U3504">
        <f t="shared" si="546"/>
        <v>31</v>
      </c>
      <c r="V3504" t="b">
        <f t="shared" si="547"/>
        <v>0</v>
      </c>
      <c r="W3504">
        <f t="shared" si="548"/>
        <v>31</v>
      </c>
      <c r="X3504" t="b">
        <f t="shared" si="549"/>
        <v>0</v>
      </c>
    </row>
    <row r="3505" spans="1:24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8270</v>
      </c>
      <c r="O3505">
        <f t="shared" si="540"/>
        <v>108</v>
      </c>
      <c r="P3505" s="7">
        <f t="shared" si="541"/>
        <v>70.763157894736835</v>
      </c>
      <c r="Q3505" t="str">
        <f t="shared" si="542"/>
        <v>theater</v>
      </c>
      <c r="R3505" t="str">
        <f t="shared" si="543"/>
        <v>plays</v>
      </c>
      <c r="S3505" s="11">
        <f t="shared" si="544"/>
        <v>42545.478333333333</v>
      </c>
      <c r="T3505" s="11">
        <f t="shared" si="545"/>
        <v>42575.478333333333</v>
      </c>
      <c r="U3505">
        <f t="shared" si="546"/>
        <v>38</v>
      </c>
      <c r="V3505" t="b">
        <f t="shared" si="547"/>
        <v>0</v>
      </c>
      <c r="W3505">
        <f t="shared" si="548"/>
        <v>38</v>
      </c>
      <c r="X3505" t="b">
        <f t="shared" si="549"/>
        <v>0</v>
      </c>
    </row>
    <row r="3506" spans="1:24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8270</v>
      </c>
      <c r="O3506">
        <f t="shared" si="540"/>
        <v>100</v>
      </c>
      <c r="P3506" s="7">
        <f t="shared" si="541"/>
        <v>125</v>
      </c>
      <c r="Q3506" t="str">
        <f t="shared" si="542"/>
        <v>theater</v>
      </c>
      <c r="R3506" t="str">
        <f t="shared" si="543"/>
        <v>plays</v>
      </c>
      <c r="S3506" s="11">
        <f t="shared" si="544"/>
        <v>42297.748738425929</v>
      </c>
      <c r="T3506" s="11">
        <f t="shared" si="545"/>
        <v>42327.790405092594</v>
      </c>
      <c r="U3506">
        <f t="shared" si="546"/>
        <v>8</v>
      </c>
      <c r="V3506" t="b">
        <f t="shared" si="547"/>
        <v>0</v>
      </c>
      <c r="W3506">
        <f t="shared" si="548"/>
        <v>8</v>
      </c>
      <c r="X3506" t="b">
        <f t="shared" si="549"/>
        <v>0</v>
      </c>
    </row>
    <row r="3507" spans="1:24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8270</v>
      </c>
      <c r="O3507">
        <f t="shared" si="540"/>
        <v>104</v>
      </c>
      <c r="P3507" s="7">
        <f t="shared" si="541"/>
        <v>66.512820512820511</v>
      </c>
      <c r="Q3507" t="str">
        <f t="shared" si="542"/>
        <v>theater</v>
      </c>
      <c r="R3507" t="str">
        <f t="shared" si="543"/>
        <v>plays</v>
      </c>
      <c r="S3507" s="11">
        <f t="shared" si="544"/>
        <v>41760.935706018521</v>
      </c>
      <c r="T3507" s="11">
        <f t="shared" si="545"/>
        <v>41772.166666666664</v>
      </c>
      <c r="U3507">
        <f t="shared" si="546"/>
        <v>39</v>
      </c>
      <c r="V3507" t="b">
        <f t="shared" si="547"/>
        <v>0</v>
      </c>
      <c r="W3507">
        <f t="shared" si="548"/>
        <v>39</v>
      </c>
      <c r="X3507" t="b">
        <f t="shared" si="549"/>
        <v>0</v>
      </c>
    </row>
    <row r="3508" spans="1:24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8270</v>
      </c>
      <c r="O3508">
        <f t="shared" si="540"/>
        <v>102</v>
      </c>
      <c r="P3508" s="7">
        <f t="shared" si="541"/>
        <v>105</v>
      </c>
      <c r="Q3508" t="str">
        <f t="shared" si="542"/>
        <v>theater</v>
      </c>
      <c r="R3508" t="str">
        <f t="shared" si="543"/>
        <v>plays</v>
      </c>
      <c r="S3508" s="11">
        <f t="shared" si="544"/>
        <v>41829.734259259261</v>
      </c>
      <c r="T3508" s="11">
        <f t="shared" si="545"/>
        <v>41874.734259259261</v>
      </c>
      <c r="U3508">
        <f t="shared" si="546"/>
        <v>29</v>
      </c>
      <c r="V3508" t="b">
        <f t="shared" si="547"/>
        <v>0</v>
      </c>
      <c r="W3508">
        <f t="shared" si="548"/>
        <v>29</v>
      </c>
      <c r="X3508" t="b">
        <f t="shared" si="549"/>
        <v>0</v>
      </c>
    </row>
    <row r="3509" spans="1:24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8270</v>
      </c>
      <c r="O3509">
        <f t="shared" si="540"/>
        <v>104</v>
      </c>
      <c r="P3509" s="7">
        <f t="shared" si="541"/>
        <v>145</v>
      </c>
      <c r="Q3509" t="str">
        <f t="shared" si="542"/>
        <v>theater</v>
      </c>
      <c r="R3509" t="str">
        <f t="shared" si="543"/>
        <v>plays</v>
      </c>
      <c r="S3509" s="11">
        <f t="shared" si="544"/>
        <v>42491.92288194444</v>
      </c>
      <c r="T3509" s="11">
        <f t="shared" si="545"/>
        <v>42521.92288194444</v>
      </c>
      <c r="U3509">
        <f t="shared" si="546"/>
        <v>72</v>
      </c>
      <c r="V3509" t="b">
        <f t="shared" si="547"/>
        <v>0</v>
      </c>
      <c r="W3509">
        <f t="shared" si="548"/>
        <v>72</v>
      </c>
      <c r="X3509" t="b">
        <f t="shared" si="549"/>
        <v>0</v>
      </c>
    </row>
    <row r="3510" spans="1:24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8270</v>
      </c>
      <c r="O3510">
        <f t="shared" si="540"/>
        <v>180</v>
      </c>
      <c r="P3510" s="7">
        <f t="shared" si="541"/>
        <v>12</v>
      </c>
      <c r="Q3510" t="str">
        <f t="shared" si="542"/>
        <v>theater</v>
      </c>
      <c r="R3510" t="str">
        <f t="shared" si="543"/>
        <v>plays</v>
      </c>
      <c r="S3510" s="11">
        <f t="shared" si="544"/>
        <v>42477.729780092588</v>
      </c>
      <c r="T3510" s="11">
        <f t="shared" si="545"/>
        <v>42500.875</v>
      </c>
      <c r="U3510">
        <f t="shared" si="546"/>
        <v>15</v>
      </c>
      <c r="V3510" t="b">
        <f t="shared" si="547"/>
        <v>0</v>
      </c>
      <c r="W3510">
        <f t="shared" si="548"/>
        <v>15</v>
      </c>
      <c r="X3510" t="b">
        <f t="shared" si="549"/>
        <v>0</v>
      </c>
    </row>
    <row r="3511" spans="1:24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8270</v>
      </c>
      <c r="O3511">
        <f t="shared" si="540"/>
        <v>106</v>
      </c>
      <c r="P3511" s="7">
        <f t="shared" si="541"/>
        <v>96.666666666666671</v>
      </c>
      <c r="Q3511" t="str">
        <f t="shared" si="542"/>
        <v>theater</v>
      </c>
      <c r="R3511" t="str">
        <f t="shared" si="543"/>
        <v>plays</v>
      </c>
      <c r="S3511" s="11">
        <f t="shared" si="544"/>
        <v>41950.859560185185</v>
      </c>
      <c r="T3511" s="11">
        <f t="shared" si="545"/>
        <v>41964.204861111109</v>
      </c>
      <c r="U3511">
        <f t="shared" si="546"/>
        <v>33</v>
      </c>
      <c r="V3511" t="b">
        <f t="shared" si="547"/>
        <v>0</v>
      </c>
      <c r="W3511">
        <f t="shared" si="548"/>
        <v>33</v>
      </c>
      <c r="X3511" t="b">
        <f t="shared" si="549"/>
        <v>0</v>
      </c>
    </row>
    <row r="3512" spans="1:24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8270</v>
      </c>
      <c r="O3512">
        <f t="shared" si="540"/>
        <v>101</v>
      </c>
      <c r="P3512" s="7">
        <f t="shared" si="541"/>
        <v>60.333333333333336</v>
      </c>
      <c r="Q3512" t="str">
        <f t="shared" si="542"/>
        <v>theater</v>
      </c>
      <c r="R3512" t="str">
        <f t="shared" si="543"/>
        <v>plays</v>
      </c>
      <c r="S3512" s="11">
        <f t="shared" si="544"/>
        <v>41802.62090277778</v>
      </c>
      <c r="T3512" s="11">
        <f t="shared" si="545"/>
        <v>41822.62090277778</v>
      </c>
      <c r="U3512">
        <f t="shared" si="546"/>
        <v>15</v>
      </c>
      <c r="V3512" t="b">
        <f t="shared" si="547"/>
        <v>0</v>
      </c>
      <c r="W3512">
        <f t="shared" si="548"/>
        <v>15</v>
      </c>
      <c r="X3512" t="b">
        <f t="shared" si="549"/>
        <v>0</v>
      </c>
    </row>
    <row r="3513" spans="1:24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8270</v>
      </c>
      <c r="O3513">
        <f t="shared" si="540"/>
        <v>101</v>
      </c>
      <c r="P3513" s="7">
        <f t="shared" si="541"/>
        <v>79.89473684210526</v>
      </c>
      <c r="Q3513" t="str">
        <f t="shared" si="542"/>
        <v>theater</v>
      </c>
      <c r="R3513" t="str">
        <f t="shared" si="543"/>
        <v>plays</v>
      </c>
      <c r="S3513" s="11">
        <f t="shared" si="544"/>
        <v>41927.873784722222</v>
      </c>
      <c r="T3513" s="11">
        <f t="shared" si="545"/>
        <v>41950.770833333336</v>
      </c>
      <c r="U3513">
        <f t="shared" si="546"/>
        <v>19</v>
      </c>
      <c r="V3513" t="b">
        <f t="shared" si="547"/>
        <v>0</v>
      </c>
      <c r="W3513">
        <f t="shared" si="548"/>
        <v>19</v>
      </c>
      <c r="X3513" t="b">
        <f t="shared" si="549"/>
        <v>0</v>
      </c>
    </row>
    <row r="3514" spans="1:24" ht="47.25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8270</v>
      </c>
      <c r="O3514">
        <f t="shared" si="540"/>
        <v>100</v>
      </c>
      <c r="P3514" s="7">
        <f t="shared" si="541"/>
        <v>58.823529411764703</v>
      </c>
      <c r="Q3514" t="str">
        <f t="shared" si="542"/>
        <v>theater</v>
      </c>
      <c r="R3514" t="str">
        <f t="shared" si="543"/>
        <v>plays</v>
      </c>
      <c r="S3514" s="11">
        <f t="shared" si="544"/>
        <v>42057.536944444444</v>
      </c>
      <c r="T3514" s="11">
        <f t="shared" si="545"/>
        <v>42117.49527777778</v>
      </c>
      <c r="U3514">
        <f t="shared" si="546"/>
        <v>17</v>
      </c>
      <c r="V3514" t="b">
        <f t="shared" si="547"/>
        <v>0</v>
      </c>
      <c r="W3514">
        <f t="shared" si="548"/>
        <v>17</v>
      </c>
      <c r="X3514" t="b">
        <f t="shared" si="549"/>
        <v>0</v>
      </c>
    </row>
    <row r="3515" spans="1:24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8270</v>
      </c>
      <c r="O3515">
        <f t="shared" si="540"/>
        <v>118</v>
      </c>
      <c r="P3515" s="7">
        <f t="shared" si="541"/>
        <v>75.340909090909093</v>
      </c>
      <c r="Q3515" t="str">
        <f t="shared" si="542"/>
        <v>theater</v>
      </c>
      <c r="R3515" t="str">
        <f t="shared" si="543"/>
        <v>plays</v>
      </c>
      <c r="S3515" s="11">
        <f t="shared" si="544"/>
        <v>41781.096203703702</v>
      </c>
      <c r="T3515" s="11">
        <f t="shared" si="545"/>
        <v>41794.207638888889</v>
      </c>
      <c r="U3515">
        <f t="shared" si="546"/>
        <v>44</v>
      </c>
      <c r="V3515" t="b">
        <f t="shared" si="547"/>
        <v>0</v>
      </c>
      <c r="W3515">
        <f t="shared" si="548"/>
        <v>44</v>
      </c>
      <c r="X3515" t="b">
        <f t="shared" si="549"/>
        <v>0</v>
      </c>
    </row>
    <row r="3516" spans="1:24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8270</v>
      </c>
      <c r="O3516">
        <f t="shared" si="540"/>
        <v>110</v>
      </c>
      <c r="P3516" s="7">
        <f t="shared" si="541"/>
        <v>55</v>
      </c>
      <c r="Q3516" t="str">
        <f t="shared" si="542"/>
        <v>theater</v>
      </c>
      <c r="R3516" t="str">
        <f t="shared" si="543"/>
        <v>plays</v>
      </c>
      <c r="S3516" s="11">
        <f t="shared" si="544"/>
        <v>42020.846666666665</v>
      </c>
      <c r="T3516" s="11">
        <f t="shared" si="545"/>
        <v>42037.207638888889</v>
      </c>
      <c r="U3516">
        <f t="shared" si="546"/>
        <v>10</v>
      </c>
      <c r="V3516" t="b">
        <f t="shared" si="547"/>
        <v>0</v>
      </c>
      <c r="W3516">
        <f t="shared" si="548"/>
        <v>10</v>
      </c>
      <c r="X3516" t="b">
        <f t="shared" si="549"/>
        <v>0</v>
      </c>
    </row>
    <row r="3517" spans="1:24" ht="47.2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8270</v>
      </c>
      <c r="O3517">
        <f t="shared" si="540"/>
        <v>103</v>
      </c>
      <c r="P3517" s="7">
        <f t="shared" si="541"/>
        <v>66.956521739130437</v>
      </c>
      <c r="Q3517" t="str">
        <f t="shared" si="542"/>
        <v>theater</v>
      </c>
      <c r="R3517" t="str">
        <f t="shared" si="543"/>
        <v>plays</v>
      </c>
      <c r="S3517" s="11">
        <f t="shared" si="544"/>
        <v>42125.772812499999</v>
      </c>
      <c r="T3517" s="11">
        <f t="shared" si="545"/>
        <v>42155.772812499999</v>
      </c>
      <c r="U3517">
        <f t="shared" si="546"/>
        <v>46</v>
      </c>
      <c r="V3517" t="b">
        <f t="shared" si="547"/>
        <v>0</v>
      </c>
      <c r="W3517">
        <f t="shared" si="548"/>
        <v>46</v>
      </c>
      <c r="X3517" t="b">
        <f t="shared" si="549"/>
        <v>0</v>
      </c>
    </row>
    <row r="3518" spans="1:24" ht="47.25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8270</v>
      </c>
      <c r="O3518">
        <f t="shared" si="540"/>
        <v>100</v>
      </c>
      <c r="P3518" s="7">
        <f t="shared" si="541"/>
        <v>227.27272727272728</v>
      </c>
      <c r="Q3518" t="str">
        <f t="shared" si="542"/>
        <v>theater</v>
      </c>
      <c r="R3518" t="str">
        <f t="shared" si="543"/>
        <v>plays</v>
      </c>
      <c r="S3518" s="11">
        <f t="shared" si="544"/>
        <v>41856.010069444441</v>
      </c>
      <c r="T3518" s="11">
        <f t="shared" si="545"/>
        <v>41890.125</v>
      </c>
      <c r="U3518">
        <f t="shared" si="546"/>
        <v>11</v>
      </c>
      <c r="V3518" t="b">
        <f t="shared" si="547"/>
        <v>0</v>
      </c>
      <c r="W3518">
        <f t="shared" si="548"/>
        <v>11</v>
      </c>
      <c r="X3518" t="b">
        <f t="shared" si="549"/>
        <v>0</v>
      </c>
    </row>
    <row r="3519" spans="1:24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8270</v>
      </c>
      <c r="O3519">
        <f t="shared" si="540"/>
        <v>100</v>
      </c>
      <c r="P3519" s="7">
        <f t="shared" si="541"/>
        <v>307.69230769230768</v>
      </c>
      <c r="Q3519" t="str">
        <f t="shared" si="542"/>
        <v>theater</v>
      </c>
      <c r="R3519" t="str">
        <f t="shared" si="543"/>
        <v>plays</v>
      </c>
      <c r="S3519" s="11">
        <f t="shared" si="544"/>
        <v>41794.817523148151</v>
      </c>
      <c r="T3519" s="11">
        <f t="shared" si="545"/>
        <v>41824.458333333336</v>
      </c>
      <c r="U3519">
        <f t="shared" si="546"/>
        <v>13</v>
      </c>
      <c r="V3519" t="b">
        <f t="shared" si="547"/>
        <v>0</v>
      </c>
      <c r="W3519">
        <f t="shared" si="548"/>
        <v>13</v>
      </c>
      <c r="X3519" t="b">
        <f t="shared" si="549"/>
        <v>0</v>
      </c>
    </row>
    <row r="3520" spans="1:24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8270</v>
      </c>
      <c r="O3520">
        <f t="shared" si="540"/>
        <v>110</v>
      </c>
      <c r="P3520" s="7">
        <f t="shared" si="541"/>
        <v>50.020909090909093</v>
      </c>
      <c r="Q3520" t="str">
        <f t="shared" si="542"/>
        <v>theater</v>
      </c>
      <c r="R3520" t="str">
        <f t="shared" si="543"/>
        <v>plays</v>
      </c>
      <c r="S3520" s="11">
        <f t="shared" si="544"/>
        <v>41893.783553240741</v>
      </c>
      <c r="T3520" s="11">
        <f t="shared" si="545"/>
        <v>41914.597916666666</v>
      </c>
      <c r="U3520">
        <f t="shared" si="546"/>
        <v>33</v>
      </c>
      <c r="V3520" t="b">
        <f t="shared" si="547"/>
        <v>0</v>
      </c>
      <c r="W3520">
        <f t="shared" si="548"/>
        <v>33</v>
      </c>
      <c r="X3520" t="b">
        <f t="shared" si="549"/>
        <v>0</v>
      </c>
    </row>
    <row r="3521" spans="1:24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8270</v>
      </c>
      <c r="O3521">
        <f t="shared" si="540"/>
        <v>101</v>
      </c>
      <c r="P3521" s="7">
        <f t="shared" si="541"/>
        <v>72.392857142857139</v>
      </c>
      <c r="Q3521" t="str">
        <f t="shared" si="542"/>
        <v>theater</v>
      </c>
      <c r="R3521" t="str">
        <f t="shared" si="543"/>
        <v>plays</v>
      </c>
      <c r="S3521" s="11">
        <f t="shared" si="544"/>
        <v>42037.598958333328</v>
      </c>
      <c r="T3521" s="11">
        <f t="shared" si="545"/>
        <v>42067.598958333328</v>
      </c>
      <c r="U3521">
        <f t="shared" si="546"/>
        <v>28</v>
      </c>
      <c r="V3521" t="b">
        <f t="shared" si="547"/>
        <v>0</v>
      </c>
      <c r="W3521">
        <f t="shared" si="548"/>
        <v>28</v>
      </c>
      <c r="X3521" t="b">
        <f t="shared" si="549"/>
        <v>0</v>
      </c>
    </row>
    <row r="3522" spans="1:24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8270</v>
      </c>
      <c r="O3522">
        <f t="shared" si="540"/>
        <v>101</v>
      </c>
      <c r="P3522" s="7">
        <f t="shared" si="541"/>
        <v>95.952380952380949</v>
      </c>
      <c r="Q3522" t="str">
        <f t="shared" si="542"/>
        <v>theater</v>
      </c>
      <c r="R3522" t="str">
        <f t="shared" si="543"/>
        <v>plays</v>
      </c>
      <c r="S3522" s="11">
        <f t="shared" si="544"/>
        <v>42227.824212962965</v>
      </c>
      <c r="T3522" s="11">
        <f t="shared" si="545"/>
        <v>42253.57430555555</v>
      </c>
      <c r="U3522">
        <f t="shared" si="546"/>
        <v>21</v>
      </c>
      <c r="V3522" t="b">
        <f t="shared" si="547"/>
        <v>0</v>
      </c>
      <c r="W3522">
        <f t="shared" si="548"/>
        <v>21</v>
      </c>
      <c r="X3522" t="b">
        <f t="shared" si="549"/>
        <v>0</v>
      </c>
    </row>
    <row r="3523" spans="1:24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8270</v>
      </c>
      <c r="O3523">
        <f t="shared" ref="O3523:O3586" si="550">ROUND(((E3523/D3523)*100), 0)</f>
        <v>169</v>
      </c>
      <c r="P3523" s="7">
        <f t="shared" ref="P3523:P3586" si="551">IFERROR((E3523/L3523), "N/A")</f>
        <v>45.615384615384613</v>
      </c>
      <c r="Q3523" t="str">
        <f t="shared" ref="Q3523:Q3586" si="552">(LEFT(N3523,SEARCH("/",N3523,1)-1))</f>
        <v>theater</v>
      </c>
      <c r="R3523" t="str">
        <f t="shared" ref="R3523:R3586" si="553">RIGHT(N3523, LEN(N3523)-SEARCH("/",N3523))</f>
        <v>plays</v>
      </c>
      <c r="S3523" s="11">
        <f t="shared" ref="S3523:S3586" si="554">(((J3523/60)/60)/24)+DATE(1970,1,1)</f>
        <v>41881.361342592594</v>
      </c>
      <c r="T3523" s="11">
        <f t="shared" ref="T3523:T3586" si="555">(((I3523/60)/60)/24)+DATE(1970,1,1)</f>
        <v>41911.361342592594</v>
      </c>
      <c r="U3523">
        <f t="shared" ref="U3523:U3586" si="556">IF(OR(F3523="successful", F3523="live"), L3523)</f>
        <v>13</v>
      </c>
      <c r="V3523" t="b">
        <f t="shared" ref="V3523:V3586" si="557">IF(OR(F3523="unsuccessful", F3523="canceled"), L3523)</f>
        <v>0</v>
      </c>
      <c r="W3523">
        <f t="shared" ref="W3523:W3586" si="558">IF((O3523&gt;=30), L3523)</f>
        <v>13</v>
      </c>
      <c r="X3523" t="b">
        <f t="shared" ref="X3523:X3586" si="559">IF((O3523&lt;30), L3523)</f>
        <v>0</v>
      </c>
    </row>
    <row r="3524" spans="1:24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8270</v>
      </c>
      <c r="O3524">
        <f t="shared" si="550"/>
        <v>100</v>
      </c>
      <c r="P3524" s="7">
        <f t="shared" si="551"/>
        <v>41.029411764705884</v>
      </c>
      <c r="Q3524" t="str">
        <f t="shared" si="552"/>
        <v>theater</v>
      </c>
      <c r="R3524" t="str">
        <f t="shared" si="553"/>
        <v>plays</v>
      </c>
      <c r="S3524" s="11">
        <f t="shared" si="554"/>
        <v>42234.789884259255</v>
      </c>
      <c r="T3524" s="11">
        <f t="shared" si="555"/>
        <v>42262.420833333337</v>
      </c>
      <c r="U3524">
        <f t="shared" si="556"/>
        <v>34</v>
      </c>
      <c r="V3524" t="b">
        <f t="shared" si="557"/>
        <v>0</v>
      </c>
      <c r="W3524">
        <f t="shared" si="558"/>
        <v>34</v>
      </c>
      <c r="X3524" t="b">
        <f t="shared" si="559"/>
        <v>0</v>
      </c>
    </row>
    <row r="3525" spans="1:24" ht="47.2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8270</v>
      </c>
      <c r="O3525">
        <f t="shared" si="550"/>
        <v>114</v>
      </c>
      <c r="P3525" s="7">
        <f t="shared" si="551"/>
        <v>56.825000000000003</v>
      </c>
      <c r="Q3525" t="str">
        <f t="shared" si="552"/>
        <v>theater</v>
      </c>
      <c r="R3525" t="str">
        <f t="shared" si="553"/>
        <v>plays</v>
      </c>
      <c r="S3525" s="11">
        <f t="shared" si="554"/>
        <v>42581.397546296299</v>
      </c>
      <c r="T3525" s="11">
        <f t="shared" si="555"/>
        <v>42638.958333333328</v>
      </c>
      <c r="U3525">
        <f t="shared" si="556"/>
        <v>80</v>
      </c>
      <c r="V3525" t="b">
        <f t="shared" si="557"/>
        <v>0</v>
      </c>
      <c r="W3525">
        <f t="shared" si="558"/>
        <v>80</v>
      </c>
      <c r="X3525" t="b">
        <f t="shared" si="559"/>
        <v>0</v>
      </c>
    </row>
    <row r="3526" spans="1:24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8270</v>
      </c>
      <c r="O3526">
        <f t="shared" si="550"/>
        <v>102</v>
      </c>
      <c r="P3526" s="7">
        <f t="shared" si="551"/>
        <v>137.24324324324326</v>
      </c>
      <c r="Q3526" t="str">
        <f t="shared" si="552"/>
        <v>theater</v>
      </c>
      <c r="R3526" t="str">
        <f t="shared" si="553"/>
        <v>plays</v>
      </c>
      <c r="S3526" s="11">
        <f t="shared" si="554"/>
        <v>41880.76357638889</v>
      </c>
      <c r="T3526" s="11">
        <f t="shared" si="555"/>
        <v>41895.166666666664</v>
      </c>
      <c r="U3526">
        <f t="shared" si="556"/>
        <v>74</v>
      </c>
      <c r="V3526" t="b">
        <f t="shared" si="557"/>
        <v>0</v>
      </c>
      <c r="W3526">
        <f t="shared" si="558"/>
        <v>74</v>
      </c>
      <c r="X3526" t="b">
        <f t="shared" si="559"/>
        <v>0</v>
      </c>
    </row>
    <row r="3527" spans="1:24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8270</v>
      </c>
      <c r="O3527">
        <f t="shared" si="550"/>
        <v>106</v>
      </c>
      <c r="P3527" s="7">
        <f t="shared" si="551"/>
        <v>75.714285714285708</v>
      </c>
      <c r="Q3527" t="str">
        <f t="shared" si="552"/>
        <v>theater</v>
      </c>
      <c r="R3527" t="str">
        <f t="shared" si="553"/>
        <v>plays</v>
      </c>
      <c r="S3527" s="11">
        <f t="shared" si="554"/>
        <v>42214.6956712963</v>
      </c>
      <c r="T3527" s="11">
        <f t="shared" si="555"/>
        <v>42225.666666666672</v>
      </c>
      <c r="U3527">
        <f t="shared" si="556"/>
        <v>7</v>
      </c>
      <c r="V3527" t="b">
        <f t="shared" si="557"/>
        <v>0</v>
      </c>
      <c r="W3527">
        <f t="shared" si="558"/>
        <v>7</v>
      </c>
      <c r="X3527" t="b">
        <f t="shared" si="559"/>
        <v>0</v>
      </c>
    </row>
    <row r="3528" spans="1:24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8270</v>
      </c>
      <c r="O3528">
        <f t="shared" si="550"/>
        <v>102</v>
      </c>
      <c r="P3528" s="7">
        <f t="shared" si="551"/>
        <v>99</v>
      </c>
      <c r="Q3528" t="str">
        <f t="shared" si="552"/>
        <v>theater</v>
      </c>
      <c r="R3528" t="str">
        <f t="shared" si="553"/>
        <v>plays</v>
      </c>
      <c r="S3528" s="11">
        <f t="shared" si="554"/>
        <v>42460.335312499999</v>
      </c>
      <c r="T3528" s="11">
        <f t="shared" si="555"/>
        <v>42488.249305555553</v>
      </c>
      <c r="U3528">
        <f t="shared" si="556"/>
        <v>34</v>
      </c>
      <c r="V3528" t="b">
        <f t="shared" si="557"/>
        <v>0</v>
      </c>
      <c r="W3528">
        <f t="shared" si="558"/>
        <v>34</v>
      </c>
      <c r="X3528" t="b">
        <f t="shared" si="559"/>
        <v>0</v>
      </c>
    </row>
    <row r="3529" spans="1:24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8270</v>
      </c>
      <c r="O3529">
        <f t="shared" si="550"/>
        <v>117</v>
      </c>
      <c r="P3529" s="7">
        <f t="shared" si="551"/>
        <v>81.569767441860463</v>
      </c>
      <c r="Q3529" t="str">
        <f t="shared" si="552"/>
        <v>theater</v>
      </c>
      <c r="R3529" t="str">
        <f t="shared" si="553"/>
        <v>plays</v>
      </c>
      <c r="S3529" s="11">
        <f t="shared" si="554"/>
        <v>42167.023206018523</v>
      </c>
      <c r="T3529" s="11">
        <f t="shared" si="555"/>
        <v>42196.165972222225</v>
      </c>
      <c r="U3529">
        <f t="shared" si="556"/>
        <v>86</v>
      </c>
      <c r="V3529" t="b">
        <f t="shared" si="557"/>
        <v>0</v>
      </c>
      <c r="W3529">
        <f t="shared" si="558"/>
        <v>86</v>
      </c>
      <c r="X3529" t="b">
        <f t="shared" si="559"/>
        <v>0</v>
      </c>
    </row>
    <row r="3530" spans="1:24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8270</v>
      </c>
      <c r="O3530">
        <f t="shared" si="550"/>
        <v>101</v>
      </c>
      <c r="P3530" s="7">
        <f t="shared" si="551"/>
        <v>45.108108108108105</v>
      </c>
      <c r="Q3530" t="str">
        <f t="shared" si="552"/>
        <v>theater</v>
      </c>
      <c r="R3530" t="str">
        <f t="shared" si="553"/>
        <v>plays</v>
      </c>
      <c r="S3530" s="11">
        <f t="shared" si="554"/>
        <v>42733.50136574074</v>
      </c>
      <c r="T3530" s="11">
        <f t="shared" si="555"/>
        <v>42753.50136574074</v>
      </c>
      <c r="U3530">
        <f t="shared" si="556"/>
        <v>37</v>
      </c>
      <c r="V3530" t="b">
        <f t="shared" si="557"/>
        <v>0</v>
      </c>
      <c r="W3530">
        <f t="shared" si="558"/>
        <v>37</v>
      </c>
      <c r="X3530" t="b">
        <f t="shared" si="559"/>
        <v>0</v>
      </c>
    </row>
    <row r="3531" spans="1:24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8270</v>
      </c>
      <c r="O3531">
        <f t="shared" si="550"/>
        <v>132</v>
      </c>
      <c r="P3531" s="7">
        <f t="shared" si="551"/>
        <v>36.666666666666664</v>
      </c>
      <c r="Q3531" t="str">
        <f t="shared" si="552"/>
        <v>theater</v>
      </c>
      <c r="R3531" t="str">
        <f t="shared" si="553"/>
        <v>plays</v>
      </c>
      <c r="S3531" s="11">
        <f t="shared" si="554"/>
        <v>42177.761782407411</v>
      </c>
      <c r="T3531" s="11">
        <f t="shared" si="555"/>
        <v>42198.041666666672</v>
      </c>
      <c r="U3531">
        <f t="shared" si="556"/>
        <v>18</v>
      </c>
      <c r="V3531" t="b">
        <f t="shared" si="557"/>
        <v>0</v>
      </c>
      <c r="W3531">
        <f t="shared" si="558"/>
        <v>18</v>
      </c>
      <c r="X3531" t="b">
        <f t="shared" si="559"/>
        <v>0</v>
      </c>
    </row>
    <row r="3532" spans="1:24" ht="47.25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8270</v>
      </c>
      <c r="O3532">
        <f t="shared" si="550"/>
        <v>100</v>
      </c>
      <c r="P3532" s="7">
        <f t="shared" si="551"/>
        <v>125</v>
      </c>
      <c r="Q3532" t="str">
        <f t="shared" si="552"/>
        <v>theater</v>
      </c>
      <c r="R3532" t="str">
        <f t="shared" si="553"/>
        <v>plays</v>
      </c>
      <c r="S3532" s="11">
        <f t="shared" si="554"/>
        <v>42442.623344907406</v>
      </c>
      <c r="T3532" s="11">
        <f t="shared" si="555"/>
        <v>42470.833333333328</v>
      </c>
      <c r="U3532">
        <f t="shared" si="556"/>
        <v>22</v>
      </c>
      <c r="V3532" t="b">
        <f t="shared" si="557"/>
        <v>0</v>
      </c>
      <c r="W3532">
        <f t="shared" si="558"/>
        <v>22</v>
      </c>
      <c r="X3532" t="b">
        <f t="shared" si="559"/>
        <v>0</v>
      </c>
    </row>
    <row r="3533" spans="1:24" ht="15.7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8270</v>
      </c>
      <c r="O3533">
        <f t="shared" si="550"/>
        <v>128</v>
      </c>
      <c r="P3533" s="7">
        <f t="shared" si="551"/>
        <v>49.230769230769234</v>
      </c>
      <c r="Q3533" t="str">
        <f t="shared" si="552"/>
        <v>theater</v>
      </c>
      <c r="R3533" t="str">
        <f t="shared" si="553"/>
        <v>plays</v>
      </c>
      <c r="S3533" s="11">
        <f t="shared" si="554"/>
        <v>42521.654328703706</v>
      </c>
      <c r="T3533" s="11">
        <f t="shared" si="555"/>
        <v>42551.654328703706</v>
      </c>
      <c r="U3533">
        <f t="shared" si="556"/>
        <v>26</v>
      </c>
      <c r="V3533" t="b">
        <f t="shared" si="557"/>
        <v>0</v>
      </c>
      <c r="W3533">
        <f t="shared" si="558"/>
        <v>26</v>
      </c>
      <c r="X3533" t="b">
        <f t="shared" si="559"/>
        <v>0</v>
      </c>
    </row>
    <row r="3534" spans="1:24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8270</v>
      </c>
      <c r="O3534">
        <f t="shared" si="550"/>
        <v>119</v>
      </c>
      <c r="P3534" s="7">
        <f t="shared" si="551"/>
        <v>42.296296296296298</v>
      </c>
      <c r="Q3534" t="str">
        <f t="shared" si="552"/>
        <v>theater</v>
      </c>
      <c r="R3534" t="str">
        <f t="shared" si="553"/>
        <v>plays</v>
      </c>
      <c r="S3534" s="11">
        <f t="shared" si="554"/>
        <v>41884.599849537037</v>
      </c>
      <c r="T3534" s="11">
        <f t="shared" si="555"/>
        <v>41900.165972222225</v>
      </c>
      <c r="U3534">
        <f t="shared" si="556"/>
        <v>27</v>
      </c>
      <c r="V3534" t="b">
        <f t="shared" si="557"/>
        <v>0</v>
      </c>
      <c r="W3534">
        <f t="shared" si="558"/>
        <v>27</v>
      </c>
      <c r="X3534" t="b">
        <f t="shared" si="559"/>
        <v>0</v>
      </c>
    </row>
    <row r="3535" spans="1:24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8270</v>
      </c>
      <c r="O3535">
        <f t="shared" si="550"/>
        <v>126</v>
      </c>
      <c r="P3535" s="7">
        <f t="shared" si="551"/>
        <v>78.875</v>
      </c>
      <c r="Q3535" t="str">
        <f t="shared" si="552"/>
        <v>theater</v>
      </c>
      <c r="R3535" t="str">
        <f t="shared" si="553"/>
        <v>plays</v>
      </c>
      <c r="S3535" s="11">
        <f t="shared" si="554"/>
        <v>42289.761192129634</v>
      </c>
      <c r="T3535" s="11">
        <f t="shared" si="555"/>
        <v>42319.802858796291</v>
      </c>
      <c r="U3535">
        <f t="shared" si="556"/>
        <v>8</v>
      </c>
      <c r="V3535" t="b">
        <f t="shared" si="557"/>
        <v>0</v>
      </c>
      <c r="W3535">
        <f t="shared" si="558"/>
        <v>8</v>
      </c>
      <c r="X3535" t="b">
        <f t="shared" si="559"/>
        <v>0</v>
      </c>
    </row>
    <row r="3536" spans="1:24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8270</v>
      </c>
      <c r="O3536">
        <f t="shared" si="550"/>
        <v>156</v>
      </c>
      <c r="P3536" s="7">
        <f t="shared" si="551"/>
        <v>38.284313725490193</v>
      </c>
      <c r="Q3536" t="str">
        <f t="shared" si="552"/>
        <v>theater</v>
      </c>
      <c r="R3536" t="str">
        <f t="shared" si="553"/>
        <v>plays</v>
      </c>
      <c r="S3536" s="11">
        <f t="shared" si="554"/>
        <v>42243.6252662037</v>
      </c>
      <c r="T3536" s="11">
        <f t="shared" si="555"/>
        <v>42278.6252662037</v>
      </c>
      <c r="U3536">
        <f t="shared" si="556"/>
        <v>204</v>
      </c>
      <c r="V3536" t="b">
        <f t="shared" si="557"/>
        <v>0</v>
      </c>
      <c r="W3536">
        <f t="shared" si="558"/>
        <v>204</v>
      </c>
      <c r="X3536" t="b">
        <f t="shared" si="559"/>
        <v>0</v>
      </c>
    </row>
    <row r="3537" spans="1:24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8270</v>
      </c>
      <c r="O3537">
        <f t="shared" si="550"/>
        <v>103</v>
      </c>
      <c r="P3537" s="7">
        <f t="shared" si="551"/>
        <v>44.847826086956523</v>
      </c>
      <c r="Q3537" t="str">
        <f t="shared" si="552"/>
        <v>theater</v>
      </c>
      <c r="R3537" t="str">
        <f t="shared" si="553"/>
        <v>plays</v>
      </c>
      <c r="S3537" s="11">
        <f t="shared" si="554"/>
        <v>42248.640162037031</v>
      </c>
      <c r="T3537" s="11">
        <f t="shared" si="555"/>
        <v>42279.75</v>
      </c>
      <c r="U3537">
        <f t="shared" si="556"/>
        <v>46</v>
      </c>
      <c r="V3537" t="b">
        <f t="shared" si="557"/>
        <v>0</v>
      </c>
      <c r="W3537">
        <f t="shared" si="558"/>
        <v>46</v>
      </c>
      <c r="X3537" t="b">
        <f t="shared" si="559"/>
        <v>0</v>
      </c>
    </row>
    <row r="3538" spans="1:24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8270</v>
      </c>
      <c r="O3538">
        <f t="shared" si="550"/>
        <v>153</v>
      </c>
      <c r="P3538" s="7">
        <f t="shared" si="551"/>
        <v>13.529411764705882</v>
      </c>
      <c r="Q3538" t="str">
        <f t="shared" si="552"/>
        <v>theater</v>
      </c>
      <c r="R3538" t="str">
        <f t="shared" si="553"/>
        <v>plays</v>
      </c>
      <c r="S3538" s="11">
        <f t="shared" si="554"/>
        <v>42328.727141203708</v>
      </c>
      <c r="T3538" s="11">
        <f t="shared" si="555"/>
        <v>42358.499305555553</v>
      </c>
      <c r="U3538">
        <f t="shared" si="556"/>
        <v>17</v>
      </c>
      <c r="V3538" t="b">
        <f t="shared" si="557"/>
        <v>0</v>
      </c>
      <c r="W3538">
        <f t="shared" si="558"/>
        <v>17</v>
      </c>
      <c r="X3538" t="b">
        <f t="shared" si="559"/>
        <v>0</v>
      </c>
    </row>
    <row r="3539" spans="1:24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8270</v>
      </c>
      <c r="O3539">
        <f t="shared" si="550"/>
        <v>180</v>
      </c>
      <c r="P3539" s="7">
        <f t="shared" si="551"/>
        <v>43.5</v>
      </c>
      <c r="Q3539" t="str">
        <f t="shared" si="552"/>
        <v>theater</v>
      </c>
      <c r="R3539" t="str">
        <f t="shared" si="553"/>
        <v>plays</v>
      </c>
      <c r="S3539" s="11">
        <f t="shared" si="554"/>
        <v>41923.354351851849</v>
      </c>
      <c r="T3539" s="11">
        <f t="shared" si="555"/>
        <v>41960.332638888889</v>
      </c>
      <c r="U3539">
        <f t="shared" si="556"/>
        <v>28</v>
      </c>
      <c r="V3539" t="b">
        <f t="shared" si="557"/>
        <v>0</v>
      </c>
      <c r="W3539">
        <f t="shared" si="558"/>
        <v>28</v>
      </c>
      <c r="X3539" t="b">
        <f t="shared" si="559"/>
        <v>0</v>
      </c>
    </row>
    <row r="3540" spans="1:24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8270</v>
      </c>
      <c r="O3540">
        <f t="shared" si="550"/>
        <v>128</v>
      </c>
      <c r="P3540" s="7">
        <f t="shared" si="551"/>
        <v>30.951807228915662</v>
      </c>
      <c r="Q3540" t="str">
        <f t="shared" si="552"/>
        <v>theater</v>
      </c>
      <c r="R3540" t="str">
        <f t="shared" si="553"/>
        <v>plays</v>
      </c>
      <c r="S3540" s="11">
        <f t="shared" si="554"/>
        <v>42571.420601851853</v>
      </c>
      <c r="T3540" s="11">
        <f t="shared" si="555"/>
        <v>42599.420601851853</v>
      </c>
      <c r="U3540">
        <f t="shared" si="556"/>
        <v>83</v>
      </c>
      <c r="V3540" t="b">
        <f t="shared" si="557"/>
        <v>0</v>
      </c>
      <c r="W3540">
        <f t="shared" si="558"/>
        <v>83</v>
      </c>
      <c r="X3540" t="b">
        <f t="shared" si="559"/>
        <v>0</v>
      </c>
    </row>
    <row r="3541" spans="1:24" ht="47.25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8270</v>
      </c>
      <c r="O3541">
        <f t="shared" si="550"/>
        <v>120</v>
      </c>
      <c r="P3541" s="7">
        <f t="shared" si="551"/>
        <v>55.230769230769234</v>
      </c>
      <c r="Q3541" t="str">
        <f t="shared" si="552"/>
        <v>theater</v>
      </c>
      <c r="R3541" t="str">
        <f t="shared" si="553"/>
        <v>plays</v>
      </c>
      <c r="S3541" s="11">
        <f t="shared" si="554"/>
        <v>42600.756041666667</v>
      </c>
      <c r="T3541" s="11">
        <f t="shared" si="555"/>
        <v>42621.756041666667</v>
      </c>
      <c r="U3541">
        <f t="shared" si="556"/>
        <v>13</v>
      </c>
      <c r="V3541" t="b">
        <f t="shared" si="557"/>
        <v>0</v>
      </c>
      <c r="W3541">
        <f t="shared" si="558"/>
        <v>13</v>
      </c>
      <c r="X3541" t="b">
        <f t="shared" si="559"/>
        <v>0</v>
      </c>
    </row>
    <row r="3542" spans="1:24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8270</v>
      </c>
      <c r="O3542">
        <f t="shared" si="550"/>
        <v>123</v>
      </c>
      <c r="P3542" s="7">
        <f t="shared" si="551"/>
        <v>46.125</v>
      </c>
      <c r="Q3542" t="str">
        <f t="shared" si="552"/>
        <v>theater</v>
      </c>
      <c r="R3542" t="str">
        <f t="shared" si="553"/>
        <v>plays</v>
      </c>
      <c r="S3542" s="11">
        <f t="shared" si="554"/>
        <v>42517.003368055557</v>
      </c>
      <c r="T3542" s="11">
        <f t="shared" si="555"/>
        <v>42547.003368055557</v>
      </c>
      <c r="U3542">
        <f t="shared" si="556"/>
        <v>8</v>
      </c>
      <c r="V3542" t="b">
        <f t="shared" si="557"/>
        <v>0</v>
      </c>
      <c r="W3542">
        <f t="shared" si="558"/>
        <v>8</v>
      </c>
      <c r="X3542" t="b">
        <f t="shared" si="559"/>
        <v>0</v>
      </c>
    </row>
    <row r="3543" spans="1:24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8270</v>
      </c>
      <c r="O3543">
        <f t="shared" si="550"/>
        <v>105</v>
      </c>
      <c r="P3543" s="7">
        <f t="shared" si="551"/>
        <v>39.375</v>
      </c>
      <c r="Q3543" t="str">
        <f t="shared" si="552"/>
        <v>theater</v>
      </c>
      <c r="R3543" t="str">
        <f t="shared" si="553"/>
        <v>plays</v>
      </c>
      <c r="S3543" s="11">
        <f t="shared" si="554"/>
        <v>42222.730034722219</v>
      </c>
      <c r="T3543" s="11">
        <f t="shared" si="555"/>
        <v>42247.730034722219</v>
      </c>
      <c r="U3543">
        <f t="shared" si="556"/>
        <v>32</v>
      </c>
      <c r="V3543" t="b">
        <f t="shared" si="557"/>
        <v>0</v>
      </c>
      <c r="W3543">
        <f t="shared" si="558"/>
        <v>32</v>
      </c>
      <c r="X3543" t="b">
        <f t="shared" si="559"/>
        <v>0</v>
      </c>
    </row>
    <row r="3544" spans="1:24" ht="47.25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8270</v>
      </c>
      <c r="O3544">
        <f t="shared" si="550"/>
        <v>102</v>
      </c>
      <c r="P3544" s="7">
        <f t="shared" si="551"/>
        <v>66.152941176470591</v>
      </c>
      <c r="Q3544" t="str">
        <f t="shared" si="552"/>
        <v>theater</v>
      </c>
      <c r="R3544" t="str">
        <f t="shared" si="553"/>
        <v>plays</v>
      </c>
      <c r="S3544" s="11">
        <f t="shared" si="554"/>
        <v>41829.599791666667</v>
      </c>
      <c r="T3544" s="11">
        <f t="shared" si="555"/>
        <v>41889.599791666667</v>
      </c>
      <c r="U3544">
        <f t="shared" si="556"/>
        <v>85</v>
      </c>
      <c r="V3544" t="b">
        <f t="shared" si="557"/>
        <v>0</v>
      </c>
      <c r="W3544">
        <f t="shared" si="558"/>
        <v>85</v>
      </c>
      <c r="X3544" t="b">
        <f t="shared" si="559"/>
        <v>0</v>
      </c>
    </row>
    <row r="3545" spans="1:24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8270</v>
      </c>
      <c r="O3545">
        <f t="shared" si="550"/>
        <v>105</v>
      </c>
      <c r="P3545" s="7">
        <f t="shared" si="551"/>
        <v>54.137931034482762</v>
      </c>
      <c r="Q3545" t="str">
        <f t="shared" si="552"/>
        <v>theater</v>
      </c>
      <c r="R3545" t="str">
        <f t="shared" si="553"/>
        <v>plays</v>
      </c>
      <c r="S3545" s="11">
        <f t="shared" si="554"/>
        <v>42150.755312499998</v>
      </c>
      <c r="T3545" s="11">
        <f t="shared" si="555"/>
        <v>42180.755312499998</v>
      </c>
      <c r="U3545">
        <f t="shared" si="556"/>
        <v>29</v>
      </c>
      <c r="V3545" t="b">
        <f t="shared" si="557"/>
        <v>0</v>
      </c>
      <c r="W3545">
        <f t="shared" si="558"/>
        <v>29</v>
      </c>
      <c r="X3545" t="b">
        <f t="shared" si="559"/>
        <v>0</v>
      </c>
    </row>
    <row r="3546" spans="1:24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8270</v>
      </c>
      <c r="O3546">
        <f t="shared" si="550"/>
        <v>100</v>
      </c>
      <c r="P3546" s="7">
        <f t="shared" si="551"/>
        <v>104.16666666666667</v>
      </c>
      <c r="Q3546" t="str">
        <f t="shared" si="552"/>
        <v>theater</v>
      </c>
      <c r="R3546" t="str">
        <f t="shared" si="553"/>
        <v>plays</v>
      </c>
      <c r="S3546" s="11">
        <f t="shared" si="554"/>
        <v>42040.831678240742</v>
      </c>
      <c r="T3546" s="11">
        <f t="shared" si="555"/>
        <v>42070.831678240742</v>
      </c>
      <c r="U3546">
        <f t="shared" si="556"/>
        <v>24</v>
      </c>
      <c r="V3546" t="b">
        <f t="shared" si="557"/>
        <v>0</v>
      </c>
      <c r="W3546">
        <f t="shared" si="558"/>
        <v>24</v>
      </c>
      <c r="X3546" t="b">
        <f t="shared" si="559"/>
        <v>0</v>
      </c>
    </row>
    <row r="3547" spans="1:24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8270</v>
      </c>
      <c r="O3547">
        <f t="shared" si="550"/>
        <v>100</v>
      </c>
      <c r="P3547" s="7">
        <f t="shared" si="551"/>
        <v>31.375</v>
      </c>
      <c r="Q3547" t="str">
        <f t="shared" si="552"/>
        <v>theater</v>
      </c>
      <c r="R3547" t="str">
        <f t="shared" si="553"/>
        <v>plays</v>
      </c>
      <c r="S3547" s="11">
        <f t="shared" si="554"/>
        <v>42075.807395833333</v>
      </c>
      <c r="T3547" s="11">
        <f t="shared" si="555"/>
        <v>42105.807395833333</v>
      </c>
      <c r="U3547">
        <f t="shared" si="556"/>
        <v>8</v>
      </c>
      <c r="V3547" t="b">
        <f t="shared" si="557"/>
        <v>0</v>
      </c>
      <c r="W3547">
        <f t="shared" si="558"/>
        <v>8</v>
      </c>
      <c r="X3547" t="b">
        <f t="shared" si="559"/>
        <v>0</v>
      </c>
    </row>
    <row r="3548" spans="1:24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8270</v>
      </c>
      <c r="O3548">
        <f t="shared" si="550"/>
        <v>102</v>
      </c>
      <c r="P3548" s="7">
        <f t="shared" si="551"/>
        <v>59.210526315789473</v>
      </c>
      <c r="Q3548" t="str">
        <f t="shared" si="552"/>
        <v>theater</v>
      </c>
      <c r="R3548" t="str">
        <f t="shared" si="553"/>
        <v>plays</v>
      </c>
      <c r="S3548" s="11">
        <f t="shared" si="554"/>
        <v>42073.660694444443</v>
      </c>
      <c r="T3548" s="11">
        <f t="shared" si="555"/>
        <v>42095.165972222225</v>
      </c>
      <c r="U3548">
        <f t="shared" si="556"/>
        <v>19</v>
      </c>
      <c r="V3548" t="b">
        <f t="shared" si="557"/>
        <v>0</v>
      </c>
      <c r="W3548">
        <f t="shared" si="558"/>
        <v>19</v>
      </c>
      <c r="X3548" t="b">
        <f t="shared" si="559"/>
        <v>0</v>
      </c>
    </row>
    <row r="3549" spans="1:24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8270</v>
      </c>
      <c r="O3549">
        <f t="shared" si="550"/>
        <v>114</v>
      </c>
      <c r="P3549" s="7">
        <f t="shared" si="551"/>
        <v>119.17633928571429</v>
      </c>
      <c r="Q3549" t="str">
        <f t="shared" si="552"/>
        <v>theater</v>
      </c>
      <c r="R3549" t="str">
        <f t="shared" si="553"/>
        <v>plays</v>
      </c>
      <c r="S3549" s="11">
        <f t="shared" si="554"/>
        <v>42480.078715277778</v>
      </c>
      <c r="T3549" s="11">
        <f t="shared" si="555"/>
        <v>42504.165972222225</v>
      </c>
      <c r="U3549">
        <f t="shared" si="556"/>
        <v>336</v>
      </c>
      <c r="V3549" t="b">
        <f t="shared" si="557"/>
        <v>0</v>
      </c>
      <c r="W3549">
        <f t="shared" si="558"/>
        <v>336</v>
      </c>
      <c r="X3549" t="b">
        <f t="shared" si="559"/>
        <v>0</v>
      </c>
    </row>
    <row r="3550" spans="1:24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8270</v>
      </c>
      <c r="O3550">
        <f t="shared" si="550"/>
        <v>102</v>
      </c>
      <c r="P3550" s="7">
        <f t="shared" si="551"/>
        <v>164.61538461538461</v>
      </c>
      <c r="Q3550" t="str">
        <f t="shared" si="552"/>
        <v>theater</v>
      </c>
      <c r="R3550" t="str">
        <f t="shared" si="553"/>
        <v>plays</v>
      </c>
      <c r="S3550" s="11">
        <f t="shared" si="554"/>
        <v>42411.942291666666</v>
      </c>
      <c r="T3550" s="11">
        <f t="shared" si="555"/>
        <v>42434.041666666672</v>
      </c>
      <c r="U3550">
        <f t="shared" si="556"/>
        <v>13</v>
      </c>
      <c r="V3550" t="b">
        <f t="shared" si="557"/>
        <v>0</v>
      </c>
      <c r="W3550">
        <f t="shared" si="558"/>
        <v>13</v>
      </c>
      <c r="X3550" t="b">
        <f t="shared" si="559"/>
        <v>0</v>
      </c>
    </row>
    <row r="3551" spans="1:24" ht="47.25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8270</v>
      </c>
      <c r="O3551">
        <f t="shared" si="550"/>
        <v>102</v>
      </c>
      <c r="P3551" s="7">
        <f t="shared" si="551"/>
        <v>24.285714285714285</v>
      </c>
      <c r="Q3551" t="str">
        <f t="shared" si="552"/>
        <v>theater</v>
      </c>
      <c r="R3551" t="str">
        <f t="shared" si="553"/>
        <v>plays</v>
      </c>
      <c r="S3551" s="11">
        <f t="shared" si="554"/>
        <v>42223.394363425927</v>
      </c>
      <c r="T3551" s="11">
        <f t="shared" si="555"/>
        <v>42251.394363425927</v>
      </c>
      <c r="U3551">
        <f t="shared" si="556"/>
        <v>42</v>
      </c>
      <c r="V3551" t="b">
        <f t="shared" si="557"/>
        <v>0</v>
      </c>
      <c r="W3551">
        <f t="shared" si="558"/>
        <v>42</v>
      </c>
      <c r="X3551" t="b">
        <f t="shared" si="559"/>
        <v>0</v>
      </c>
    </row>
    <row r="3552" spans="1:24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8270</v>
      </c>
      <c r="O3552">
        <f t="shared" si="550"/>
        <v>105</v>
      </c>
      <c r="P3552" s="7">
        <f t="shared" si="551"/>
        <v>40.9375</v>
      </c>
      <c r="Q3552" t="str">
        <f t="shared" si="552"/>
        <v>theater</v>
      </c>
      <c r="R3552" t="str">
        <f t="shared" si="553"/>
        <v>plays</v>
      </c>
      <c r="S3552" s="11">
        <f t="shared" si="554"/>
        <v>42462.893495370372</v>
      </c>
      <c r="T3552" s="11">
        <f t="shared" si="555"/>
        <v>42492.893495370372</v>
      </c>
      <c r="U3552">
        <f t="shared" si="556"/>
        <v>64</v>
      </c>
      <c r="V3552" t="b">
        <f t="shared" si="557"/>
        <v>0</v>
      </c>
      <c r="W3552">
        <f t="shared" si="558"/>
        <v>64</v>
      </c>
      <c r="X3552" t="b">
        <f t="shared" si="559"/>
        <v>0</v>
      </c>
    </row>
    <row r="3553" spans="1:24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8270</v>
      </c>
      <c r="O3553">
        <f t="shared" si="550"/>
        <v>102</v>
      </c>
      <c r="P3553" s="7">
        <f t="shared" si="551"/>
        <v>61.1</v>
      </c>
      <c r="Q3553" t="str">
        <f t="shared" si="552"/>
        <v>theater</v>
      </c>
      <c r="R3553" t="str">
        <f t="shared" si="553"/>
        <v>plays</v>
      </c>
      <c r="S3553" s="11">
        <f t="shared" si="554"/>
        <v>41753.515856481477</v>
      </c>
      <c r="T3553" s="11">
        <f t="shared" si="555"/>
        <v>41781.921527777777</v>
      </c>
      <c r="U3553">
        <f t="shared" si="556"/>
        <v>25</v>
      </c>
      <c r="V3553" t="b">
        <f t="shared" si="557"/>
        <v>0</v>
      </c>
      <c r="W3553">
        <f t="shared" si="558"/>
        <v>25</v>
      </c>
      <c r="X3553" t="b">
        <f t="shared" si="559"/>
        <v>0</v>
      </c>
    </row>
    <row r="3554" spans="1:24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8270</v>
      </c>
      <c r="O3554">
        <f t="shared" si="550"/>
        <v>100</v>
      </c>
      <c r="P3554" s="7">
        <f t="shared" si="551"/>
        <v>38.65</v>
      </c>
      <c r="Q3554" t="str">
        <f t="shared" si="552"/>
        <v>theater</v>
      </c>
      <c r="R3554" t="str">
        <f t="shared" si="553"/>
        <v>plays</v>
      </c>
      <c r="S3554" s="11">
        <f t="shared" si="554"/>
        <v>41788.587083333332</v>
      </c>
      <c r="T3554" s="11">
        <f t="shared" si="555"/>
        <v>41818.587083333332</v>
      </c>
      <c r="U3554">
        <f t="shared" si="556"/>
        <v>20</v>
      </c>
      <c r="V3554" t="b">
        <f t="shared" si="557"/>
        <v>0</v>
      </c>
      <c r="W3554">
        <f t="shared" si="558"/>
        <v>20</v>
      </c>
      <c r="X3554" t="b">
        <f t="shared" si="559"/>
        <v>0</v>
      </c>
    </row>
    <row r="3555" spans="1:24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8270</v>
      </c>
      <c r="O3555">
        <f t="shared" si="550"/>
        <v>106</v>
      </c>
      <c r="P3555" s="7">
        <f t="shared" si="551"/>
        <v>56.20192307692308</v>
      </c>
      <c r="Q3555" t="str">
        <f t="shared" si="552"/>
        <v>theater</v>
      </c>
      <c r="R3555" t="str">
        <f t="shared" si="553"/>
        <v>plays</v>
      </c>
      <c r="S3555" s="11">
        <f t="shared" si="554"/>
        <v>42196.028703703705</v>
      </c>
      <c r="T3555" s="11">
        <f t="shared" si="555"/>
        <v>42228</v>
      </c>
      <c r="U3555">
        <f t="shared" si="556"/>
        <v>104</v>
      </c>
      <c r="V3555" t="b">
        <f t="shared" si="557"/>
        <v>0</v>
      </c>
      <c r="W3555">
        <f t="shared" si="558"/>
        <v>104</v>
      </c>
      <c r="X3555" t="b">
        <f t="shared" si="559"/>
        <v>0</v>
      </c>
    </row>
    <row r="3556" spans="1:24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8270</v>
      </c>
      <c r="O3556">
        <f t="shared" si="550"/>
        <v>113</v>
      </c>
      <c r="P3556" s="7">
        <f t="shared" si="551"/>
        <v>107.00207547169811</v>
      </c>
      <c r="Q3556" t="str">
        <f t="shared" si="552"/>
        <v>theater</v>
      </c>
      <c r="R3556" t="str">
        <f t="shared" si="553"/>
        <v>plays</v>
      </c>
      <c r="S3556" s="11">
        <f t="shared" si="554"/>
        <v>42016.050451388888</v>
      </c>
      <c r="T3556" s="11">
        <f t="shared" si="555"/>
        <v>42046.708333333328</v>
      </c>
      <c r="U3556">
        <f t="shared" si="556"/>
        <v>53</v>
      </c>
      <c r="V3556" t="b">
        <f t="shared" si="557"/>
        <v>0</v>
      </c>
      <c r="W3556">
        <f t="shared" si="558"/>
        <v>53</v>
      </c>
      <c r="X3556" t="b">
        <f t="shared" si="559"/>
        <v>0</v>
      </c>
    </row>
    <row r="3557" spans="1:24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8270</v>
      </c>
      <c r="O3557">
        <f t="shared" si="550"/>
        <v>100</v>
      </c>
      <c r="P3557" s="7">
        <f t="shared" si="551"/>
        <v>171.42857142857142</v>
      </c>
      <c r="Q3557" t="str">
        <f t="shared" si="552"/>
        <v>theater</v>
      </c>
      <c r="R3557" t="str">
        <f t="shared" si="553"/>
        <v>plays</v>
      </c>
      <c r="S3557" s="11">
        <f t="shared" si="554"/>
        <v>42661.442060185189</v>
      </c>
      <c r="T3557" s="11">
        <f t="shared" si="555"/>
        <v>42691.483726851846</v>
      </c>
      <c r="U3557">
        <f t="shared" si="556"/>
        <v>14</v>
      </c>
      <c r="V3557" t="b">
        <f t="shared" si="557"/>
        <v>0</v>
      </c>
      <c r="W3557">
        <f t="shared" si="558"/>
        <v>14</v>
      </c>
      <c r="X3557" t="b">
        <f t="shared" si="559"/>
        <v>0</v>
      </c>
    </row>
    <row r="3558" spans="1:24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8270</v>
      </c>
      <c r="O3558">
        <f t="shared" si="550"/>
        <v>100</v>
      </c>
      <c r="P3558" s="7">
        <f t="shared" si="551"/>
        <v>110.5</v>
      </c>
      <c r="Q3558" t="str">
        <f t="shared" si="552"/>
        <v>theater</v>
      </c>
      <c r="R3558" t="str">
        <f t="shared" si="553"/>
        <v>plays</v>
      </c>
      <c r="S3558" s="11">
        <f t="shared" si="554"/>
        <v>41808.649583333332</v>
      </c>
      <c r="T3558" s="11">
        <f t="shared" si="555"/>
        <v>41868.649583333332</v>
      </c>
      <c r="U3558">
        <f t="shared" si="556"/>
        <v>20</v>
      </c>
      <c r="V3558" t="b">
        <f t="shared" si="557"/>
        <v>0</v>
      </c>
      <c r="W3558">
        <f t="shared" si="558"/>
        <v>20</v>
      </c>
      <c r="X3558" t="b">
        <f t="shared" si="559"/>
        <v>0</v>
      </c>
    </row>
    <row r="3559" spans="1:24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8270</v>
      </c>
      <c r="O3559">
        <f t="shared" si="550"/>
        <v>100</v>
      </c>
      <c r="P3559" s="7">
        <f t="shared" si="551"/>
        <v>179.27598566308242</v>
      </c>
      <c r="Q3559" t="str">
        <f t="shared" si="552"/>
        <v>theater</v>
      </c>
      <c r="R3559" t="str">
        <f t="shared" si="553"/>
        <v>plays</v>
      </c>
      <c r="S3559" s="11">
        <f t="shared" si="554"/>
        <v>41730.276747685188</v>
      </c>
      <c r="T3559" s="11">
        <f t="shared" si="555"/>
        <v>41764.276747685188</v>
      </c>
      <c r="U3559">
        <f t="shared" si="556"/>
        <v>558</v>
      </c>
      <c r="V3559" t="b">
        <f t="shared" si="557"/>
        <v>0</v>
      </c>
      <c r="W3559">
        <f t="shared" si="558"/>
        <v>558</v>
      </c>
      <c r="X3559" t="b">
        <f t="shared" si="559"/>
        <v>0</v>
      </c>
    </row>
    <row r="3560" spans="1:24" ht="47.2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8270</v>
      </c>
      <c r="O3560">
        <f t="shared" si="550"/>
        <v>144</v>
      </c>
      <c r="P3560" s="7">
        <f t="shared" si="551"/>
        <v>22.90909090909091</v>
      </c>
      <c r="Q3560" t="str">
        <f t="shared" si="552"/>
        <v>theater</v>
      </c>
      <c r="R3560" t="str">
        <f t="shared" si="553"/>
        <v>plays</v>
      </c>
      <c r="S3560" s="11">
        <f t="shared" si="554"/>
        <v>42139.816840277781</v>
      </c>
      <c r="T3560" s="11">
        <f t="shared" si="555"/>
        <v>42181.875</v>
      </c>
      <c r="U3560">
        <f t="shared" si="556"/>
        <v>22</v>
      </c>
      <c r="V3560" t="b">
        <f t="shared" si="557"/>
        <v>0</v>
      </c>
      <c r="W3560">
        <f t="shared" si="558"/>
        <v>22</v>
      </c>
      <c r="X3560" t="b">
        <f t="shared" si="559"/>
        <v>0</v>
      </c>
    </row>
    <row r="3561" spans="1:24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8270</v>
      </c>
      <c r="O3561">
        <f t="shared" si="550"/>
        <v>104</v>
      </c>
      <c r="P3561" s="7">
        <f t="shared" si="551"/>
        <v>43.125</v>
      </c>
      <c r="Q3561" t="str">
        <f t="shared" si="552"/>
        <v>theater</v>
      </c>
      <c r="R3561" t="str">
        <f t="shared" si="553"/>
        <v>plays</v>
      </c>
      <c r="S3561" s="11">
        <f t="shared" si="554"/>
        <v>42194.096157407403</v>
      </c>
      <c r="T3561" s="11">
        <f t="shared" si="555"/>
        <v>42216.373611111107</v>
      </c>
      <c r="U3561">
        <f t="shared" si="556"/>
        <v>24</v>
      </c>
      <c r="V3561" t="b">
        <f t="shared" si="557"/>
        <v>0</v>
      </c>
      <c r="W3561">
        <f t="shared" si="558"/>
        <v>24</v>
      </c>
      <c r="X3561" t="b">
        <f t="shared" si="559"/>
        <v>0</v>
      </c>
    </row>
    <row r="3562" spans="1:24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8270</v>
      </c>
      <c r="O3562">
        <f t="shared" si="550"/>
        <v>108</v>
      </c>
      <c r="P3562" s="7">
        <f t="shared" si="551"/>
        <v>46.891891891891895</v>
      </c>
      <c r="Q3562" t="str">
        <f t="shared" si="552"/>
        <v>theater</v>
      </c>
      <c r="R3562" t="str">
        <f t="shared" si="553"/>
        <v>plays</v>
      </c>
      <c r="S3562" s="11">
        <f t="shared" si="554"/>
        <v>42115.889652777783</v>
      </c>
      <c r="T3562" s="11">
        <f t="shared" si="555"/>
        <v>42151.114583333328</v>
      </c>
      <c r="U3562">
        <f t="shared" si="556"/>
        <v>74</v>
      </c>
      <c r="V3562" t="b">
        <f t="shared" si="557"/>
        <v>0</v>
      </c>
      <c r="W3562">
        <f t="shared" si="558"/>
        <v>74</v>
      </c>
      <c r="X3562" t="b">
        <f t="shared" si="559"/>
        <v>0</v>
      </c>
    </row>
    <row r="3563" spans="1:24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8270</v>
      </c>
      <c r="O3563">
        <f t="shared" si="550"/>
        <v>102</v>
      </c>
      <c r="P3563" s="7">
        <f t="shared" si="551"/>
        <v>47.407407407407405</v>
      </c>
      <c r="Q3563" t="str">
        <f t="shared" si="552"/>
        <v>theater</v>
      </c>
      <c r="R3563" t="str">
        <f t="shared" si="553"/>
        <v>plays</v>
      </c>
      <c r="S3563" s="11">
        <f t="shared" si="554"/>
        <v>42203.680300925931</v>
      </c>
      <c r="T3563" s="11">
        <f t="shared" si="555"/>
        <v>42221.774999999994</v>
      </c>
      <c r="U3563">
        <f t="shared" si="556"/>
        <v>54</v>
      </c>
      <c r="V3563" t="b">
        <f t="shared" si="557"/>
        <v>0</v>
      </c>
      <c r="W3563">
        <f t="shared" si="558"/>
        <v>54</v>
      </c>
      <c r="X3563" t="b">
        <f t="shared" si="559"/>
        <v>0</v>
      </c>
    </row>
    <row r="3564" spans="1:24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8270</v>
      </c>
      <c r="O3564">
        <f t="shared" si="550"/>
        <v>149</v>
      </c>
      <c r="P3564" s="7">
        <f t="shared" si="551"/>
        <v>15.129032258064516</v>
      </c>
      <c r="Q3564" t="str">
        <f t="shared" si="552"/>
        <v>theater</v>
      </c>
      <c r="R3564" t="str">
        <f t="shared" si="553"/>
        <v>plays</v>
      </c>
      <c r="S3564" s="11">
        <f t="shared" si="554"/>
        <v>42433.761886574073</v>
      </c>
      <c r="T3564" s="11">
        <f t="shared" si="555"/>
        <v>42442.916666666672</v>
      </c>
      <c r="U3564">
        <f t="shared" si="556"/>
        <v>31</v>
      </c>
      <c r="V3564" t="b">
        <f t="shared" si="557"/>
        <v>0</v>
      </c>
      <c r="W3564">
        <f t="shared" si="558"/>
        <v>31</v>
      </c>
      <c r="X3564" t="b">
        <f t="shared" si="559"/>
        <v>0</v>
      </c>
    </row>
    <row r="3565" spans="1:24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8270</v>
      </c>
      <c r="O3565">
        <f t="shared" si="550"/>
        <v>105</v>
      </c>
      <c r="P3565" s="7">
        <f t="shared" si="551"/>
        <v>21.098000000000003</v>
      </c>
      <c r="Q3565" t="str">
        <f t="shared" si="552"/>
        <v>theater</v>
      </c>
      <c r="R3565" t="str">
        <f t="shared" si="553"/>
        <v>plays</v>
      </c>
      <c r="S3565" s="11">
        <f t="shared" si="554"/>
        <v>42555.671944444446</v>
      </c>
      <c r="T3565" s="11">
        <f t="shared" si="555"/>
        <v>42583.791666666672</v>
      </c>
      <c r="U3565">
        <f t="shared" si="556"/>
        <v>25</v>
      </c>
      <c r="V3565" t="b">
        <f t="shared" si="557"/>
        <v>0</v>
      </c>
      <c r="W3565">
        <f t="shared" si="558"/>
        <v>25</v>
      </c>
      <c r="X3565" t="b">
        <f t="shared" si="559"/>
        <v>0</v>
      </c>
    </row>
    <row r="3566" spans="1:24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8270</v>
      </c>
      <c r="O3566">
        <f t="shared" si="550"/>
        <v>101</v>
      </c>
      <c r="P3566" s="7">
        <f t="shared" si="551"/>
        <v>59.117647058823529</v>
      </c>
      <c r="Q3566" t="str">
        <f t="shared" si="552"/>
        <v>theater</v>
      </c>
      <c r="R3566" t="str">
        <f t="shared" si="553"/>
        <v>plays</v>
      </c>
      <c r="S3566" s="11">
        <f t="shared" si="554"/>
        <v>42236.623252314821</v>
      </c>
      <c r="T3566" s="11">
        <f t="shared" si="555"/>
        <v>42282.666666666672</v>
      </c>
      <c r="U3566">
        <f t="shared" si="556"/>
        <v>17</v>
      </c>
      <c r="V3566" t="b">
        <f t="shared" si="557"/>
        <v>0</v>
      </c>
      <c r="W3566">
        <f t="shared" si="558"/>
        <v>17</v>
      </c>
      <c r="X3566" t="b">
        <f t="shared" si="559"/>
        <v>0</v>
      </c>
    </row>
    <row r="3567" spans="1:24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8270</v>
      </c>
      <c r="O3567">
        <f t="shared" si="550"/>
        <v>131</v>
      </c>
      <c r="P3567" s="7">
        <f t="shared" si="551"/>
        <v>97.916666666666671</v>
      </c>
      <c r="Q3567" t="str">
        <f t="shared" si="552"/>
        <v>theater</v>
      </c>
      <c r="R3567" t="str">
        <f t="shared" si="553"/>
        <v>plays</v>
      </c>
      <c r="S3567" s="11">
        <f t="shared" si="554"/>
        <v>41974.743148148147</v>
      </c>
      <c r="T3567" s="11">
        <f t="shared" si="555"/>
        <v>42004.743148148147</v>
      </c>
      <c r="U3567">
        <f t="shared" si="556"/>
        <v>12</v>
      </c>
      <c r="V3567" t="b">
        <f t="shared" si="557"/>
        <v>0</v>
      </c>
      <c r="W3567">
        <f t="shared" si="558"/>
        <v>12</v>
      </c>
      <c r="X3567" t="b">
        <f t="shared" si="559"/>
        <v>0</v>
      </c>
    </row>
    <row r="3568" spans="1:24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8270</v>
      </c>
      <c r="O3568">
        <f t="shared" si="550"/>
        <v>105</v>
      </c>
      <c r="P3568" s="7">
        <f t="shared" si="551"/>
        <v>55.131578947368418</v>
      </c>
      <c r="Q3568" t="str">
        <f t="shared" si="552"/>
        <v>theater</v>
      </c>
      <c r="R3568" t="str">
        <f t="shared" si="553"/>
        <v>plays</v>
      </c>
      <c r="S3568" s="11">
        <f t="shared" si="554"/>
        <v>41997.507905092592</v>
      </c>
      <c r="T3568" s="11">
        <f t="shared" si="555"/>
        <v>42027.507905092592</v>
      </c>
      <c r="U3568">
        <f t="shared" si="556"/>
        <v>38</v>
      </c>
      <c r="V3568" t="b">
        <f t="shared" si="557"/>
        <v>0</v>
      </c>
      <c r="W3568">
        <f t="shared" si="558"/>
        <v>38</v>
      </c>
      <c r="X3568" t="b">
        <f t="shared" si="559"/>
        <v>0</v>
      </c>
    </row>
    <row r="3569" spans="1:24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8270</v>
      </c>
      <c r="O3569">
        <f t="shared" si="550"/>
        <v>109</v>
      </c>
      <c r="P3569" s="7">
        <f t="shared" si="551"/>
        <v>26.536585365853657</v>
      </c>
      <c r="Q3569" t="str">
        <f t="shared" si="552"/>
        <v>theater</v>
      </c>
      <c r="R3569" t="str">
        <f t="shared" si="553"/>
        <v>plays</v>
      </c>
      <c r="S3569" s="11">
        <f t="shared" si="554"/>
        <v>42135.810694444444</v>
      </c>
      <c r="T3569" s="11">
        <f t="shared" si="555"/>
        <v>42165.810694444444</v>
      </c>
      <c r="U3569">
        <f t="shared" si="556"/>
        <v>41</v>
      </c>
      <c r="V3569" t="b">
        <f t="shared" si="557"/>
        <v>0</v>
      </c>
      <c r="W3569">
        <f t="shared" si="558"/>
        <v>41</v>
      </c>
      <c r="X3569" t="b">
        <f t="shared" si="559"/>
        <v>0</v>
      </c>
    </row>
    <row r="3570" spans="1:24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8270</v>
      </c>
      <c r="O3570">
        <f t="shared" si="550"/>
        <v>111</v>
      </c>
      <c r="P3570" s="7">
        <f t="shared" si="551"/>
        <v>58.421052631578945</v>
      </c>
      <c r="Q3570" t="str">
        <f t="shared" si="552"/>
        <v>theater</v>
      </c>
      <c r="R3570" t="str">
        <f t="shared" si="553"/>
        <v>plays</v>
      </c>
      <c r="S3570" s="11">
        <f t="shared" si="554"/>
        <v>41869.740671296298</v>
      </c>
      <c r="T3570" s="11">
        <f t="shared" si="555"/>
        <v>41899.740671296298</v>
      </c>
      <c r="U3570">
        <f t="shared" si="556"/>
        <v>19</v>
      </c>
      <c r="V3570" t="b">
        <f t="shared" si="557"/>
        <v>0</v>
      </c>
      <c r="W3570">
        <f t="shared" si="558"/>
        <v>19</v>
      </c>
      <c r="X3570" t="b">
        <f t="shared" si="559"/>
        <v>0</v>
      </c>
    </row>
    <row r="3571" spans="1:24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8270</v>
      </c>
      <c r="O3571">
        <f t="shared" si="550"/>
        <v>100</v>
      </c>
      <c r="P3571" s="7">
        <f t="shared" si="551"/>
        <v>122.53658536585365</v>
      </c>
      <c r="Q3571" t="str">
        <f t="shared" si="552"/>
        <v>theater</v>
      </c>
      <c r="R3571" t="str">
        <f t="shared" si="553"/>
        <v>plays</v>
      </c>
      <c r="S3571" s="11">
        <f t="shared" si="554"/>
        <v>41982.688611111109</v>
      </c>
      <c r="T3571" s="11">
        <f t="shared" si="555"/>
        <v>42012.688611111109</v>
      </c>
      <c r="U3571">
        <f t="shared" si="556"/>
        <v>41</v>
      </c>
      <c r="V3571" t="b">
        <f t="shared" si="557"/>
        <v>0</v>
      </c>
      <c r="W3571">
        <f t="shared" si="558"/>
        <v>41</v>
      </c>
      <c r="X3571" t="b">
        <f t="shared" si="559"/>
        <v>0</v>
      </c>
    </row>
    <row r="3572" spans="1:24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8270</v>
      </c>
      <c r="O3572">
        <f t="shared" si="550"/>
        <v>114</v>
      </c>
      <c r="P3572" s="7">
        <f t="shared" si="551"/>
        <v>87.961538461538467</v>
      </c>
      <c r="Q3572" t="str">
        <f t="shared" si="552"/>
        <v>theater</v>
      </c>
      <c r="R3572" t="str">
        <f t="shared" si="553"/>
        <v>plays</v>
      </c>
      <c r="S3572" s="11">
        <f t="shared" si="554"/>
        <v>41976.331979166673</v>
      </c>
      <c r="T3572" s="11">
        <f t="shared" si="555"/>
        <v>42004.291666666672</v>
      </c>
      <c r="U3572">
        <f t="shared" si="556"/>
        <v>26</v>
      </c>
      <c r="V3572" t="b">
        <f t="shared" si="557"/>
        <v>0</v>
      </c>
      <c r="W3572">
        <f t="shared" si="558"/>
        <v>26</v>
      </c>
      <c r="X3572" t="b">
        <f t="shared" si="559"/>
        <v>0</v>
      </c>
    </row>
    <row r="3573" spans="1:24" ht="47.2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8270</v>
      </c>
      <c r="O3573">
        <f t="shared" si="550"/>
        <v>122</v>
      </c>
      <c r="P3573" s="7">
        <f t="shared" si="551"/>
        <v>73.239999999999995</v>
      </c>
      <c r="Q3573" t="str">
        <f t="shared" si="552"/>
        <v>theater</v>
      </c>
      <c r="R3573" t="str">
        <f t="shared" si="553"/>
        <v>plays</v>
      </c>
      <c r="S3573" s="11">
        <f t="shared" si="554"/>
        <v>41912.858946759261</v>
      </c>
      <c r="T3573" s="11">
        <f t="shared" si="555"/>
        <v>41942.858946759261</v>
      </c>
      <c r="U3573">
        <f t="shared" si="556"/>
        <v>25</v>
      </c>
      <c r="V3573" t="b">
        <f t="shared" si="557"/>
        <v>0</v>
      </c>
      <c r="W3573">
        <f t="shared" si="558"/>
        <v>25</v>
      </c>
      <c r="X3573" t="b">
        <f t="shared" si="559"/>
        <v>0</v>
      </c>
    </row>
    <row r="3574" spans="1:24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8270</v>
      </c>
      <c r="O3574">
        <f t="shared" si="550"/>
        <v>100</v>
      </c>
      <c r="P3574" s="7">
        <f t="shared" si="551"/>
        <v>55.555555555555557</v>
      </c>
      <c r="Q3574" t="str">
        <f t="shared" si="552"/>
        <v>theater</v>
      </c>
      <c r="R3574" t="str">
        <f t="shared" si="553"/>
        <v>plays</v>
      </c>
      <c r="S3574" s="11">
        <f t="shared" si="554"/>
        <v>42146.570393518516</v>
      </c>
      <c r="T3574" s="11">
        <f t="shared" si="555"/>
        <v>42176.570393518516</v>
      </c>
      <c r="U3574">
        <f t="shared" si="556"/>
        <v>9</v>
      </c>
      <c r="V3574" t="b">
        <f t="shared" si="557"/>
        <v>0</v>
      </c>
      <c r="W3574">
        <f t="shared" si="558"/>
        <v>9</v>
      </c>
      <c r="X3574" t="b">
        <f t="shared" si="559"/>
        <v>0</v>
      </c>
    </row>
    <row r="3575" spans="1:24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8270</v>
      </c>
      <c r="O3575">
        <f t="shared" si="550"/>
        <v>103</v>
      </c>
      <c r="P3575" s="7">
        <f t="shared" si="551"/>
        <v>39.53846153846154</v>
      </c>
      <c r="Q3575" t="str">
        <f t="shared" si="552"/>
        <v>theater</v>
      </c>
      <c r="R3575" t="str">
        <f t="shared" si="553"/>
        <v>plays</v>
      </c>
      <c r="S3575" s="11">
        <f t="shared" si="554"/>
        <v>41921.375532407408</v>
      </c>
      <c r="T3575" s="11">
        <f t="shared" si="555"/>
        <v>41951.417199074072</v>
      </c>
      <c r="U3575">
        <f t="shared" si="556"/>
        <v>78</v>
      </c>
      <c r="V3575" t="b">
        <f t="shared" si="557"/>
        <v>0</v>
      </c>
      <c r="W3575">
        <f t="shared" si="558"/>
        <v>78</v>
      </c>
      <c r="X3575" t="b">
        <f t="shared" si="559"/>
        <v>0</v>
      </c>
    </row>
    <row r="3576" spans="1:24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8270</v>
      </c>
      <c r="O3576">
        <f t="shared" si="550"/>
        <v>106</v>
      </c>
      <c r="P3576" s="7">
        <f t="shared" si="551"/>
        <v>136.77777777777777</v>
      </c>
      <c r="Q3576" t="str">
        <f t="shared" si="552"/>
        <v>theater</v>
      </c>
      <c r="R3576" t="str">
        <f t="shared" si="553"/>
        <v>plays</v>
      </c>
      <c r="S3576" s="11">
        <f t="shared" si="554"/>
        <v>41926.942685185182</v>
      </c>
      <c r="T3576" s="11">
        <f t="shared" si="555"/>
        <v>41956.984351851846</v>
      </c>
      <c r="U3576">
        <f t="shared" si="556"/>
        <v>45</v>
      </c>
      <c r="V3576" t="b">
        <f t="shared" si="557"/>
        <v>0</v>
      </c>
      <c r="W3576">
        <f t="shared" si="558"/>
        <v>45</v>
      </c>
      <c r="X3576" t="b">
        <f t="shared" si="559"/>
        <v>0</v>
      </c>
    </row>
    <row r="3577" spans="1:24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8270</v>
      </c>
      <c r="O3577">
        <f t="shared" si="550"/>
        <v>101</v>
      </c>
      <c r="P3577" s="7">
        <f t="shared" si="551"/>
        <v>99.343137254901961</v>
      </c>
      <c r="Q3577" t="str">
        <f t="shared" si="552"/>
        <v>theater</v>
      </c>
      <c r="R3577" t="str">
        <f t="shared" si="553"/>
        <v>plays</v>
      </c>
      <c r="S3577" s="11">
        <f t="shared" si="554"/>
        <v>42561.783877314811</v>
      </c>
      <c r="T3577" s="11">
        <f t="shared" si="555"/>
        <v>42593.165972222225</v>
      </c>
      <c r="U3577">
        <f t="shared" si="556"/>
        <v>102</v>
      </c>
      <c r="V3577" t="b">
        <f t="shared" si="557"/>
        <v>0</v>
      </c>
      <c r="W3577">
        <f t="shared" si="558"/>
        <v>102</v>
      </c>
      <c r="X3577" t="b">
        <f t="shared" si="559"/>
        <v>0</v>
      </c>
    </row>
    <row r="3578" spans="1:24" ht="47.2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8270</v>
      </c>
      <c r="O3578">
        <f t="shared" si="550"/>
        <v>100</v>
      </c>
      <c r="P3578" s="7">
        <f t="shared" si="551"/>
        <v>20</v>
      </c>
      <c r="Q3578" t="str">
        <f t="shared" si="552"/>
        <v>theater</v>
      </c>
      <c r="R3578" t="str">
        <f t="shared" si="553"/>
        <v>plays</v>
      </c>
      <c r="S3578" s="11">
        <f t="shared" si="554"/>
        <v>42649.54923611111</v>
      </c>
      <c r="T3578" s="11">
        <f t="shared" si="555"/>
        <v>42709.590902777782</v>
      </c>
      <c r="U3578">
        <f t="shared" si="556"/>
        <v>5</v>
      </c>
      <c r="V3578" t="b">
        <f t="shared" si="557"/>
        <v>0</v>
      </c>
      <c r="W3578">
        <f t="shared" si="558"/>
        <v>5</v>
      </c>
      <c r="X3578" t="b">
        <f t="shared" si="559"/>
        <v>0</v>
      </c>
    </row>
    <row r="3579" spans="1:24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8270</v>
      </c>
      <c r="O3579">
        <f t="shared" si="550"/>
        <v>130</v>
      </c>
      <c r="P3579" s="7">
        <f t="shared" si="551"/>
        <v>28.888888888888889</v>
      </c>
      <c r="Q3579" t="str">
        <f t="shared" si="552"/>
        <v>theater</v>
      </c>
      <c r="R3579" t="str">
        <f t="shared" si="553"/>
        <v>plays</v>
      </c>
      <c r="S3579" s="11">
        <f t="shared" si="554"/>
        <v>42093.786840277782</v>
      </c>
      <c r="T3579" s="11">
        <f t="shared" si="555"/>
        <v>42120.26944444445</v>
      </c>
      <c r="U3579">
        <f t="shared" si="556"/>
        <v>27</v>
      </c>
      <c r="V3579" t="b">
        <f t="shared" si="557"/>
        <v>0</v>
      </c>
      <c r="W3579">
        <f t="shared" si="558"/>
        <v>27</v>
      </c>
      <c r="X3579" t="b">
        <f t="shared" si="559"/>
        <v>0</v>
      </c>
    </row>
    <row r="3580" spans="1:24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8270</v>
      </c>
      <c r="O3580">
        <f t="shared" si="550"/>
        <v>100</v>
      </c>
      <c r="P3580" s="7">
        <f t="shared" si="551"/>
        <v>40.545945945945945</v>
      </c>
      <c r="Q3580" t="str">
        <f t="shared" si="552"/>
        <v>theater</v>
      </c>
      <c r="R3580" t="str">
        <f t="shared" si="553"/>
        <v>plays</v>
      </c>
      <c r="S3580" s="11">
        <f t="shared" si="554"/>
        <v>42460.733530092592</v>
      </c>
      <c r="T3580" s="11">
        <f t="shared" si="555"/>
        <v>42490.733530092592</v>
      </c>
      <c r="U3580">
        <f t="shared" si="556"/>
        <v>37</v>
      </c>
      <c r="V3580" t="b">
        <f t="shared" si="557"/>
        <v>0</v>
      </c>
      <c r="W3580">
        <f t="shared" si="558"/>
        <v>37</v>
      </c>
      <c r="X3580" t="b">
        <f t="shared" si="559"/>
        <v>0</v>
      </c>
    </row>
    <row r="3581" spans="1:24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8270</v>
      </c>
      <c r="O3581">
        <f t="shared" si="550"/>
        <v>100</v>
      </c>
      <c r="P3581" s="7">
        <f t="shared" si="551"/>
        <v>35.714285714285715</v>
      </c>
      <c r="Q3581" t="str">
        <f t="shared" si="552"/>
        <v>theater</v>
      </c>
      <c r="R3581" t="str">
        <f t="shared" si="553"/>
        <v>plays</v>
      </c>
      <c r="S3581" s="11">
        <f t="shared" si="554"/>
        <v>42430.762222222227</v>
      </c>
      <c r="T3581" s="11">
        <f t="shared" si="555"/>
        <v>42460.720555555556</v>
      </c>
      <c r="U3581">
        <f t="shared" si="556"/>
        <v>14</v>
      </c>
      <c r="V3581" t="b">
        <f t="shared" si="557"/>
        <v>0</v>
      </c>
      <c r="W3581">
        <f t="shared" si="558"/>
        <v>14</v>
      </c>
      <c r="X3581" t="b">
        <f t="shared" si="559"/>
        <v>0</v>
      </c>
    </row>
    <row r="3582" spans="1:24" ht="47.2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8270</v>
      </c>
      <c r="O3582">
        <f t="shared" si="550"/>
        <v>114</v>
      </c>
      <c r="P3582" s="7">
        <f t="shared" si="551"/>
        <v>37.962962962962962</v>
      </c>
      <c r="Q3582" t="str">
        <f t="shared" si="552"/>
        <v>theater</v>
      </c>
      <c r="R3582" t="str">
        <f t="shared" si="553"/>
        <v>plays</v>
      </c>
      <c r="S3582" s="11">
        <f t="shared" si="554"/>
        <v>42026.176180555558</v>
      </c>
      <c r="T3582" s="11">
        <f t="shared" si="555"/>
        <v>42064.207638888889</v>
      </c>
      <c r="U3582">
        <f t="shared" si="556"/>
        <v>27</v>
      </c>
      <c r="V3582" t="b">
        <f t="shared" si="557"/>
        <v>0</v>
      </c>
      <c r="W3582">
        <f t="shared" si="558"/>
        <v>27</v>
      </c>
      <c r="X3582" t="b">
        <f t="shared" si="559"/>
        <v>0</v>
      </c>
    </row>
    <row r="3583" spans="1:24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8270</v>
      </c>
      <c r="O3583">
        <f t="shared" si="550"/>
        <v>100</v>
      </c>
      <c r="P3583" s="7">
        <f t="shared" si="551"/>
        <v>33.333333333333336</v>
      </c>
      <c r="Q3583" t="str">
        <f t="shared" si="552"/>
        <v>theater</v>
      </c>
      <c r="R3583" t="str">
        <f t="shared" si="553"/>
        <v>plays</v>
      </c>
      <c r="S3583" s="11">
        <f t="shared" si="554"/>
        <v>41836.471180555556</v>
      </c>
      <c r="T3583" s="11">
        <f t="shared" si="555"/>
        <v>41850.471180555556</v>
      </c>
      <c r="U3583">
        <f t="shared" si="556"/>
        <v>45</v>
      </c>
      <c r="V3583" t="b">
        <f t="shared" si="557"/>
        <v>0</v>
      </c>
      <c r="W3583">
        <f t="shared" si="558"/>
        <v>45</v>
      </c>
      <c r="X3583" t="b">
        <f t="shared" si="559"/>
        <v>0</v>
      </c>
    </row>
    <row r="3584" spans="1:24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8270</v>
      </c>
      <c r="O3584">
        <f t="shared" si="550"/>
        <v>287</v>
      </c>
      <c r="P3584" s="7">
        <f t="shared" si="551"/>
        <v>58.571428571428569</v>
      </c>
      <c r="Q3584" t="str">
        <f t="shared" si="552"/>
        <v>theater</v>
      </c>
      <c r="R3584" t="str">
        <f t="shared" si="553"/>
        <v>plays</v>
      </c>
      <c r="S3584" s="11">
        <f t="shared" si="554"/>
        <v>42451.095856481479</v>
      </c>
      <c r="T3584" s="11">
        <f t="shared" si="555"/>
        <v>42465.095856481479</v>
      </c>
      <c r="U3584">
        <f t="shared" si="556"/>
        <v>49</v>
      </c>
      <c r="V3584" t="b">
        <f t="shared" si="557"/>
        <v>0</v>
      </c>
      <c r="W3584">
        <f t="shared" si="558"/>
        <v>49</v>
      </c>
      <c r="X3584" t="b">
        <f t="shared" si="559"/>
        <v>0</v>
      </c>
    </row>
    <row r="3585" spans="1:24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8270</v>
      </c>
      <c r="O3585">
        <f t="shared" si="550"/>
        <v>109</v>
      </c>
      <c r="P3585" s="7">
        <f t="shared" si="551"/>
        <v>135.625</v>
      </c>
      <c r="Q3585" t="str">
        <f t="shared" si="552"/>
        <v>theater</v>
      </c>
      <c r="R3585" t="str">
        <f t="shared" si="553"/>
        <v>plays</v>
      </c>
      <c r="S3585" s="11">
        <f t="shared" si="554"/>
        <v>42418.425983796296</v>
      </c>
      <c r="T3585" s="11">
        <f t="shared" si="555"/>
        <v>42478.384317129632</v>
      </c>
      <c r="U3585">
        <f t="shared" si="556"/>
        <v>24</v>
      </c>
      <c r="V3585" t="b">
        <f t="shared" si="557"/>
        <v>0</v>
      </c>
      <c r="W3585">
        <f t="shared" si="558"/>
        <v>24</v>
      </c>
      <c r="X3585" t="b">
        <f t="shared" si="559"/>
        <v>0</v>
      </c>
    </row>
    <row r="3586" spans="1:24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8270</v>
      </c>
      <c r="O3586">
        <f t="shared" si="550"/>
        <v>116</v>
      </c>
      <c r="P3586" s="7">
        <f t="shared" si="551"/>
        <v>30.9375</v>
      </c>
      <c r="Q3586" t="str">
        <f t="shared" si="552"/>
        <v>theater</v>
      </c>
      <c r="R3586" t="str">
        <f t="shared" si="553"/>
        <v>plays</v>
      </c>
      <c r="S3586" s="11">
        <f t="shared" si="554"/>
        <v>42168.316481481481</v>
      </c>
      <c r="T3586" s="11">
        <f t="shared" si="555"/>
        <v>42198.316481481481</v>
      </c>
      <c r="U3586">
        <f t="shared" si="556"/>
        <v>112</v>
      </c>
      <c r="V3586" t="b">
        <f t="shared" si="557"/>
        <v>0</v>
      </c>
      <c r="W3586">
        <f t="shared" si="558"/>
        <v>112</v>
      </c>
      <c r="X3586" t="b">
        <f t="shared" si="559"/>
        <v>0</v>
      </c>
    </row>
    <row r="3587" spans="1:24" ht="47.2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8270</v>
      </c>
      <c r="O3587">
        <f t="shared" ref="O3587:O3650" si="560">ROUND(((E3587/D3587)*100), 0)</f>
        <v>119</v>
      </c>
      <c r="P3587" s="7">
        <f t="shared" ref="P3587:P3650" si="561">IFERROR((E3587/L3587), "N/A")</f>
        <v>176.08695652173913</v>
      </c>
      <c r="Q3587" t="str">
        <f t="shared" ref="Q3587:Q3650" si="562">(LEFT(N3587,SEARCH("/",N3587,1)-1))</f>
        <v>theater</v>
      </c>
      <c r="R3587" t="str">
        <f t="shared" ref="R3587:R3650" si="563">RIGHT(N3587, LEN(N3587)-SEARCH("/",N3587))</f>
        <v>plays</v>
      </c>
      <c r="S3587" s="11">
        <f t="shared" ref="S3587:S3650" si="564">(((J3587/60)/60)/24)+DATE(1970,1,1)</f>
        <v>41964.716319444444</v>
      </c>
      <c r="T3587" s="11">
        <f t="shared" ref="T3587:T3650" si="565">(((I3587/60)/60)/24)+DATE(1970,1,1)</f>
        <v>41994.716319444444</v>
      </c>
      <c r="U3587">
        <f t="shared" ref="U3587:U3650" si="566">IF(OR(F3587="successful", F3587="live"), L3587)</f>
        <v>23</v>
      </c>
      <c r="V3587" t="b">
        <f t="shared" ref="V3587:V3650" si="567">IF(OR(F3587="unsuccessful", F3587="canceled"), L3587)</f>
        <v>0</v>
      </c>
      <c r="W3587">
        <f t="shared" ref="W3587:W3650" si="568">IF((O3587&gt;=30), L3587)</f>
        <v>23</v>
      </c>
      <c r="X3587" t="b">
        <f t="shared" ref="X3587:X3650" si="569">IF((O3587&lt;30), L3587)</f>
        <v>0</v>
      </c>
    </row>
    <row r="3588" spans="1:24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8270</v>
      </c>
      <c r="O3588">
        <f t="shared" si="560"/>
        <v>109</v>
      </c>
      <c r="P3588" s="7">
        <f t="shared" si="561"/>
        <v>151.9814814814815</v>
      </c>
      <c r="Q3588" t="str">
        <f t="shared" si="562"/>
        <v>theater</v>
      </c>
      <c r="R3588" t="str">
        <f t="shared" si="563"/>
        <v>plays</v>
      </c>
      <c r="S3588" s="11">
        <f t="shared" si="564"/>
        <v>42576.697569444441</v>
      </c>
      <c r="T3588" s="11">
        <f t="shared" si="565"/>
        <v>42636.697569444441</v>
      </c>
      <c r="U3588">
        <f t="shared" si="566"/>
        <v>54</v>
      </c>
      <c r="V3588" t="b">
        <f t="shared" si="567"/>
        <v>0</v>
      </c>
      <c r="W3588">
        <f t="shared" si="568"/>
        <v>54</v>
      </c>
      <c r="X3588" t="b">
        <f t="shared" si="569"/>
        <v>0</v>
      </c>
    </row>
    <row r="3589" spans="1:24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8270</v>
      </c>
      <c r="O3589">
        <f t="shared" si="560"/>
        <v>127</v>
      </c>
      <c r="P3589" s="7">
        <f t="shared" si="561"/>
        <v>22.607142857142858</v>
      </c>
      <c r="Q3589" t="str">
        <f t="shared" si="562"/>
        <v>theater</v>
      </c>
      <c r="R3589" t="str">
        <f t="shared" si="563"/>
        <v>plays</v>
      </c>
      <c r="S3589" s="11">
        <f t="shared" si="564"/>
        <v>42503.539976851855</v>
      </c>
      <c r="T3589" s="11">
        <f t="shared" si="565"/>
        <v>42548.791666666672</v>
      </c>
      <c r="U3589">
        <f t="shared" si="566"/>
        <v>28</v>
      </c>
      <c r="V3589" t="b">
        <f t="shared" si="567"/>
        <v>0</v>
      </c>
      <c r="W3589">
        <f t="shared" si="568"/>
        <v>28</v>
      </c>
      <c r="X3589" t="b">
        <f t="shared" si="569"/>
        <v>0</v>
      </c>
    </row>
    <row r="3590" spans="1:24" ht="47.2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8270</v>
      </c>
      <c r="O3590">
        <f t="shared" si="560"/>
        <v>101</v>
      </c>
      <c r="P3590" s="7">
        <f t="shared" si="561"/>
        <v>18.272727272727273</v>
      </c>
      <c r="Q3590" t="str">
        <f t="shared" si="562"/>
        <v>theater</v>
      </c>
      <c r="R3590" t="str">
        <f t="shared" si="563"/>
        <v>plays</v>
      </c>
      <c r="S3590" s="11">
        <f t="shared" si="564"/>
        <v>42101.828819444447</v>
      </c>
      <c r="T3590" s="11">
        <f t="shared" si="565"/>
        <v>42123.958333333328</v>
      </c>
      <c r="U3590">
        <f t="shared" si="566"/>
        <v>11</v>
      </c>
      <c r="V3590" t="b">
        <f t="shared" si="567"/>
        <v>0</v>
      </c>
      <c r="W3590">
        <f t="shared" si="568"/>
        <v>11</v>
      </c>
      <c r="X3590" t="b">
        <f t="shared" si="569"/>
        <v>0</v>
      </c>
    </row>
    <row r="3591" spans="1:24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8270</v>
      </c>
      <c r="O3591">
        <f t="shared" si="560"/>
        <v>128</v>
      </c>
      <c r="P3591" s="7">
        <f t="shared" si="561"/>
        <v>82.258064516129039</v>
      </c>
      <c r="Q3591" t="str">
        <f t="shared" si="562"/>
        <v>theater</v>
      </c>
      <c r="R3591" t="str">
        <f t="shared" si="563"/>
        <v>plays</v>
      </c>
      <c r="S3591" s="11">
        <f t="shared" si="564"/>
        <v>42125.647534722222</v>
      </c>
      <c r="T3591" s="11">
        <f t="shared" si="565"/>
        <v>42150.647534722222</v>
      </c>
      <c r="U3591">
        <f t="shared" si="566"/>
        <v>62</v>
      </c>
      <c r="V3591" t="b">
        <f t="shared" si="567"/>
        <v>0</v>
      </c>
      <c r="W3591">
        <f t="shared" si="568"/>
        <v>62</v>
      </c>
      <c r="X3591" t="b">
        <f t="shared" si="569"/>
        <v>0</v>
      </c>
    </row>
    <row r="3592" spans="1:24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8270</v>
      </c>
      <c r="O3592">
        <f t="shared" si="560"/>
        <v>100</v>
      </c>
      <c r="P3592" s="7">
        <f t="shared" si="561"/>
        <v>68.534246575342465</v>
      </c>
      <c r="Q3592" t="str">
        <f t="shared" si="562"/>
        <v>theater</v>
      </c>
      <c r="R3592" t="str">
        <f t="shared" si="563"/>
        <v>plays</v>
      </c>
      <c r="S3592" s="11">
        <f t="shared" si="564"/>
        <v>41902.333726851852</v>
      </c>
      <c r="T3592" s="11">
        <f t="shared" si="565"/>
        <v>41932.333726851852</v>
      </c>
      <c r="U3592">
        <f t="shared" si="566"/>
        <v>73</v>
      </c>
      <c r="V3592" t="b">
        <f t="shared" si="567"/>
        <v>0</v>
      </c>
      <c r="W3592">
        <f t="shared" si="568"/>
        <v>73</v>
      </c>
      <c r="X3592" t="b">
        <f t="shared" si="569"/>
        <v>0</v>
      </c>
    </row>
    <row r="3593" spans="1:24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8270</v>
      </c>
      <c r="O3593">
        <f t="shared" si="560"/>
        <v>175</v>
      </c>
      <c r="P3593" s="7">
        <f t="shared" si="561"/>
        <v>68.055555555555557</v>
      </c>
      <c r="Q3593" t="str">
        <f t="shared" si="562"/>
        <v>theater</v>
      </c>
      <c r="R3593" t="str">
        <f t="shared" si="563"/>
        <v>plays</v>
      </c>
      <c r="S3593" s="11">
        <f t="shared" si="564"/>
        <v>42003.948425925926</v>
      </c>
      <c r="T3593" s="11">
        <f t="shared" si="565"/>
        <v>42028.207638888889</v>
      </c>
      <c r="U3593">
        <f t="shared" si="566"/>
        <v>18</v>
      </c>
      <c r="V3593" t="b">
        <f t="shared" si="567"/>
        <v>0</v>
      </c>
      <c r="W3593">
        <f t="shared" si="568"/>
        <v>18</v>
      </c>
      <c r="X3593" t="b">
        <f t="shared" si="569"/>
        <v>0</v>
      </c>
    </row>
    <row r="3594" spans="1:24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8270</v>
      </c>
      <c r="O3594">
        <f t="shared" si="560"/>
        <v>127</v>
      </c>
      <c r="P3594" s="7">
        <f t="shared" si="561"/>
        <v>72.714285714285708</v>
      </c>
      <c r="Q3594" t="str">
        <f t="shared" si="562"/>
        <v>theater</v>
      </c>
      <c r="R3594" t="str">
        <f t="shared" si="563"/>
        <v>plays</v>
      </c>
      <c r="S3594" s="11">
        <f t="shared" si="564"/>
        <v>41988.829942129625</v>
      </c>
      <c r="T3594" s="11">
        <f t="shared" si="565"/>
        <v>42046.207638888889</v>
      </c>
      <c r="U3594">
        <f t="shared" si="566"/>
        <v>35</v>
      </c>
      <c r="V3594" t="b">
        <f t="shared" si="567"/>
        <v>0</v>
      </c>
      <c r="W3594">
        <f t="shared" si="568"/>
        <v>35</v>
      </c>
      <c r="X3594" t="b">
        <f t="shared" si="569"/>
        <v>0</v>
      </c>
    </row>
    <row r="3595" spans="1:24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8270</v>
      </c>
      <c r="O3595">
        <f t="shared" si="560"/>
        <v>111</v>
      </c>
      <c r="P3595" s="7">
        <f t="shared" si="561"/>
        <v>77.186046511627907</v>
      </c>
      <c r="Q3595" t="str">
        <f t="shared" si="562"/>
        <v>theater</v>
      </c>
      <c r="R3595" t="str">
        <f t="shared" si="563"/>
        <v>plays</v>
      </c>
      <c r="S3595" s="11">
        <f t="shared" si="564"/>
        <v>41974.898599537039</v>
      </c>
      <c r="T3595" s="11">
        <f t="shared" si="565"/>
        <v>42009.851388888885</v>
      </c>
      <c r="U3595">
        <f t="shared" si="566"/>
        <v>43</v>
      </c>
      <c r="V3595" t="b">
        <f t="shared" si="567"/>
        <v>0</v>
      </c>
      <c r="W3595">
        <f t="shared" si="568"/>
        <v>43</v>
      </c>
      <c r="X3595" t="b">
        <f t="shared" si="569"/>
        <v>0</v>
      </c>
    </row>
    <row r="3596" spans="1:24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8270</v>
      </c>
      <c r="O3596">
        <f t="shared" si="560"/>
        <v>126</v>
      </c>
      <c r="P3596" s="7">
        <f t="shared" si="561"/>
        <v>55.972222222222221</v>
      </c>
      <c r="Q3596" t="str">
        <f t="shared" si="562"/>
        <v>theater</v>
      </c>
      <c r="R3596" t="str">
        <f t="shared" si="563"/>
        <v>plays</v>
      </c>
      <c r="S3596" s="11">
        <f t="shared" si="564"/>
        <v>42592.066921296297</v>
      </c>
      <c r="T3596" s="11">
        <f t="shared" si="565"/>
        <v>42617.066921296297</v>
      </c>
      <c r="U3596">
        <f t="shared" si="566"/>
        <v>36</v>
      </c>
      <c r="V3596" t="b">
        <f t="shared" si="567"/>
        <v>0</v>
      </c>
      <c r="W3596">
        <f t="shared" si="568"/>
        <v>36</v>
      </c>
      <c r="X3596" t="b">
        <f t="shared" si="569"/>
        <v>0</v>
      </c>
    </row>
    <row r="3597" spans="1:24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8270</v>
      </c>
      <c r="O3597">
        <f t="shared" si="560"/>
        <v>119</v>
      </c>
      <c r="P3597" s="7">
        <f t="shared" si="561"/>
        <v>49.693548387096776</v>
      </c>
      <c r="Q3597" t="str">
        <f t="shared" si="562"/>
        <v>theater</v>
      </c>
      <c r="R3597" t="str">
        <f t="shared" si="563"/>
        <v>plays</v>
      </c>
      <c r="S3597" s="11">
        <f t="shared" si="564"/>
        <v>42050.008368055554</v>
      </c>
      <c r="T3597" s="11">
        <f t="shared" si="565"/>
        <v>42076.290972222225</v>
      </c>
      <c r="U3597">
        <f t="shared" si="566"/>
        <v>62</v>
      </c>
      <c r="V3597" t="b">
        <f t="shared" si="567"/>
        <v>0</v>
      </c>
      <c r="W3597">
        <f t="shared" si="568"/>
        <v>62</v>
      </c>
      <c r="X3597" t="b">
        <f t="shared" si="569"/>
        <v>0</v>
      </c>
    </row>
    <row r="3598" spans="1:24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8270</v>
      </c>
      <c r="O3598">
        <f t="shared" si="560"/>
        <v>108</v>
      </c>
      <c r="P3598" s="7">
        <f t="shared" si="561"/>
        <v>79</v>
      </c>
      <c r="Q3598" t="str">
        <f t="shared" si="562"/>
        <v>theater</v>
      </c>
      <c r="R3598" t="str">
        <f t="shared" si="563"/>
        <v>plays</v>
      </c>
      <c r="S3598" s="11">
        <f t="shared" si="564"/>
        <v>41856.715069444443</v>
      </c>
      <c r="T3598" s="11">
        <f t="shared" si="565"/>
        <v>41877.715069444443</v>
      </c>
      <c r="U3598">
        <f t="shared" si="566"/>
        <v>15</v>
      </c>
      <c r="V3598" t="b">
        <f t="shared" si="567"/>
        <v>0</v>
      </c>
      <c r="W3598">
        <f t="shared" si="568"/>
        <v>15</v>
      </c>
      <c r="X3598" t="b">
        <f t="shared" si="569"/>
        <v>0</v>
      </c>
    </row>
    <row r="3599" spans="1:24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8270</v>
      </c>
      <c r="O3599">
        <f t="shared" si="560"/>
        <v>103</v>
      </c>
      <c r="P3599" s="7">
        <f t="shared" si="561"/>
        <v>77.727272727272734</v>
      </c>
      <c r="Q3599" t="str">
        <f t="shared" si="562"/>
        <v>theater</v>
      </c>
      <c r="R3599" t="str">
        <f t="shared" si="563"/>
        <v>plays</v>
      </c>
      <c r="S3599" s="11">
        <f t="shared" si="564"/>
        <v>42417.585532407407</v>
      </c>
      <c r="T3599" s="11">
        <f t="shared" si="565"/>
        <v>42432.249305555553</v>
      </c>
      <c r="U3599">
        <f t="shared" si="566"/>
        <v>33</v>
      </c>
      <c r="V3599" t="b">
        <f t="shared" si="567"/>
        <v>0</v>
      </c>
      <c r="W3599">
        <f t="shared" si="568"/>
        <v>33</v>
      </c>
      <c r="X3599" t="b">
        <f t="shared" si="569"/>
        <v>0</v>
      </c>
    </row>
    <row r="3600" spans="1:24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8270</v>
      </c>
      <c r="O3600">
        <f t="shared" si="560"/>
        <v>110</v>
      </c>
      <c r="P3600" s="7">
        <f t="shared" si="561"/>
        <v>40.777777777777779</v>
      </c>
      <c r="Q3600" t="str">
        <f t="shared" si="562"/>
        <v>theater</v>
      </c>
      <c r="R3600" t="str">
        <f t="shared" si="563"/>
        <v>plays</v>
      </c>
      <c r="S3600" s="11">
        <f t="shared" si="564"/>
        <v>41866.79886574074</v>
      </c>
      <c r="T3600" s="11">
        <f t="shared" si="565"/>
        <v>41885.207638888889</v>
      </c>
      <c r="U3600">
        <f t="shared" si="566"/>
        <v>27</v>
      </c>
      <c r="V3600" t="b">
        <f t="shared" si="567"/>
        <v>0</v>
      </c>
      <c r="W3600">
        <f t="shared" si="568"/>
        <v>27</v>
      </c>
      <c r="X3600" t="b">
        <f t="shared" si="569"/>
        <v>0</v>
      </c>
    </row>
    <row r="3601" spans="1:24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8270</v>
      </c>
      <c r="O3601">
        <f t="shared" si="560"/>
        <v>202</v>
      </c>
      <c r="P3601" s="7">
        <f t="shared" si="561"/>
        <v>59.411764705882355</v>
      </c>
      <c r="Q3601" t="str">
        <f t="shared" si="562"/>
        <v>theater</v>
      </c>
      <c r="R3601" t="str">
        <f t="shared" si="563"/>
        <v>plays</v>
      </c>
      <c r="S3601" s="11">
        <f t="shared" si="564"/>
        <v>42220.79487268519</v>
      </c>
      <c r="T3601" s="11">
        <f t="shared" si="565"/>
        <v>42246</v>
      </c>
      <c r="U3601">
        <f t="shared" si="566"/>
        <v>17</v>
      </c>
      <c r="V3601" t="b">
        <f t="shared" si="567"/>
        <v>0</v>
      </c>
      <c r="W3601">
        <f t="shared" si="568"/>
        <v>17</v>
      </c>
      <c r="X3601" t="b">
        <f t="shared" si="569"/>
        <v>0</v>
      </c>
    </row>
    <row r="3602" spans="1:24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8270</v>
      </c>
      <c r="O3602">
        <f t="shared" si="560"/>
        <v>130</v>
      </c>
      <c r="P3602" s="7">
        <f t="shared" si="561"/>
        <v>3.25</v>
      </c>
      <c r="Q3602" t="str">
        <f t="shared" si="562"/>
        <v>theater</v>
      </c>
      <c r="R3602" t="str">
        <f t="shared" si="563"/>
        <v>plays</v>
      </c>
      <c r="S3602" s="11">
        <f t="shared" si="564"/>
        <v>42628.849120370374</v>
      </c>
      <c r="T3602" s="11">
        <f t="shared" si="565"/>
        <v>42656.849120370374</v>
      </c>
      <c r="U3602">
        <f t="shared" si="566"/>
        <v>4</v>
      </c>
      <c r="V3602" t="b">
        <f t="shared" si="567"/>
        <v>0</v>
      </c>
      <c r="W3602">
        <f t="shared" si="568"/>
        <v>4</v>
      </c>
      <c r="X3602" t="b">
        <f t="shared" si="569"/>
        <v>0</v>
      </c>
    </row>
    <row r="3603" spans="1:24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8270</v>
      </c>
      <c r="O3603">
        <f t="shared" si="560"/>
        <v>104</v>
      </c>
      <c r="P3603" s="7">
        <f t="shared" si="561"/>
        <v>39.377358490566039</v>
      </c>
      <c r="Q3603" t="str">
        <f t="shared" si="562"/>
        <v>theater</v>
      </c>
      <c r="R3603" t="str">
        <f t="shared" si="563"/>
        <v>plays</v>
      </c>
      <c r="S3603" s="11">
        <f t="shared" si="564"/>
        <v>41990.99863425926</v>
      </c>
      <c r="T3603" s="11">
        <f t="shared" si="565"/>
        <v>42020.99863425926</v>
      </c>
      <c r="U3603">
        <f t="shared" si="566"/>
        <v>53</v>
      </c>
      <c r="V3603" t="b">
        <f t="shared" si="567"/>
        <v>0</v>
      </c>
      <c r="W3603">
        <f t="shared" si="568"/>
        <v>53</v>
      </c>
      <c r="X3603" t="b">
        <f t="shared" si="569"/>
        <v>0</v>
      </c>
    </row>
    <row r="3604" spans="1:24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8270</v>
      </c>
      <c r="O3604">
        <f t="shared" si="560"/>
        <v>100</v>
      </c>
      <c r="P3604" s="7">
        <f t="shared" si="561"/>
        <v>81.673469387755105</v>
      </c>
      <c r="Q3604" t="str">
        <f t="shared" si="562"/>
        <v>theater</v>
      </c>
      <c r="R3604" t="str">
        <f t="shared" si="563"/>
        <v>plays</v>
      </c>
      <c r="S3604" s="11">
        <f t="shared" si="564"/>
        <v>42447.894432870366</v>
      </c>
      <c r="T3604" s="11">
        <f t="shared" si="565"/>
        <v>42507.894432870366</v>
      </c>
      <c r="U3604">
        <f t="shared" si="566"/>
        <v>49</v>
      </c>
      <c r="V3604" t="b">
        <f t="shared" si="567"/>
        <v>0</v>
      </c>
      <c r="W3604">
        <f t="shared" si="568"/>
        <v>49</v>
      </c>
      <c r="X3604" t="b">
        <f t="shared" si="569"/>
        <v>0</v>
      </c>
    </row>
    <row r="3605" spans="1:24" ht="47.25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8270</v>
      </c>
      <c r="O3605">
        <f t="shared" si="560"/>
        <v>171</v>
      </c>
      <c r="P3605" s="7">
        <f t="shared" si="561"/>
        <v>44.912280701754383</v>
      </c>
      <c r="Q3605" t="str">
        <f t="shared" si="562"/>
        <v>theater</v>
      </c>
      <c r="R3605" t="str">
        <f t="shared" si="563"/>
        <v>plays</v>
      </c>
      <c r="S3605" s="11">
        <f t="shared" si="564"/>
        <v>42283.864351851851</v>
      </c>
      <c r="T3605" s="11">
        <f t="shared" si="565"/>
        <v>42313.906018518523</v>
      </c>
      <c r="U3605">
        <f t="shared" si="566"/>
        <v>57</v>
      </c>
      <c r="V3605" t="b">
        <f t="shared" si="567"/>
        <v>0</v>
      </c>
      <c r="W3605">
        <f t="shared" si="568"/>
        <v>57</v>
      </c>
      <c r="X3605" t="b">
        <f t="shared" si="569"/>
        <v>0</v>
      </c>
    </row>
    <row r="3606" spans="1:24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8270</v>
      </c>
      <c r="O3606">
        <f t="shared" si="560"/>
        <v>113</v>
      </c>
      <c r="P3606" s="7">
        <f t="shared" si="561"/>
        <v>49.05797101449275</v>
      </c>
      <c r="Q3606" t="str">
        <f t="shared" si="562"/>
        <v>theater</v>
      </c>
      <c r="R3606" t="str">
        <f t="shared" si="563"/>
        <v>plays</v>
      </c>
      <c r="S3606" s="11">
        <f t="shared" si="564"/>
        <v>42483.015694444446</v>
      </c>
      <c r="T3606" s="11">
        <f t="shared" si="565"/>
        <v>42489.290972222225</v>
      </c>
      <c r="U3606">
        <f t="shared" si="566"/>
        <v>69</v>
      </c>
      <c r="V3606" t="b">
        <f t="shared" si="567"/>
        <v>0</v>
      </c>
      <c r="W3606">
        <f t="shared" si="568"/>
        <v>69</v>
      </c>
      <c r="X3606" t="b">
        <f t="shared" si="569"/>
        <v>0</v>
      </c>
    </row>
    <row r="3607" spans="1:24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8270</v>
      </c>
      <c r="O3607">
        <f t="shared" si="560"/>
        <v>184</v>
      </c>
      <c r="P3607" s="7">
        <f t="shared" si="561"/>
        <v>30.666666666666668</v>
      </c>
      <c r="Q3607" t="str">
        <f t="shared" si="562"/>
        <v>theater</v>
      </c>
      <c r="R3607" t="str">
        <f t="shared" si="563"/>
        <v>plays</v>
      </c>
      <c r="S3607" s="11">
        <f t="shared" si="564"/>
        <v>42383.793124999997</v>
      </c>
      <c r="T3607" s="11">
        <f t="shared" si="565"/>
        <v>42413.793124999997</v>
      </c>
      <c r="U3607">
        <f t="shared" si="566"/>
        <v>15</v>
      </c>
      <c r="V3607" t="b">
        <f t="shared" si="567"/>
        <v>0</v>
      </c>
      <c r="W3607">
        <f t="shared" si="568"/>
        <v>15</v>
      </c>
      <c r="X3607" t="b">
        <f t="shared" si="569"/>
        <v>0</v>
      </c>
    </row>
    <row r="3608" spans="1:24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8270</v>
      </c>
      <c r="O3608">
        <f t="shared" si="560"/>
        <v>130</v>
      </c>
      <c r="P3608" s="7">
        <f t="shared" si="561"/>
        <v>61.0625</v>
      </c>
      <c r="Q3608" t="str">
        <f t="shared" si="562"/>
        <v>theater</v>
      </c>
      <c r="R3608" t="str">
        <f t="shared" si="563"/>
        <v>plays</v>
      </c>
      <c r="S3608" s="11">
        <f t="shared" si="564"/>
        <v>42566.604826388888</v>
      </c>
      <c r="T3608" s="11">
        <f t="shared" si="565"/>
        <v>42596.604826388888</v>
      </c>
      <c r="U3608">
        <f t="shared" si="566"/>
        <v>64</v>
      </c>
      <c r="V3608" t="b">
        <f t="shared" si="567"/>
        <v>0</v>
      </c>
      <c r="W3608">
        <f t="shared" si="568"/>
        <v>64</v>
      </c>
      <c r="X3608" t="b">
        <f t="shared" si="569"/>
        <v>0</v>
      </c>
    </row>
    <row r="3609" spans="1:24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8270</v>
      </c>
      <c r="O3609">
        <f t="shared" si="560"/>
        <v>105</v>
      </c>
      <c r="P3609" s="7">
        <f t="shared" si="561"/>
        <v>29</v>
      </c>
      <c r="Q3609" t="str">
        <f t="shared" si="562"/>
        <v>theater</v>
      </c>
      <c r="R3609" t="str">
        <f t="shared" si="563"/>
        <v>plays</v>
      </c>
      <c r="S3609" s="11">
        <f t="shared" si="564"/>
        <v>42338.963912037041</v>
      </c>
      <c r="T3609" s="11">
        <f t="shared" si="565"/>
        <v>42353</v>
      </c>
      <c r="U3609">
        <f t="shared" si="566"/>
        <v>20</v>
      </c>
      <c r="V3609" t="b">
        <f t="shared" si="567"/>
        <v>0</v>
      </c>
      <c r="W3609">
        <f t="shared" si="568"/>
        <v>20</v>
      </c>
      <c r="X3609" t="b">
        <f t="shared" si="569"/>
        <v>0</v>
      </c>
    </row>
    <row r="3610" spans="1:24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8270</v>
      </c>
      <c r="O3610">
        <f t="shared" si="560"/>
        <v>100</v>
      </c>
      <c r="P3610" s="7">
        <f t="shared" si="561"/>
        <v>29.62962962962963</v>
      </c>
      <c r="Q3610" t="str">
        <f t="shared" si="562"/>
        <v>theater</v>
      </c>
      <c r="R3610" t="str">
        <f t="shared" si="563"/>
        <v>plays</v>
      </c>
      <c r="S3610" s="11">
        <f t="shared" si="564"/>
        <v>42506.709375000006</v>
      </c>
      <c r="T3610" s="11">
        <f t="shared" si="565"/>
        <v>42538.583333333328</v>
      </c>
      <c r="U3610">
        <f t="shared" si="566"/>
        <v>27</v>
      </c>
      <c r="V3610" t="b">
        <f t="shared" si="567"/>
        <v>0</v>
      </c>
      <c r="W3610">
        <f t="shared" si="568"/>
        <v>27</v>
      </c>
      <c r="X3610" t="b">
        <f t="shared" si="569"/>
        <v>0</v>
      </c>
    </row>
    <row r="3611" spans="1:24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8270</v>
      </c>
      <c r="O3611">
        <f t="shared" si="560"/>
        <v>153</v>
      </c>
      <c r="P3611" s="7">
        <f t="shared" si="561"/>
        <v>143.0952380952381</v>
      </c>
      <c r="Q3611" t="str">
        <f t="shared" si="562"/>
        <v>theater</v>
      </c>
      <c r="R3611" t="str">
        <f t="shared" si="563"/>
        <v>plays</v>
      </c>
      <c r="S3611" s="11">
        <f t="shared" si="564"/>
        <v>42429.991724537031</v>
      </c>
      <c r="T3611" s="11">
        <f t="shared" si="565"/>
        <v>42459.950057870374</v>
      </c>
      <c r="U3611">
        <f t="shared" si="566"/>
        <v>21</v>
      </c>
      <c r="V3611" t="b">
        <f t="shared" si="567"/>
        <v>0</v>
      </c>
      <c r="W3611">
        <f t="shared" si="568"/>
        <v>21</v>
      </c>
      <c r="X3611" t="b">
        <f t="shared" si="569"/>
        <v>0</v>
      </c>
    </row>
    <row r="3612" spans="1:24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8270</v>
      </c>
      <c r="O3612">
        <f t="shared" si="560"/>
        <v>162</v>
      </c>
      <c r="P3612" s="7">
        <f t="shared" si="561"/>
        <v>52.354838709677416</v>
      </c>
      <c r="Q3612" t="str">
        <f t="shared" si="562"/>
        <v>theater</v>
      </c>
      <c r="R3612" t="str">
        <f t="shared" si="563"/>
        <v>plays</v>
      </c>
      <c r="S3612" s="11">
        <f t="shared" si="564"/>
        <v>42203.432129629626</v>
      </c>
      <c r="T3612" s="11">
        <f t="shared" si="565"/>
        <v>42233.432129629626</v>
      </c>
      <c r="U3612">
        <f t="shared" si="566"/>
        <v>31</v>
      </c>
      <c r="V3612" t="b">
        <f t="shared" si="567"/>
        <v>0</v>
      </c>
      <c r="W3612">
        <f t="shared" si="568"/>
        <v>31</v>
      </c>
      <c r="X3612" t="b">
        <f t="shared" si="569"/>
        <v>0</v>
      </c>
    </row>
    <row r="3613" spans="1:24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8270</v>
      </c>
      <c r="O3613">
        <f t="shared" si="560"/>
        <v>136</v>
      </c>
      <c r="P3613" s="7">
        <f t="shared" si="561"/>
        <v>66.666666666666671</v>
      </c>
      <c r="Q3613" t="str">
        <f t="shared" si="562"/>
        <v>theater</v>
      </c>
      <c r="R3613" t="str">
        <f t="shared" si="563"/>
        <v>plays</v>
      </c>
      <c r="S3613" s="11">
        <f t="shared" si="564"/>
        <v>42072.370381944449</v>
      </c>
      <c r="T3613" s="11">
        <f t="shared" si="565"/>
        <v>42102.370381944449</v>
      </c>
      <c r="U3613">
        <f t="shared" si="566"/>
        <v>51</v>
      </c>
      <c r="V3613" t="b">
        <f t="shared" si="567"/>
        <v>0</v>
      </c>
      <c r="W3613">
        <f t="shared" si="568"/>
        <v>51</v>
      </c>
      <c r="X3613" t="b">
        <f t="shared" si="569"/>
        <v>0</v>
      </c>
    </row>
    <row r="3614" spans="1:24" ht="47.2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8270</v>
      </c>
      <c r="O3614">
        <f t="shared" si="560"/>
        <v>144</v>
      </c>
      <c r="P3614" s="7">
        <f t="shared" si="561"/>
        <v>126.66666666666667</v>
      </c>
      <c r="Q3614" t="str">
        <f t="shared" si="562"/>
        <v>theater</v>
      </c>
      <c r="R3614" t="str">
        <f t="shared" si="563"/>
        <v>plays</v>
      </c>
      <c r="S3614" s="11">
        <f t="shared" si="564"/>
        <v>41789.726979166669</v>
      </c>
      <c r="T3614" s="11">
        <f t="shared" si="565"/>
        <v>41799.726979166669</v>
      </c>
      <c r="U3614">
        <f t="shared" si="566"/>
        <v>57</v>
      </c>
      <c r="V3614" t="b">
        <f t="shared" si="567"/>
        <v>0</v>
      </c>
      <c r="W3614">
        <f t="shared" si="568"/>
        <v>57</v>
      </c>
      <c r="X3614" t="b">
        <f t="shared" si="569"/>
        <v>0</v>
      </c>
    </row>
    <row r="3615" spans="1:24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8270</v>
      </c>
      <c r="O3615">
        <f t="shared" si="560"/>
        <v>100</v>
      </c>
      <c r="P3615" s="7">
        <f t="shared" si="561"/>
        <v>62.5</v>
      </c>
      <c r="Q3615" t="str">
        <f t="shared" si="562"/>
        <v>theater</v>
      </c>
      <c r="R3615" t="str">
        <f t="shared" si="563"/>
        <v>plays</v>
      </c>
      <c r="S3615" s="11">
        <f t="shared" si="564"/>
        <v>41788.58997685185</v>
      </c>
      <c r="T3615" s="11">
        <f t="shared" si="565"/>
        <v>41818.58997685185</v>
      </c>
      <c r="U3615">
        <f t="shared" si="566"/>
        <v>20</v>
      </c>
      <c r="V3615" t="b">
        <f t="shared" si="567"/>
        <v>0</v>
      </c>
      <c r="W3615">
        <f t="shared" si="568"/>
        <v>20</v>
      </c>
      <c r="X3615" t="b">
        <f t="shared" si="569"/>
        <v>0</v>
      </c>
    </row>
    <row r="3616" spans="1:24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8270</v>
      </c>
      <c r="O3616">
        <f t="shared" si="560"/>
        <v>101</v>
      </c>
      <c r="P3616" s="7">
        <f t="shared" si="561"/>
        <v>35.492957746478872</v>
      </c>
      <c r="Q3616" t="str">
        <f t="shared" si="562"/>
        <v>theater</v>
      </c>
      <c r="R3616" t="str">
        <f t="shared" si="563"/>
        <v>plays</v>
      </c>
      <c r="S3616" s="11">
        <f t="shared" si="564"/>
        <v>42144.041851851856</v>
      </c>
      <c r="T3616" s="11">
        <f t="shared" si="565"/>
        <v>42174.041851851856</v>
      </c>
      <c r="U3616">
        <f t="shared" si="566"/>
        <v>71</v>
      </c>
      <c r="V3616" t="b">
        <f t="shared" si="567"/>
        <v>0</v>
      </c>
      <c r="W3616">
        <f t="shared" si="568"/>
        <v>71</v>
      </c>
      <c r="X3616" t="b">
        <f t="shared" si="569"/>
        <v>0</v>
      </c>
    </row>
    <row r="3617" spans="1:24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8270</v>
      </c>
      <c r="O3617">
        <f t="shared" si="560"/>
        <v>107</v>
      </c>
      <c r="P3617" s="7">
        <f t="shared" si="561"/>
        <v>37.083333333333336</v>
      </c>
      <c r="Q3617" t="str">
        <f t="shared" si="562"/>
        <v>theater</v>
      </c>
      <c r="R3617" t="str">
        <f t="shared" si="563"/>
        <v>plays</v>
      </c>
      <c r="S3617" s="11">
        <f t="shared" si="564"/>
        <v>42318.593703703707</v>
      </c>
      <c r="T3617" s="11">
        <f t="shared" si="565"/>
        <v>42348.593703703707</v>
      </c>
      <c r="U3617">
        <f t="shared" si="566"/>
        <v>72</v>
      </c>
      <c r="V3617" t="b">
        <f t="shared" si="567"/>
        <v>0</v>
      </c>
      <c r="W3617">
        <f t="shared" si="568"/>
        <v>72</v>
      </c>
      <c r="X3617" t="b">
        <f t="shared" si="569"/>
        <v>0</v>
      </c>
    </row>
    <row r="3618" spans="1:24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8270</v>
      </c>
      <c r="O3618">
        <f t="shared" si="560"/>
        <v>125</v>
      </c>
      <c r="P3618" s="7">
        <f t="shared" si="561"/>
        <v>69.333333333333329</v>
      </c>
      <c r="Q3618" t="str">
        <f t="shared" si="562"/>
        <v>theater</v>
      </c>
      <c r="R3618" t="str">
        <f t="shared" si="563"/>
        <v>plays</v>
      </c>
      <c r="S3618" s="11">
        <f t="shared" si="564"/>
        <v>42052.949814814812</v>
      </c>
      <c r="T3618" s="11">
        <f t="shared" si="565"/>
        <v>42082.908148148148</v>
      </c>
      <c r="U3618">
        <f t="shared" si="566"/>
        <v>45</v>
      </c>
      <c r="V3618" t="b">
        <f t="shared" si="567"/>
        <v>0</v>
      </c>
      <c r="W3618">
        <f t="shared" si="568"/>
        <v>45</v>
      </c>
      <c r="X3618" t="b">
        <f t="shared" si="569"/>
        <v>0</v>
      </c>
    </row>
    <row r="3619" spans="1:24" ht="47.25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8270</v>
      </c>
      <c r="O3619">
        <f t="shared" si="560"/>
        <v>119</v>
      </c>
      <c r="P3619" s="7">
        <f t="shared" si="561"/>
        <v>17.254901960784313</v>
      </c>
      <c r="Q3619" t="str">
        <f t="shared" si="562"/>
        <v>theater</v>
      </c>
      <c r="R3619" t="str">
        <f t="shared" si="563"/>
        <v>plays</v>
      </c>
      <c r="S3619" s="11">
        <f t="shared" si="564"/>
        <v>42779.610289351855</v>
      </c>
      <c r="T3619" s="11">
        <f t="shared" si="565"/>
        <v>42794</v>
      </c>
      <c r="U3619">
        <f t="shared" si="566"/>
        <v>51</v>
      </c>
      <c r="V3619" t="b">
        <f t="shared" si="567"/>
        <v>0</v>
      </c>
      <c r="W3619">
        <f t="shared" si="568"/>
        <v>51</v>
      </c>
      <c r="X3619" t="b">
        <f t="shared" si="569"/>
        <v>0</v>
      </c>
    </row>
    <row r="3620" spans="1:24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8270</v>
      </c>
      <c r="O3620">
        <f t="shared" si="560"/>
        <v>101</v>
      </c>
      <c r="P3620" s="7">
        <f t="shared" si="561"/>
        <v>36.071428571428569</v>
      </c>
      <c r="Q3620" t="str">
        <f t="shared" si="562"/>
        <v>theater</v>
      </c>
      <c r="R3620" t="str">
        <f t="shared" si="563"/>
        <v>plays</v>
      </c>
      <c r="S3620" s="11">
        <f t="shared" si="564"/>
        <v>42128.627893518518</v>
      </c>
      <c r="T3620" s="11">
        <f t="shared" si="565"/>
        <v>42158.627893518518</v>
      </c>
      <c r="U3620">
        <f t="shared" si="566"/>
        <v>56</v>
      </c>
      <c r="V3620" t="b">
        <f t="shared" si="567"/>
        <v>0</v>
      </c>
      <c r="W3620">
        <f t="shared" si="568"/>
        <v>56</v>
      </c>
      <c r="X3620" t="b">
        <f t="shared" si="569"/>
        <v>0</v>
      </c>
    </row>
    <row r="3621" spans="1:24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8270</v>
      </c>
      <c r="O3621">
        <f t="shared" si="560"/>
        <v>113</v>
      </c>
      <c r="P3621" s="7">
        <f t="shared" si="561"/>
        <v>66.470588235294116</v>
      </c>
      <c r="Q3621" t="str">
        <f t="shared" si="562"/>
        <v>theater</v>
      </c>
      <c r="R3621" t="str">
        <f t="shared" si="563"/>
        <v>plays</v>
      </c>
      <c r="S3621" s="11">
        <f t="shared" si="564"/>
        <v>42661.132245370376</v>
      </c>
      <c r="T3621" s="11">
        <f t="shared" si="565"/>
        <v>42693.916666666672</v>
      </c>
      <c r="U3621">
        <f t="shared" si="566"/>
        <v>17</v>
      </c>
      <c r="V3621" t="b">
        <f t="shared" si="567"/>
        <v>0</v>
      </c>
      <c r="W3621">
        <f t="shared" si="568"/>
        <v>17</v>
      </c>
      <c r="X3621" t="b">
        <f t="shared" si="569"/>
        <v>0</v>
      </c>
    </row>
    <row r="3622" spans="1:24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8270</v>
      </c>
      <c r="O3622">
        <f t="shared" si="560"/>
        <v>105</v>
      </c>
      <c r="P3622" s="7">
        <f t="shared" si="561"/>
        <v>56.065989847715734</v>
      </c>
      <c r="Q3622" t="str">
        <f t="shared" si="562"/>
        <v>theater</v>
      </c>
      <c r="R3622" t="str">
        <f t="shared" si="563"/>
        <v>plays</v>
      </c>
      <c r="S3622" s="11">
        <f t="shared" si="564"/>
        <v>42037.938206018516</v>
      </c>
      <c r="T3622" s="11">
        <f t="shared" si="565"/>
        <v>42068.166666666672</v>
      </c>
      <c r="U3622">
        <f t="shared" si="566"/>
        <v>197</v>
      </c>
      <c r="V3622" t="b">
        <f t="shared" si="567"/>
        <v>0</v>
      </c>
      <c r="W3622">
        <f t="shared" si="568"/>
        <v>197</v>
      </c>
      <c r="X3622" t="b">
        <f t="shared" si="569"/>
        <v>0</v>
      </c>
    </row>
    <row r="3623" spans="1:24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8270</v>
      </c>
      <c r="O3623">
        <f t="shared" si="560"/>
        <v>110</v>
      </c>
      <c r="P3623" s="7">
        <f t="shared" si="561"/>
        <v>47.028571428571432</v>
      </c>
      <c r="Q3623" t="str">
        <f t="shared" si="562"/>
        <v>theater</v>
      </c>
      <c r="R3623" t="str">
        <f t="shared" si="563"/>
        <v>plays</v>
      </c>
      <c r="S3623" s="11">
        <f t="shared" si="564"/>
        <v>42619.935694444444</v>
      </c>
      <c r="T3623" s="11">
        <f t="shared" si="565"/>
        <v>42643.875</v>
      </c>
      <c r="U3623">
        <f t="shared" si="566"/>
        <v>70</v>
      </c>
      <c r="V3623" t="b">
        <f t="shared" si="567"/>
        <v>0</v>
      </c>
      <c r="W3623">
        <f t="shared" si="568"/>
        <v>70</v>
      </c>
      <c r="X3623" t="b">
        <f t="shared" si="569"/>
        <v>0</v>
      </c>
    </row>
    <row r="3624" spans="1:24" ht="31.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8270</v>
      </c>
      <c r="O3624">
        <f t="shared" si="560"/>
        <v>100</v>
      </c>
      <c r="P3624" s="7">
        <f t="shared" si="561"/>
        <v>47.666190476190479</v>
      </c>
      <c r="Q3624" t="str">
        <f t="shared" si="562"/>
        <v>theater</v>
      </c>
      <c r="R3624" t="str">
        <f t="shared" si="563"/>
        <v>plays</v>
      </c>
      <c r="S3624" s="11">
        <f t="shared" si="564"/>
        <v>41877.221886574072</v>
      </c>
      <c r="T3624" s="11">
        <f t="shared" si="565"/>
        <v>41910.140972222223</v>
      </c>
      <c r="U3624">
        <f t="shared" si="566"/>
        <v>21</v>
      </c>
      <c r="V3624" t="b">
        <f t="shared" si="567"/>
        <v>0</v>
      </c>
      <c r="W3624">
        <f t="shared" si="568"/>
        <v>21</v>
      </c>
      <c r="X3624" t="b">
        <f t="shared" si="569"/>
        <v>0</v>
      </c>
    </row>
    <row r="3625" spans="1:24" ht="31.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8270</v>
      </c>
      <c r="O3625">
        <f t="shared" si="560"/>
        <v>120</v>
      </c>
      <c r="P3625" s="7">
        <f t="shared" si="561"/>
        <v>88.235294117647058</v>
      </c>
      <c r="Q3625" t="str">
        <f t="shared" si="562"/>
        <v>theater</v>
      </c>
      <c r="R3625" t="str">
        <f t="shared" si="563"/>
        <v>plays</v>
      </c>
      <c r="S3625" s="11">
        <f t="shared" si="564"/>
        <v>41828.736921296295</v>
      </c>
      <c r="T3625" s="11">
        <f t="shared" si="565"/>
        <v>41846.291666666664</v>
      </c>
      <c r="U3625">
        <f t="shared" si="566"/>
        <v>34</v>
      </c>
      <c r="V3625" t="b">
        <f t="shared" si="567"/>
        <v>0</v>
      </c>
      <c r="W3625">
        <f t="shared" si="568"/>
        <v>34</v>
      </c>
      <c r="X3625" t="b">
        <f t="shared" si="569"/>
        <v>0</v>
      </c>
    </row>
    <row r="3626" spans="1:24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8270</v>
      </c>
      <c r="O3626">
        <f t="shared" si="560"/>
        <v>105</v>
      </c>
      <c r="P3626" s="7">
        <f t="shared" si="561"/>
        <v>80.717948717948715</v>
      </c>
      <c r="Q3626" t="str">
        <f t="shared" si="562"/>
        <v>theater</v>
      </c>
      <c r="R3626" t="str">
        <f t="shared" si="563"/>
        <v>plays</v>
      </c>
      <c r="S3626" s="11">
        <f t="shared" si="564"/>
        <v>42545.774189814809</v>
      </c>
      <c r="T3626" s="11">
        <f t="shared" si="565"/>
        <v>42605.774189814809</v>
      </c>
      <c r="U3626">
        <f t="shared" si="566"/>
        <v>39</v>
      </c>
      <c r="V3626" t="b">
        <f t="shared" si="567"/>
        <v>0</v>
      </c>
      <c r="W3626">
        <f t="shared" si="568"/>
        <v>39</v>
      </c>
      <c r="X3626" t="b">
        <f t="shared" si="569"/>
        <v>0</v>
      </c>
    </row>
    <row r="3627" spans="1:24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8270</v>
      </c>
      <c r="O3627">
        <f t="shared" si="560"/>
        <v>103</v>
      </c>
      <c r="P3627" s="7">
        <f t="shared" si="561"/>
        <v>39.487179487179489</v>
      </c>
      <c r="Q3627" t="str">
        <f t="shared" si="562"/>
        <v>theater</v>
      </c>
      <c r="R3627" t="str">
        <f t="shared" si="563"/>
        <v>plays</v>
      </c>
      <c r="S3627" s="11">
        <f t="shared" si="564"/>
        <v>42157.652511574073</v>
      </c>
      <c r="T3627" s="11">
        <f t="shared" si="565"/>
        <v>42187.652511574073</v>
      </c>
      <c r="U3627">
        <f t="shared" si="566"/>
        <v>78</v>
      </c>
      <c r="V3627" t="b">
        <f t="shared" si="567"/>
        <v>0</v>
      </c>
      <c r="W3627">
        <f t="shared" si="568"/>
        <v>78</v>
      </c>
      <c r="X3627" t="b">
        <f t="shared" si="569"/>
        <v>0</v>
      </c>
    </row>
    <row r="3628" spans="1:24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8270</v>
      </c>
      <c r="O3628">
        <f t="shared" si="560"/>
        <v>102</v>
      </c>
      <c r="P3628" s="7">
        <f t="shared" si="561"/>
        <v>84.854166666666671</v>
      </c>
      <c r="Q3628" t="str">
        <f t="shared" si="562"/>
        <v>theater</v>
      </c>
      <c r="R3628" t="str">
        <f t="shared" si="563"/>
        <v>plays</v>
      </c>
      <c r="S3628" s="11">
        <f t="shared" si="564"/>
        <v>41846.667326388888</v>
      </c>
      <c r="T3628" s="11">
        <f t="shared" si="565"/>
        <v>41867.667326388888</v>
      </c>
      <c r="U3628">
        <f t="shared" si="566"/>
        <v>48</v>
      </c>
      <c r="V3628" t="b">
        <f t="shared" si="567"/>
        <v>0</v>
      </c>
      <c r="W3628">
        <f t="shared" si="568"/>
        <v>48</v>
      </c>
      <c r="X3628" t="b">
        <f t="shared" si="569"/>
        <v>0</v>
      </c>
    </row>
    <row r="3629" spans="1:24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8270</v>
      </c>
      <c r="O3629">
        <f t="shared" si="560"/>
        <v>100</v>
      </c>
      <c r="P3629" s="7">
        <f t="shared" si="561"/>
        <v>68.965517241379317</v>
      </c>
      <c r="Q3629" t="str">
        <f t="shared" si="562"/>
        <v>theater</v>
      </c>
      <c r="R3629" t="str">
        <f t="shared" si="563"/>
        <v>plays</v>
      </c>
      <c r="S3629" s="11">
        <f t="shared" si="564"/>
        <v>42460.741747685184</v>
      </c>
      <c r="T3629" s="11">
        <f t="shared" si="565"/>
        <v>42511.165972222225</v>
      </c>
      <c r="U3629">
        <f t="shared" si="566"/>
        <v>29</v>
      </c>
      <c r="V3629" t="b">
        <f t="shared" si="567"/>
        <v>0</v>
      </c>
      <c r="W3629">
        <f t="shared" si="568"/>
        <v>29</v>
      </c>
      <c r="X3629" t="b">
        <f t="shared" si="569"/>
        <v>0</v>
      </c>
    </row>
    <row r="3630" spans="1:24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8304</v>
      </c>
      <c r="O3630">
        <f t="shared" si="560"/>
        <v>0</v>
      </c>
      <c r="P3630" s="7" t="str">
        <f t="shared" si="561"/>
        <v>N/A</v>
      </c>
      <c r="Q3630" t="str">
        <f t="shared" si="562"/>
        <v>theater</v>
      </c>
      <c r="R3630" t="str">
        <f t="shared" si="563"/>
        <v>musical</v>
      </c>
      <c r="S3630" s="11">
        <f t="shared" si="564"/>
        <v>42291.833287037036</v>
      </c>
      <c r="T3630" s="11">
        <f t="shared" si="565"/>
        <v>42351.874953703707</v>
      </c>
      <c r="U3630" t="b">
        <f t="shared" si="566"/>
        <v>0</v>
      </c>
      <c r="V3630" t="b">
        <f t="shared" si="567"/>
        <v>0</v>
      </c>
      <c r="W3630" t="b">
        <f t="shared" si="568"/>
        <v>0</v>
      </c>
      <c r="X3630">
        <f t="shared" si="569"/>
        <v>0</v>
      </c>
    </row>
    <row r="3631" spans="1:24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8304</v>
      </c>
      <c r="O3631">
        <f t="shared" si="560"/>
        <v>0</v>
      </c>
      <c r="P3631" s="7">
        <f t="shared" si="561"/>
        <v>1</v>
      </c>
      <c r="Q3631" t="str">
        <f t="shared" si="562"/>
        <v>theater</v>
      </c>
      <c r="R3631" t="str">
        <f t="shared" si="563"/>
        <v>musical</v>
      </c>
      <c r="S3631" s="11">
        <f t="shared" si="564"/>
        <v>42437.094490740739</v>
      </c>
      <c r="T3631" s="11">
        <f t="shared" si="565"/>
        <v>42495.708333333328</v>
      </c>
      <c r="U3631" t="b">
        <f t="shared" si="566"/>
        <v>0</v>
      </c>
      <c r="V3631" t="b">
        <f t="shared" si="567"/>
        <v>0</v>
      </c>
      <c r="W3631" t="b">
        <f t="shared" si="568"/>
        <v>0</v>
      </c>
      <c r="X3631">
        <f t="shared" si="569"/>
        <v>2</v>
      </c>
    </row>
    <row r="3632" spans="1:24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8304</v>
      </c>
      <c r="O3632">
        <f t="shared" si="560"/>
        <v>0</v>
      </c>
      <c r="P3632" s="7">
        <f t="shared" si="561"/>
        <v>1</v>
      </c>
      <c r="Q3632" t="str">
        <f t="shared" si="562"/>
        <v>theater</v>
      </c>
      <c r="R3632" t="str">
        <f t="shared" si="563"/>
        <v>musical</v>
      </c>
      <c r="S3632" s="11">
        <f t="shared" si="564"/>
        <v>41942.84710648148</v>
      </c>
      <c r="T3632" s="11">
        <f t="shared" si="565"/>
        <v>41972.888773148152</v>
      </c>
      <c r="U3632" t="b">
        <f t="shared" si="566"/>
        <v>0</v>
      </c>
      <c r="V3632" t="b">
        <f t="shared" si="567"/>
        <v>0</v>
      </c>
      <c r="W3632" t="b">
        <f t="shared" si="568"/>
        <v>0</v>
      </c>
      <c r="X3632">
        <f t="shared" si="569"/>
        <v>1</v>
      </c>
    </row>
    <row r="3633" spans="1:24" ht="63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8304</v>
      </c>
      <c r="O3633">
        <f t="shared" si="560"/>
        <v>51</v>
      </c>
      <c r="P3633" s="7">
        <f t="shared" si="561"/>
        <v>147.88135593220338</v>
      </c>
      <c r="Q3633" t="str">
        <f t="shared" si="562"/>
        <v>theater</v>
      </c>
      <c r="R3633" t="str">
        <f t="shared" si="563"/>
        <v>musical</v>
      </c>
      <c r="S3633" s="11">
        <f t="shared" si="564"/>
        <v>41880.753437499996</v>
      </c>
      <c r="T3633" s="11">
        <f t="shared" si="565"/>
        <v>41905.165972222225</v>
      </c>
      <c r="U3633" t="b">
        <f t="shared" si="566"/>
        <v>0</v>
      </c>
      <c r="V3633" t="b">
        <f t="shared" si="567"/>
        <v>0</v>
      </c>
      <c r="W3633">
        <f t="shared" si="568"/>
        <v>59</v>
      </c>
      <c r="X3633" t="b">
        <f t="shared" si="569"/>
        <v>0</v>
      </c>
    </row>
    <row r="3634" spans="1:24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8304</v>
      </c>
      <c r="O3634">
        <f t="shared" si="560"/>
        <v>20</v>
      </c>
      <c r="P3634" s="7">
        <f t="shared" si="561"/>
        <v>100</v>
      </c>
      <c r="Q3634" t="str">
        <f t="shared" si="562"/>
        <v>theater</v>
      </c>
      <c r="R3634" t="str">
        <f t="shared" si="563"/>
        <v>musical</v>
      </c>
      <c r="S3634" s="11">
        <f t="shared" si="564"/>
        <v>41946.936909722222</v>
      </c>
      <c r="T3634" s="11">
        <f t="shared" si="565"/>
        <v>41966.936909722222</v>
      </c>
      <c r="U3634" t="b">
        <f t="shared" si="566"/>
        <v>0</v>
      </c>
      <c r="V3634" t="b">
        <f t="shared" si="567"/>
        <v>0</v>
      </c>
      <c r="W3634" t="b">
        <f t="shared" si="568"/>
        <v>0</v>
      </c>
      <c r="X3634">
        <f t="shared" si="569"/>
        <v>1</v>
      </c>
    </row>
    <row r="3635" spans="1:24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8304</v>
      </c>
      <c r="O3635">
        <f t="shared" si="560"/>
        <v>35</v>
      </c>
      <c r="P3635" s="7">
        <f t="shared" si="561"/>
        <v>56.838709677419352</v>
      </c>
      <c r="Q3635" t="str">
        <f t="shared" si="562"/>
        <v>theater</v>
      </c>
      <c r="R3635" t="str">
        <f t="shared" si="563"/>
        <v>musical</v>
      </c>
      <c r="S3635" s="11">
        <f t="shared" si="564"/>
        <v>42649.623460648145</v>
      </c>
      <c r="T3635" s="11">
        <f t="shared" si="565"/>
        <v>42693.041666666672</v>
      </c>
      <c r="U3635" t="b">
        <f t="shared" si="566"/>
        <v>0</v>
      </c>
      <c r="V3635" t="b">
        <f t="shared" si="567"/>
        <v>0</v>
      </c>
      <c r="W3635">
        <f t="shared" si="568"/>
        <v>31</v>
      </c>
      <c r="X3635" t="b">
        <f t="shared" si="569"/>
        <v>0</v>
      </c>
    </row>
    <row r="3636" spans="1:24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8304</v>
      </c>
      <c r="O3636">
        <f t="shared" si="560"/>
        <v>4</v>
      </c>
      <c r="P3636" s="7">
        <f t="shared" si="561"/>
        <v>176.94444444444446</v>
      </c>
      <c r="Q3636" t="str">
        <f t="shared" si="562"/>
        <v>theater</v>
      </c>
      <c r="R3636" t="str">
        <f t="shared" si="563"/>
        <v>musical</v>
      </c>
      <c r="S3636" s="11">
        <f t="shared" si="564"/>
        <v>42701.166365740741</v>
      </c>
      <c r="T3636" s="11">
        <f t="shared" si="565"/>
        <v>42749.165972222225</v>
      </c>
      <c r="U3636" t="b">
        <f t="shared" si="566"/>
        <v>0</v>
      </c>
      <c r="V3636" t="b">
        <f t="shared" si="567"/>
        <v>0</v>
      </c>
      <c r="W3636" t="b">
        <f t="shared" si="568"/>
        <v>0</v>
      </c>
      <c r="X3636">
        <f t="shared" si="569"/>
        <v>18</v>
      </c>
    </row>
    <row r="3637" spans="1:24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8304</v>
      </c>
      <c r="O3637">
        <f t="shared" si="560"/>
        <v>36</v>
      </c>
      <c r="P3637" s="7">
        <f t="shared" si="561"/>
        <v>127.6</v>
      </c>
      <c r="Q3637" t="str">
        <f t="shared" si="562"/>
        <v>theater</v>
      </c>
      <c r="R3637" t="str">
        <f t="shared" si="563"/>
        <v>musical</v>
      </c>
      <c r="S3637" s="11">
        <f t="shared" si="564"/>
        <v>42450.88282407407</v>
      </c>
      <c r="T3637" s="11">
        <f t="shared" si="565"/>
        <v>42480.88282407407</v>
      </c>
      <c r="U3637" t="b">
        <f t="shared" si="566"/>
        <v>0</v>
      </c>
      <c r="V3637" t="b">
        <f t="shared" si="567"/>
        <v>0</v>
      </c>
      <c r="W3637">
        <f t="shared" si="568"/>
        <v>10</v>
      </c>
      <c r="X3637" t="b">
        <f t="shared" si="569"/>
        <v>0</v>
      </c>
    </row>
    <row r="3638" spans="1:24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8304</v>
      </c>
      <c r="O3638">
        <f t="shared" si="560"/>
        <v>0</v>
      </c>
      <c r="P3638" s="7" t="str">
        <f t="shared" si="561"/>
        <v>N/A</v>
      </c>
      <c r="Q3638" t="str">
        <f t="shared" si="562"/>
        <v>theater</v>
      </c>
      <c r="R3638" t="str">
        <f t="shared" si="563"/>
        <v>musical</v>
      </c>
      <c r="S3638" s="11">
        <f t="shared" si="564"/>
        <v>42226.694780092599</v>
      </c>
      <c r="T3638" s="11">
        <f t="shared" si="565"/>
        <v>42261.694780092599</v>
      </c>
      <c r="U3638" t="b">
        <f t="shared" si="566"/>
        <v>0</v>
      </c>
      <c r="V3638" t="b">
        <f t="shared" si="567"/>
        <v>0</v>
      </c>
      <c r="W3638" t="b">
        <f t="shared" si="568"/>
        <v>0</v>
      </c>
      <c r="X3638">
        <f t="shared" si="569"/>
        <v>0</v>
      </c>
    </row>
    <row r="3639" spans="1:24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8304</v>
      </c>
      <c r="O3639">
        <f t="shared" si="560"/>
        <v>31</v>
      </c>
      <c r="P3639" s="7">
        <f t="shared" si="561"/>
        <v>66.142857142857139</v>
      </c>
      <c r="Q3639" t="str">
        <f t="shared" si="562"/>
        <v>theater</v>
      </c>
      <c r="R3639" t="str">
        <f t="shared" si="563"/>
        <v>musical</v>
      </c>
      <c r="S3639" s="11">
        <f t="shared" si="564"/>
        <v>41975.700636574074</v>
      </c>
      <c r="T3639" s="11">
        <f t="shared" si="565"/>
        <v>42005.700636574074</v>
      </c>
      <c r="U3639" t="b">
        <f t="shared" si="566"/>
        <v>0</v>
      </c>
      <c r="V3639" t="b">
        <f t="shared" si="567"/>
        <v>0</v>
      </c>
      <c r="W3639">
        <f t="shared" si="568"/>
        <v>14</v>
      </c>
      <c r="X3639" t="b">
        <f t="shared" si="569"/>
        <v>0</v>
      </c>
    </row>
    <row r="3640" spans="1:24" ht="31.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8304</v>
      </c>
      <c r="O3640">
        <f t="shared" si="560"/>
        <v>7</v>
      </c>
      <c r="P3640" s="7">
        <f t="shared" si="561"/>
        <v>108</v>
      </c>
      <c r="Q3640" t="str">
        <f t="shared" si="562"/>
        <v>theater</v>
      </c>
      <c r="R3640" t="str">
        <f t="shared" si="563"/>
        <v>musical</v>
      </c>
      <c r="S3640" s="11">
        <f t="shared" si="564"/>
        <v>42053.672824074078</v>
      </c>
      <c r="T3640" s="11">
        <f t="shared" si="565"/>
        <v>42113.631157407406</v>
      </c>
      <c r="U3640" t="b">
        <f t="shared" si="566"/>
        <v>0</v>
      </c>
      <c r="V3640" t="b">
        <f t="shared" si="567"/>
        <v>0</v>
      </c>
      <c r="W3640" t="b">
        <f t="shared" si="568"/>
        <v>0</v>
      </c>
      <c r="X3640">
        <f t="shared" si="569"/>
        <v>2</v>
      </c>
    </row>
    <row r="3641" spans="1:24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8304</v>
      </c>
      <c r="O3641">
        <f t="shared" si="560"/>
        <v>0</v>
      </c>
      <c r="P3641" s="7">
        <f t="shared" si="561"/>
        <v>1</v>
      </c>
      <c r="Q3641" t="str">
        <f t="shared" si="562"/>
        <v>theater</v>
      </c>
      <c r="R3641" t="str">
        <f t="shared" si="563"/>
        <v>musical</v>
      </c>
      <c r="S3641" s="11">
        <f t="shared" si="564"/>
        <v>42590.677152777775</v>
      </c>
      <c r="T3641" s="11">
        <f t="shared" si="565"/>
        <v>42650.632638888885</v>
      </c>
      <c r="U3641" t="b">
        <f t="shared" si="566"/>
        <v>0</v>
      </c>
      <c r="V3641" t="b">
        <f t="shared" si="567"/>
        <v>0</v>
      </c>
      <c r="W3641" t="b">
        <f t="shared" si="568"/>
        <v>0</v>
      </c>
      <c r="X3641">
        <f t="shared" si="569"/>
        <v>1</v>
      </c>
    </row>
    <row r="3642" spans="1:24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8304</v>
      </c>
      <c r="O3642">
        <f t="shared" si="560"/>
        <v>6</v>
      </c>
      <c r="P3642" s="7">
        <f t="shared" si="561"/>
        <v>18.333333333333332</v>
      </c>
      <c r="Q3642" t="str">
        <f t="shared" si="562"/>
        <v>theater</v>
      </c>
      <c r="R3642" t="str">
        <f t="shared" si="563"/>
        <v>musical</v>
      </c>
      <c r="S3642" s="11">
        <f t="shared" si="564"/>
        <v>42104.781597222223</v>
      </c>
      <c r="T3642" s="11">
        <f t="shared" si="565"/>
        <v>42134.781597222223</v>
      </c>
      <c r="U3642" t="b">
        <f t="shared" si="566"/>
        <v>0</v>
      </c>
      <c r="V3642" t="b">
        <f t="shared" si="567"/>
        <v>0</v>
      </c>
      <c r="W3642" t="b">
        <f t="shared" si="568"/>
        <v>0</v>
      </c>
      <c r="X3642">
        <f t="shared" si="569"/>
        <v>3</v>
      </c>
    </row>
    <row r="3643" spans="1:24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8304</v>
      </c>
      <c r="O3643">
        <f t="shared" si="560"/>
        <v>0</v>
      </c>
      <c r="P3643" s="7" t="str">
        <f t="shared" si="561"/>
        <v>N/A</v>
      </c>
      <c r="Q3643" t="str">
        <f t="shared" si="562"/>
        <v>theater</v>
      </c>
      <c r="R3643" t="str">
        <f t="shared" si="563"/>
        <v>musical</v>
      </c>
      <c r="S3643" s="11">
        <f t="shared" si="564"/>
        <v>41899.627071759263</v>
      </c>
      <c r="T3643" s="11">
        <f t="shared" si="565"/>
        <v>41917.208333333336</v>
      </c>
      <c r="U3643" t="b">
        <f t="shared" si="566"/>
        <v>0</v>
      </c>
      <c r="V3643" t="b">
        <f t="shared" si="567"/>
        <v>0</v>
      </c>
      <c r="W3643" t="b">
        <f t="shared" si="568"/>
        <v>0</v>
      </c>
      <c r="X3643">
        <f t="shared" si="569"/>
        <v>0</v>
      </c>
    </row>
    <row r="3644" spans="1:24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8304</v>
      </c>
      <c r="O3644">
        <f t="shared" si="560"/>
        <v>2</v>
      </c>
      <c r="P3644" s="7">
        <f t="shared" si="561"/>
        <v>7.5</v>
      </c>
      <c r="Q3644" t="str">
        <f t="shared" si="562"/>
        <v>theater</v>
      </c>
      <c r="R3644" t="str">
        <f t="shared" si="563"/>
        <v>musical</v>
      </c>
      <c r="S3644" s="11">
        <f t="shared" si="564"/>
        <v>42297.816284722227</v>
      </c>
      <c r="T3644" s="11">
        <f t="shared" si="565"/>
        <v>42338.708333333328</v>
      </c>
      <c r="U3644" t="b">
        <f t="shared" si="566"/>
        <v>0</v>
      </c>
      <c r="V3644" t="b">
        <f t="shared" si="567"/>
        <v>0</v>
      </c>
      <c r="W3644" t="b">
        <f t="shared" si="568"/>
        <v>0</v>
      </c>
      <c r="X3644">
        <f t="shared" si="569"/>
        <v>2</v>
      </c>
    </row>
    <row r="3645" spans="1:24" ht="47.2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8304</v>
      </c>
      <c r="O3645">
        <f t="shared" si="560"/>
        <v>0</v>
      </c>
      <c r="P3645" s="7" t="str">
        <f t="shared" si="561"/>
        <v>N/A</v>
      </c>
      <c r="Q3645" t="str">
        <f t="shared" si="562"/>
        <v>theater</v>
      </c>
      <c r="R3645" t="str">
        <f t="shared" si="563"/>
        <v>musical</v>
      </c>
      <c r="S3645" s="11">
        <f t="shared" si="564"/>
        <v>42285.143969907411</v>
      </c>
      <c r="T3645" s="11">
        <f t="shared" si="565"/>
        <v>42325.185636574075</v>
      </c>
      <c r="U3645" t="b">
        <f t="shared" si="566"/>
        <v>0</v>
      </c>
      <c r="V3645" t="b">
        <f t="shared" si="567"/>
        <v>0</v>
      </c>
      <c r="W3645" t="b">
        <f t="shared" si="568"/>
        <v>0</v>
      </c>
      <c r="X3645">
        <f t="shared" si="569"/>
        <v>0</v>
      </c>
    </row>
    <row r="3646" spans="1:24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8304</v>
      </c>
      <c r="O3646">
        <f t="shared" si="560"/>
        <v>16</v>
      </c>
      <c r="P3646" s="7">
        <f t="shared" si="561"/>
        <v>68.416666666666671</v>
      </c>
      <c r="Q3646" t="str">
        <f t="shared" si="562"/>
        <v>theater</v>
      </c>
      <c r="R3646" t="str">
        <f t="shared" si="563"/>
        <v>musical</v>
      </c>
      <c r="S3646" s="11">
        <f t="shared" si="564"/>
        <v>42409.241747685184</v>
      </c>
      <c r="T3646" s="11">
        <f t="shared" si="565"/>
        <v>42437.207638888889</v>
      </c>
      <c r="U3646" t="b">
        <f t="shared" si="566"/>
        <v>0</v>
      </c>
      <c r="V3646" t="b">
        <f t="shared" si="567"/>
        <v>0</v>
      </c>
      <c r="W3646" t="b">
        <f t="shared" si="568"/>
        <v>0</v>
      </c>
      <c r="X3646">
        <f t="shared" si="569"/>
        <v>12</v>
      </c>
    </row>
    <row r="3647" spans="1:24" ht="47.25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8304</v>
      </c>
      <c r="O3647">
        <f t="shared" si="560"/>
        <v>0</v>
      </c>
      <c r="P3647" s="7">
        <f t="shared" si="561"/>
        <v>1</v>
      </c>
      <c r="Q3647" t="str">
        <f t="shared" si="562"/>
        <v>theater</v>
      </c>
      <c r="R3647" t="str">
        <f t="shared" si="563"/>
        <v>musical</v>
      </c>
      <c r="S3647" s="11">
        <f t="shared" si="564"/>
        <v>42665.970347222217</v>
      </c>
      <c r="T3647" s="11">
        <f t="shared" si="565"/>
        <v>42696.012013888889</v>
      </c>
      <c r="U3647" t="b">
        <f t="shared" si="566"/>
        <v>0</v>
      </c>
      <c r="V3647" t="b">
        <f t="shared" si="567"/>
        <v>0</v>
      </c>
      <c r="W3647" t="b">
        <f t="shared" si="568"/>
        <v>0</v>
      </c>
      <c r="X3647">
        <f t="shared" si="569"/>
        <v>1</v>
      </c>
    </row>
    <row r="3648" spans="1:24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8304</v>
      </c>
      <c r="O3648">
        <f t="shared" si="560"/>
        <v>5</v>
      </c>
      <c r="P3648" s="7">
        <f t="shared" si="561"/>
        <v>60.125</v>
      </c>
      <c r="Q3648" t="str">
        <f t="shared" si="562"/>
        <v>theater</v>
      </c>
      <c r="R3648" t="str">
        <f t="shared" si="563"/>
        <v>musical</v>
      </c>
      <c r="S3648" s="11">
        <f t="shared" si="564"/>
        <v>42140.421319444446</v>
      </c>
      <c r="T3648" s="11">
        <f t="shared" si="565"/>
        <v>42171.979166666672</v>
      </c>
      <c r="U3648" t="b">
        <f t="shared" si="566"/>
        <v>0</v>
      </c>
      <c r="V3648" t="b">
        <f t="shared" si="567"/>
        <v>0</v>
      </c>
      <c r="W3648" t="b">
        <f t="shared" si="568"/>
        <v>0</v>
      </c>
      <c r="X3648">
        <f t="shared" si="569"/>
        <v>8</v>
      </c>
    </row>
    <row r="3649" spans="1:24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8304</v>
      </c>
      <c r="O3649">
        <f t="shared" si="560"/>
        <v>6</v>
      </c>
      <c r="P3649" s="7">
        <f t="shared" si="561"/>
        <v>15</v>
      </c>
      <c r="Q3649" t="str">
        <f t="shared" si="562"/>
        <v>theater</v>
      </c>
      <c r="R3649" t="str">
        <f t="shared" si="563"/>
        <v>musical</v>
      </c>
      <c r="S3649" s="11">
        <f t="shared" si="564"/>
        <v>42598.749155092592</v>
      </c>
      <c r="T3649" s="11">
        <f t="shared" si="565"/>
        <v>42643.749155092592</v>
      </c>
      <c r="U3649" t="b">
        <f t="shared" si="566"/>
        <v>0</v>
      </c>
      <c r="V3649" t="b">
        <f t="shared" si="567"/>
        <v>0</v>
      </c>
      <c r="W3649" t="b">
        <f t="shared" si="568"/>
        <v>0</v>
      </c>
      <c r="X3649">
        <f t="shared" si="569"/>
        <v>2</v>
      </c>
    </row>
    <row r="3650" spans="1:24" ht="31.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8270</v>
      </c>
      <c r="O3650">
        <f t="shared" si="560"/>
        <v>100</v>
      </c>
      <c r="P3650" s="7">
        <f t="shared" si="561"/>
        <v>550.04109589041093</v>
      </c>
      <c r="Q3650" t="str">
        <f t="shared" si="562"/>
        <v>theater</v>
      </c>
      <c r="R3650" t="str">
        <f t="shared" si="563"/>
        <v>plays</v>
      </c>
      <c r="S3650" s="11">
        <f t="shared" si="564"/>
        <v>41887.292187500003</v>
      </c>
      <c r="T3650" s="11">
        <f t="shared" si="565"/>
        <v>41917.292187500003</v>
      </c>
      <c r="U3650">
        <f t="shared" si="566"/>
        <v>73</v>
      </c>
      <c r="V3650" t="b">
        <f t="shared" si="567"/>
        <v>0</v>
      </c>
      <c r="W3650">
        <f t="shared" si="568"/>
        <v>73</v>
      </c>
      <c r="X3650" t="b">
        <f t="shared" si="569"/>
        <v>0</v>
      </c>
    </row>
    <row r="3651" spans="1:24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8270</v>
      </c>
      <c r="O3651">
        <f t="shared" ref="O3651:O3714" si="570">ROUND(((E3651/D3651)*100), 0)</f>
        <v>104</v>
      </c>
      <c r="P3651" s="7">
        <f t="shared" ref="P3651:P3714" si="571">IFERROR((E3651/L3651), "N/A")</f>
        <v>97.5</v>
      </c>
      <c r="Q3651" t="str">
        <f t="shared" ref="Q3651:Q3714" si="572">(LEFT(N3651,SEARCH("/",N3651,1)-1))</f>
        <v>theater</v>
      </c>
      <c r="R3651" t="str">
        <f t="shared" ref="R3651:R3714" si="573">RIGHT(N3651, LEN(N3651)-SEARCH("/",N3651))</f>
        <v>plays</v>
      </c>
      <c r="S3651" s="11">
        <f t="shared" ref="S3651:S3714" si="574">(((J3651/60)/60)/24)+DATE(1970,1,1)</f>
        <v>41780.712893518517</v>
      </c>
      <c r="T3651" s="11">
        <f t="shared" ref="T3651:T3714" si="575">(((I3651/60)/60)/24)+DATE(1970,1,1)</f>
        <v>41806.712893518517</v>
      </c>
      <c r="U3651">
        <f t="shared" ref="U3651:U3714" si="576">IF(OR(F3651="successful", F3651="live"), L3651)</f>
        <v>8</v>
      </c>
      <c r="V3651" t="b">
        <f t="shared" ref="V3651:V3714" si="577">IF(OR(F3651="unsuccessful", F3651="canceled"), L3651)</f>
        <v>0</v>
      </c>
      <c r="W3651">
        <f t="shared" ref="W3651:W3714" si="578">IF((O3651&gt;=30), L3651)</f>
        <v>8</v>
      </c>
      <c r="X3651" t="b">
        <f t="shared" ref="X3651:X3714" si="579">IF((O3651&lt;30), L3651)</f>
        <v>0</v>
      </c>
    </row>
    <row r="3652" spans="1:24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8270</v>
      </c>
      <c r="O3652">
        <f t="shared" si="570"/>
        <v>100</v>
      </c>
      <c r="P3652" s="7">
        <f t="shared" si="571"/>
        <v>29.411764705882351</v>
      </c>
      <c r="Q3652" t="str">
        <f t="shared" si="572"/>
        <v>theater</v>
      </c>
      <c r="R3652" t="str">
        <f t="shared" si="573"/>
        <v>plays</v>
      </c>
      <c r="S3652" s="11">
        <f t="shared" si="574"/>
        <v>42381.478981481487</v>
      </c>
      <c r="T3652" s="11">
        <f t="shared" si="575"/>
        <v>42402.478981481487</v>
      </c>
      <c r="U3652">
        <f t="shared" si="576"/>
        <v>17</v>
      </c>
      <c r="V3652" t="b">
        <f t="shared" si="577"/>
        <v>0</v>
      </c>
      <c r="W3652">
        <f t="shared" si="578"/>
        <v>17</v>
      </c>
      <c r="X3652" t="b">
        <f t="shared" si="579"/>
        <v>0</v>
      </c>
    </row>
    <row r="3653" spans="1:24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8270</v>
      </c>
      <c r="O3653">
        <f t="shared" si="570"/>
        <v>104</v>
      </c>
      <c r="P3653" s="7">
        <f t="shared" si="571"/>
        <v>57.777777777777779</v>
      </c>
      <c r="Q3653" t="str">
        <f t="shared" si="572"/>
        <v>theater</v>
      </c>
      <c r="R3653" t="str">
        <f t="shared" si="573"/>
        <v>plays</v>
      </c>
      <c r="S3653" s="11">
        <f t="shared" si="574"/>
        <v>41828.646319444444</v>
      </c>
      <c r="T3653" s="11">
        <f t="shared" si="575"/>
        <v>41861.665972222225</v>
      </c>
      <c r="U3653">
        <f t="shared" si="576"/>
        <v>9</v>
      </c>
      <c r="V3653" t="b">
        <f t="shared" si="577"/>
        <v>0</v>
      </c>
      <c r="W3653">
        <f t="shared" si="578"/>
        <v>9</v>
      </c>
      <c r="X3653" t="b">
        <f t="shared" si="579"/>
        <v>0</v>
      </c>
    </row>
    <row r="3654" spans="1:24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8270</v>
      </c>
      <c r="O3654">
        <f t="shared" si="570"/>
        <v>251</v>
      </c>
      <c r="P3654" s="7">
        <f t="shared" si="571"/>
        <v>44.235294117647058</v>
      </c>
      <c r="Q3654" t="str">
        <f t="shared" si="572"/>
        <v>theater</v>
      </c>
      <c r="R3654" t="str">
        <f t="shared" si="573"/>
        <v>plays</v>
      </c>
      <c r="S3654" s="11">
        <f t="shared" si="574"/>
        <v>42596.644699074073</v>
      </c>
      <c r="T3654" s="11">
        <f t="shared" si="575"/>
        <v>42607.165972222225</v>
      </c>
      <c r="U3654">
        <f t="shared" si="576"/>
        <v>17</v>
      </c>
      <c r="V3654" t="b">
        <f t="shared" si="577"/>
        <v>0</v>
      </c>
      <c r="W3654">
        <f t="shared" si="578"/>
        <v>17</v>
      </c>
      <c r="X3654" t="b">
        <f t="shared" si="579"/>
        <v>0</v>
      </c>
    </row>
    <row r="3655" spans="1:24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8270</v>
      </c>
      <c r="O3655">
        <f t="shared" si="570"/>
        <v>101</v>
      </c>
      <c r="P3655" s="7">
        <f t="shared" si="571"/>
        <v>60.909090909090907</v>
      </c>
      <c r="Q3655" t="str">
        <f t="shared" si="572"/>
        <v>theater</v>
      </c>
      <c r="R3655" t="str">
        <f t="shared" si="573"/>
        <v>plays</v>
      </c>
      <c r="S3655" s="11">
        <f t="shared" si="574"/>
        <v>42191.363506944443</v>
      </c>
      <c r="T3655" s="11">
        <f t="shared" si="575"/>
        <v>42221.363506944443</v>
      </c>
      <c r="U3655">
        <f t="shared" si="576"/>
        <v>33</v>
      </c>
      <c r="V3655" t="b">
        <f t="shared" si="577"/>
        <v>0</v>
      </c>
      <c r="W3655">
        <f t="shared" si="578"/>
        <v>33</v>
      </c>
      <c r="X3655" t="b">
        <f t="shared" si="579"/>
        <v>0</v>
      </c>
    </row>
    <row r="3656" spans="1:24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8270</v>
      </c>
      <c r="O3656">
        <f t="shared" si="570"/>
        <v>174</v>
      </c>
      <c r="P3656" s="7">
        <f t="shared" si="571"/>
        <v>68.84210526315789</v>
      </c>
      <c r="Q3656" t="str">
        <f t="shared" si="572"/>
        <v>theater</v>
      </c>
      <c r="R3656" t="str">
        <f t="shared" si="573"/>
        <v>plays</v>
      </c>
      <c r="S3656" s="11">
        <f t="shared" si="574"/>
        <v>42440.416504629626</v>
      </c>
      <c r="T3656" s="11">
        <f t="shared" si="575"/>
        <v>42463.708333333328</v>
      </c>
      <c r="U3656">
        <f t="shared" si="576"/>
        <v>38</v>
      </c>
      <c r="V3656" t="b">
        <f t="shared" si="577"/>
        <v>0</v>
      </c>
      <c r="W3656">
        <f t="shared" si="578"/>
        <v>38</v>
      </c>
      <c r="X3656" t="b">
        <f t="shared" si="579"/>
        <v>0</v>
      </c>
    </row>
    <row r="3657" spans="1:24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8270</v>
      </c>
      <c r="O3657">
        <f t="shared" si="570"/>
        <v>116</v>
      </c>
      <c r="P3657" s="7">
        <f t="shared" si="571"/>
        <v>73.582278481012665</v>
      </c>
      <c r="Q3657" t="str">
        <f t="shared" si="572"/>
        <v>theater</v>
      </c>
      <c r="R3657" t="str">
        <f t="shared" si="573"/>
        <v>plays</v>
      </c>
      <c r="S3657" s="11">
        <f t="shared" si="574"/>
        <v>42173.803217592591</v>
      </c>
      <c r="T3657" s="11">
        <f t="shared" si="575"/>
        <v>42203.290972222225</v>
      </c>
      <c r="U3657">
        <f t="shared" si="576"/>
        <v>79</v>
      </c>
      <c r="V3657" t="b">
        <f t="shared" si="577"/>
        <v>0</v>
      </c>
      <c r="W3657">
        <f t="shared" si="578"/>
        <v>79</v>
      </c>
      <c r="X3657" t="b">
        <f t="shared" si="579"/>
        <v>0</v>
      </c>
    </row>
    <row r="3658" spans="1:24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8270</v>
      </c>
      <c r="O3658">
        <f t="shared" si="570"/>
        <v>106</v>
      </c>
      <c r="P3658" s="7">
        <f t="shared" si="571"/>
        <v>115.02173913043478</v>
      </c>
      <c r="Q3658" t="str">
        <f t="shared" si="572"/>
        <v>theater</v>
      </c>
      <c r="R3658" t="str">
        <f t="shared" si="573"/>
        <v>plays</v>
      </c>
      <c r="S3658" s="11">
        <f t="shared" si="574"/>
        <v>42737.910138888896</v>
      </c>
      <c r="T3658" s="11">
        <f t="shared" si="575"/>
        <v>42767.957638888889</v>
      </c>
      <c r="U3658">
        <f t="shared" si="576"/>
        <v>46</v>
      </c>
      <c r="V3658" t="b">
        <f t="shared" si="577"/>
        <v>0</v>
      </c>
      <c r="W3658">
        <f t="shared" si="578"/>
        <v>46</v>
      </c>
      <c r="X3658" t="b">
        <f t="shared" si="579"/>
        <v>0</v>
      </c>
    </row>
    <row r="3659" spans="1:24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8270</v>
      </c>
      <c r="O3659">
        <f t="shared" si="570"/>
        <v>111</v>
      </c>
      <c r="P3659" s="7">
        <f t="shared" si="571"/>
        <v>110.75</v>
      </c>
      <c r="Q3659" t="str">
        <f t="shared" si="572"/>
        <v>theater</v>
      </c>
      <c r="R3659" t="str">
        <f t="shared" si="573"/>
        <v>plays</v>
      </c>
      <c r="S3659" s="11">
        <f t="shared" si="574"/>
        <v>42499.629849537043</v>
      </c>
      <c r="T3659" s="11">
        <f t="shared" si="575"/>
        <v>42522.904166666667</v>
      </c>
      <c r="U3659">
        <f t="shared" si="576"/>
        <v>20</v>
      </c>
      <c r="V3659" t="b">
        <f t="shared" si="577"/>
        <v>0</v>
      </c>
      <c r="W3659">
        <f t="shared" si="578"/>
        <v>20</v>
      </c>
      <c r="X3659" t="b">
        <f t="shared" si="579"/>
        <v>0</v>
      </c>
    </row>
    <row r="3660" spans="1:24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8270</v>
      </c>
      <c r="O3660">
        <f t="shared" si="570"/>
        <v>101</v>
      </c>
      <c r="P3660" s="7">
        <f t="shared" si="571"/>
        <v>75.5</v>
      </c>
      <c r="Q3660" t="str">
        <f t="shared" si="572"/>
        <v>theater</v>
      </c>
      <c r="R3660" t="str">
        <f t="shared" si="573"/>
        <v>plays</v>
      </c>
      <c r="S3660" s="11">
        <f t="shared" si="574"/>
        <v>41775.858564814815</v>
      </c>
      <c r="T3660" s="11">
        <f t="shared" si="575"/>
        <v>41822.165972222225</v>
      </c>
      <c r="U3660">
        <f t="shared" si="576"/>
        <v>20</v>
      </c>
      <c r="V3660" t="b">
        <f t="shared" si="577"/>
        <v>0</v>
      </c>
      <c r="W3660">
        <f t="shared" si="578"/>
        <v>20</v>
      </c>
      <c r="X3660" t="b">
        <f t="shared" si="579"/>
        <v>0</v>
      </c>
    </row>
    <row r="3661" spans="1:24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8270</v>
      </c>
      <c r="O3661">
        <f t="shared" si="570"/>
        <v>102</v>
      </c>
      <c r="P3661" s="7">
        <f t="shared" si="571"/>
        <v>235.46153846153845</v>
      </c>
      <c r="Q3661" t="str">
        <f t="shared" si="572"/>
        <v>theater</v>
      </c>
      <c r="R3661" t="str">
        <f t="shared" si="573"/>
        <v>plays</v>
      </c>
      <c r="S3661" s="11">
        <f t="shared" si="574"/>
        <v>42055.277199074073</v>
      </c>
      <c r="T3661" s="11">
        <f t="shared" si="575"/>
        <v>42082.610416666663</v>
      </c>
      <c r="U3661">
        <f t="shared" si="576"/>
        <v>13</v>
      </c>
      <c r="V3661" t="b">
        <f t="shared" si="577"/>
        <v>0</v>
      </c>
      <c r="W3661">
        <f t="shared" si="578"/>
        <v>13</v>
      </c>
      <c r="X3661" t="b">
        <f t="shared" si="579"/>
        <v>0</v>
      </c>
    </row>
    <row r="3662" spans="1:24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8270</v>
      </c>
      <c r="O3662">
        <f t="shared" si="570"/>
        <v>100</v>
      </c>
      <c r="P3662" s="7">
        <f t="shared" si="571"/>
        <v>11.363636363636363</v>
      </c>
      <c r="Q3662" t="str">
        <f t="shared" si="572"/>
        <v>theater</v>
      </c>
      <c r="R3662" t="str">
        <f t="shared" si="573"/>
        <v>plays</v>
      </c>
      <c r="S3662" s="11">
        <f t="shared" si="574"/>
        <v>41971.881076388891</v>
      </c>
      <c r="T3662" s="11">
        <f t="shared" si="575"/>
        <v>41996.881076388891</v>
      </c>
      <c r="U3662">
        <f t="shared" si="576"/>
        <v>22</v>
      </c>
      <c r="V3662" t="b">
        <f t="shared" si="577"/>
        <v>0</v>
      </c>
      <c r="W3662">
        <f t="shared" si="578"/>
        <v>22</v>
      </c>
      <c r="X3662" t="b">
        <f t="shared" si="579"/>
        <v>0</v>
      </c>
    </row>
    <row r="3663" spans="1:24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8270</v>
      </c>
      <c r="O3663">
        <f t="shared" si="570"/>
        <v>111</v>
      </c>
      <c r="P3663" s="7">
        <f t="shared" si="571"/>
        <v>92.5</v>
      </c>
      <c r="Q3663" t="str">
        <f t="shared" si="572"/>
        <v>theater</v>
      </c>
      <c r="R3663" t="str">
        <f t="shared" si="573"/>
        <v>plays</v>
      </c>
      <c r="S3663" s="11">
        <f t="shared" si="574"/>
        <v>42447.896666666667</v>
      </c>
      <c r="T3663" s="11">
        <f t="shared" si="575"/>
        <v>42470.166666666672</v>
      </c>
      <c r="U3663">
        <f t="shared" si="576"/>
        <v>36</v>
      </c>
      <c r="V3663" t="b">
        <f t="shared" si="577"/>
        <v>0</v>
      </c>
      <c r="W3663">
        <f t="shared" si="578"/>
        <v>36</v>
      </c>
      <c r="X3663" t="b">
        <f t="shared" si="579"/>
        <v>0</v>
      </c>
    </row>
    <row r="3664" spans="1:24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8270</v>
      </c>
      <c r="O3664">
        <f t="shared" si="570"/>
        <v>101</v>
      </c>
      <c r="P3664" s="7">
        <f t="shared" si="571"/>
        <v>202.85</v>
      </c>
      <c r="Q3664" t="str">
        <f t="shared" si="572"/>
        <v>theater</v>
      </c>
      <c r="R3664" t="str">
        <f t="shared" si="573"/>
        <v>plays</v>
      </c>
      <c r="S3664" s="11">
        <f t="shared" si="574"/>
        <v>42064.220069444447</v>
      </c>
      <c r="T3664" s="11">
        <f t="shared" si="575"/>
        <v>42094.178402777776</v>
      </c>
      <c r="U3664">
        <f t="shared" si="576"/>
        <v>40</v>
      </c>
      <c r="V3664" t="b">
        <f t="shared" si="577"/>
        <v>0</v>
      </c>
      <c r="W3664">
        <f t="shared" si="578"/>
        <v>40</v>
      </c>
      <c r="X3664" t="b">
        <f t="shared" si="579"/>
        <v>0</v>
      </c>
    </row>
    <row r="3665" spans="1:24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8270</v>
      </c>
      <c r="O3665">
        <f t="shared" si="570"/>
        <v>104</v>
      </c>
      <c r="P3665" s="7">
        <f t="shared" si="571"/>
        <v>26</v>
      </c>
      <c r="Q3665" t="str">
        <f t="shared" si="572"/>
        <v>theater</v>
      </c>
      <c r="R3665" t="str">
        <f t="shared" si="573"/>
        <v>plays</v>
      </c>
      <c r="S3665" s="11">
        <f t="shared" si="574"/>
        <v>42665.451736111107</v>
      </c>
      <c r="T3665" s="11">
        <f t="shared" si="575"/>
        <v>42725.493402777778</v>
      </c>
      <c r="U3665">
        <f t="shared" si="576"/>
        <v>9</v>
      </c>
      <c r="V3665" t="b">
        <f t="shared" si="577"/>
        <v>0</v>
      </c>
      <c r="W3665">
        <f t="shared" si="578"/>
        <v>9</v>
      </c>
      <c r="X3665" t="b">
        <f t="shared" si="579"/>
        <v>0</v>
      </c>
    </row>
    <row r="3666" spans="1:24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8270</v>
      </c>
      <c r="O3666">
        <f t="shared" si="570"/>
        <v>109</v>
      </c>
      <c r="P3666" s="7">
        <f t="shared" si="571"/>
        <v>46.05263157894737</v>
      </c>
      <c r="Q3666" t="str">
        <f t="shared" si="572"/>
        <v>theater</v>
      </c>
      <c r="R3666" t="str">
        <f t="shared" si="573"/>
        <v>plays</v>
      </c>
      <c r="S3666" s="11">
        <f t="shared" si="574"/>
        <v>42523.248715277776</v>
      </c>
      <c r="T3666" s="11">
        <f t="shared" si="575"/>
        <v>42537.248715277776</v>
      </c>
      <c r="U3666">
        <f t="shared" si="576"/>
        <v>19</v>
      </c>
      <c r="V3666" t="b">
        <f t="shared" si="577"/>
        <v>0</v>
      </c>
      <c r="W3666">
        <f t="shared" si="578"/>
        <v>19</v>
      </c>
      <c r="X3666" t="b">
        <f t="shared" si="579"/>
        <v>0</v>
      </c>
    </row>
    <row r="3667" spans="1:24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8270</v>
      </c>
      <c r="O3667">
        <f t="shared" si="570"/>
        <v>115</v>
      </c>
      <c r="P3667" s="7">
        <f t="shared" si="571"/>
        <v>51</v>
      </c>
      <c r="Q3667" t="str">
        <f t="shared" si="572"/>
        <v>theater</v>
      </c>
      <c r="R3667" t="str">
        <f t="shared" si="573"/>
        <v>plays</v>
      </c>
      <c r="S3667" s="11">
        <f t="shared" si="574"/>
        <v>42294.808124999996</v>
      </c>
      <c r="T3667" s="11">
        <f t="shared" si="575"/>
        <v>42305.829166666663</v>
      </c>
      <c r="U3667">
        <f t="shared" si="576"/>
        <v>14</v>
      </c>
      <c r="V3667" t="b">
        <f t="shared" si="577"/>
        <v>0</v>
      </c>
      <c r="W3667">
        <f t="shared" si="578"/>
        <v>14</v>
      </c>
      <c r="X3667" t="b">
        <f t="shared" si="579"/>
        <v>0</v>
      </c>
    </row>
    <row r="3668" spans="1:24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8270</v>
      </c>
      <c r="O3668">
        <f t="shared" si="570"/>
        <v>100</v>
      </c>
      <c r="P3668" s="7">
        <f t="shared" si="571"/>
        <v>31.578947368421051</v>
      </c>
      <c r="Q3668" t="str">
        <f t="shared" si="572"/>
        <v>theater</v>
      </c>
      <c r="R3668" t="str">
        <f t="shared" si="573"/>
        <v>plays</v>
      </c>
      <c r="S3668" s="11">
        <f t="shared" si="574"/>
        <v>41822.90488425926</v>
      </c>
      <c r="T3668" s="11">
        <f t="shared" si="575"/>
        <v>41844.291666666664</v>
      </c>
      <c r="U3668">
        <f t="shared" si="576"/>
        <v>38</v>
      </c>
      <c r="V3668" t="b">
        <f t="shared" si="577"/>
        <v>0</v>
      </c>
      <c r="W3668">
        <f t="shared" si="578"/>
        <v>38</v>
      </c>
      <c r="X3668" t="b">
        <f t="shared" si="579"/>
        <v>0</v>
      </c>
    </row>
    <row r="3669" spans="1:24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8270</v>
      </c>
      <c r="O3669">
        <f t="shared" si="570"/>
        <v>103</v>
      </c>
      <c r="P3669" s="7">
        <f t="shared" si="571"/>
        <v>53.363965517241382</v>
      </c>
      <c r="Q3669" t="str">
        <f t="shared" si="572"/>
        <v>theater</v>
      </c>
      <c r="R3669" t="str">
        <f t="shared" si="573"/>
        <v>plays</v>
      </c>
      <c r="S3669" s="11">
        <f t="shared" si="574"/>
        <v>42173.970127314817</v>
      </c>
      <c r="T3669" s="11">
        <f t="shared" si="575"/>
        <v>42203.970127314817</v>
      </c>
      <c r="U3669">
        <f t="shared" si="576"/>
        <v>58</v>
      </c>
      <c r="V3669" t="b">
        <f t="shared" si="577"/>
        <v>0</v>
      </c>
      <c r="W3669">
        <f t="shared" si="578"/>
        <v>58</v>
      </c>
      <c r="X3669" t="b">
        <f t="shared" si="579"/>
        <v>0</v>
      </c>
    </row>
    <row r="3670" spans="1:24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8270</v>
      </c>
      <c r="O3670">
        <f t="shared" si="570"/>
        <v>104</v>
      </c>
      <c r="P3670" s="7">
        <f t="shared" si="571"/>
        <v>36.964285714285715</v>
      </c>
      <c r="Q3670" t="str">
        <f t="shared" si="572"/>
        <v>theater</v>
      </c>
      <c r="R3670" t="str">
        <f t="shared" si="573"/>
        <v>plays</v>
      </c>
      <c r="S3670" s="11">
        <f t="shared" si="574"/>
        <v>42185.556157407409</v>
      </c>
      <c r="T3670" s="11">
        <f t="shared" si="575"/>
        <v>42208.772916666669</v>
      </c>
      <c r="U3670">
        <f t="shared" si="576"/>
        <v>28</v>
      </c>
      <c r="V3670" t="b">
        <f t="shared" si="577"/>
        <v>0</v>
      </c>
      <c r="W3670">
        <f t="shared" si="578"/>
        <v>28</v>
      </c>
      <c r="X3670" t="b">
        <f t="shared" si="579"/>
        <v>0</v>
      </c>
    </row>
    <row r="3671" spans="1:24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8270</v>
      </c>
      <c r="O3671">
        <f t="shared" si="570"/>
        <v>138</v>
      </c>
      <c r="P3671" s="7">
        <f t="shared" si="571"/>
        <v>81.294117647058826</v>
      </c>
      <c r="Q3671" t="str">
        <f t="shared" si="572"/>
        <v>theater</v>
      </c>
      <c r="R3671" t="str">
        <f t="shared" si="573"/>
        <v>plays</v>
      </c>
      <c r="S3671" s="11">
        <f t="shared" si="574"/>
        <v>42136.675196759257</v>
      </c>
      <c r="T3671" s="11">
        <f t="shared" si="575"/>
        <v>42166.675196759257</v>
      </c>
      <c r="U3671">
        <f t="shared" si="576"/>
        <v>17</v>
      </c>
      <c r="V3671" t="b">
        <f t="shared" si="577"/>
        <v>0</v>
      </c>
      <c r="W3671">
        <f t="shared" si="578"/>
        <v>17</v>
      </c>
      <c r="X3671" t="b">
        <f t="shared" si="579"/>
        <v>0</v>
      </c>
    </row>
    <row r="3672" spans="1:24" ht="47.25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8270</v>
      </c>
      <c r="O3672">
        <f t="shared" si="570"/>
        <v>110</v>
      </c>
      <c r="P3672" s="7">
        <f t="shared" si="571"/>
        <v>20.083333333333332</v>
      </c>
      <c r="Q3672" t="str">
        <f t="shared" si="572"/>
        <v>theater</v>
      </c>
      <c r="R3672" t="str">
        <f t="shared" si="573"/>
        <v>plays</v>
      </c>
      <c r="S3672" s="11">
        <f t="shared" si="574"/>
        <v>42142.514016203699</v>
      </c>
      <c r="T3672" s="11">
        <f t="shared" si="575"/>
        <v>42155.958333333328</v>
      </c>
      <c r="U3672">
        <f t="shared" si="576"/>
        <v>12</v>
      </c>
      <c r="V3672" t="b">
        <f t="shared" si="577"/>
        <v>0</v>
      </c>
      <c r="W3672">
        <f t="shared" si="578"/>
        <v>12</v>
      </c>
      <c r="X3672" t="b">
        <f t="shared" si="579"/>
        <v>0</v>
      </c>
    </row>
    <row r="3673" spans="1:24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8270</v>
      </c>
      <c r="O3673">
        <f t="shared" si="570"/>
        <v>101</v>
      </c>
      <c r="P3673" s="7">
        <f t="shared" si="571"/>
        <v>88.25</v>
      </c>
      <c r="Q3673" t="str">
        <f t="shared" si="572"/>
        <v>theater</v>
      </c>
      <c r="R3673" t="str">
        <f t="shared" si="573"/>
        <v>plays</v>
      </c>
      <c r="S3673" s="11">
        <f t="shared" si="574"/>
        <v>41820.62809027778</v>
      </c>
      <c r="T3673" s="11">
        <f t="shared" si="575"/>
        <v>41841.165972222225</v>
      </c>
      <c r="U3673">
        <f t="shared" si="576"/>
        <v>40</v>
      </c>
      <c r="V3673" t="b">
        <f t="shared" si="577"/>
        <v>0</v>
      </c>
      <c r="W3673">
        <f t="shared" si="578"/>
        <v>40</v>
      </c>
      <c r="X3673" t="b">
        <f t="shared" si="579"/>
        <v>0</v>
      </c>
    </row>
    <row r="3674" spans="1:24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8270</v>
      </c>
      <c r="O3674">
        <f t="shared" si="570"/>
        <v>102</v>
      </c>
      <c r="P3674" s="7">
        <f t="shared" si="571"/>
        <v>53.438596491228068</v>
      </c>
      <c r="Q3674" t="str">
        <f t="shared" si="572"/>
        <v>theater</v>
      </c>
      <c r="R3674" t="str">
        <f t="shared" si="573"/>
        <v>plays</v>
      </c>
      <c r="S3674" s="11">
        <f t="shared" si="574"/>
        <v>41878.946574074071</v>
      </c>
      <c r="T3674" s="11">
        <f t="shared" si="575"/>
        <v>41908.946574074071</v>
      </c>
      <c r="U3674">
        <f t="shared" si="576"/>
        <v>57</v>
      </c>
      <c r="V3674" t="b">
        <f t="shared" si="577"/>
        <v>0</v>
      </c>
      <c r="W3674">
        <f t="shared" si="578"/>
        <v>57</v>
      </c>
      <c r="X3674" t="b">
        <f t="shared" si="579"/>
        <v>0</v>
      </c>
    </row>
    <row r="3675" spans="1:24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8270</v>
      </c>
      <c r="O3675">
        <f t="shared" si="570"/>
        <v>114</v>
      </c>
      <c r="P3675" s="7">
        <f t="shared" si="571"/>
        <v>39.868421052631582</v>
      </c>
      <c r="Q3675" t="str">
        <f t="shared" si="572"/>
        <v>theater</v>
      </c>
      <c r="R3675" t="str">
        <f t="shared" si="573"/>
        <v>plays</v>
      </c>
      <c r="S3675" s="11">
        <f t="shared" si="574"/>
        <v>41914.295104166667</v>
      </c>
      <c r="T3675" s="11">
        <f t="shared" si="575"/>
        <v>41948.536111111112</v>
      </c>
      <c r="U3675">
        <f t="shared" si="576"/>
        <v>114</v>
      </c>
      <c r="V3675" t="b">
        <f t="shared" si="577"/>
        <v>0</v>
      </c>
      <c r="W3675">
        <f t="shared" si="578"/>
        <v>114</v>
      </c>
      <c r="X3675" t="b">
        <f t="shared" si="579"/>
        <v>0</v>
      </c>
    </row>
    <row r="3676" spans="1:24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8270</v>
      </c>
      <c r="O3676">
        <f t="shared" si="570"/>
        <v>100</v>
      </c>
      <c r="P3676" s="7">
        <f t="shared" si="571"/>
        <v>145.16129032258064</v>
      </c>
      <c r="Q3676" t="str">
        <f t="shared" si="572"/>
        <v>theater</v>
      </c>
      <c r="R3676" t="str">
        <f t="shared" si="573"/>
        <v>plays</v>
      </c>
      <c r="S3676" s="11">
        <f t="shared" si="574"/>
        <v>42556.873020833329</v>
      </c>
      <c r="T3676" s="11">
        <f t="shared" si="575"/>
        <v>42616.873020833329</v>
      </c>
      <c r="U3676">
        <f t="shared" si="576"/>
        <v>31</v>
      </c>
      <c r="V3676" t="b">
        <f t="shared" si="577"/>
        <v>0</v>
      </c>
      <c r="W3676">
        <f t="shared" si="578"/>
        <v>31</v>
      </c>
      <c r="X3676" t="b">
        <f t="shared" si="579"/>
        <v>0</v>
      </c>
    </row>
    <row r="3677" spans="1:24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8270</v>
      </c>
      <c r="O3677">
        <f t="shared" si="570"/>
        <v>140</v>
      </c>
      <c r="P3677" s="7">
        <f t="shared" si="571"/>
        <v>23.333333333333332</v>
      </c>
      <c r="Q3677" t="str">
        <f t="shared" si="572"/>
        <v>theater</v>
      </c>
      <c r="R3677" t="str">
        <f t="shared" si="573"/>
        <v>plays</v>
      </c>
      <c r="S3677" s="11">
        <f t="shared" si="574"/>
        <v>42493.597013888888</v>
      </c>
      <c r="T3677" s="11">
        <f t="shared" si="575"/>
        <v>42505.958333333328</v>
      </c>
      <c r="U3677">
        <f t="shared" si="576"/>
        <v>3</v>
      </c>
      <c r="V3677" t="b">
        <f t="shared" si="577"/>
        <v>0</v>
      </c>
      <c r="W3677">
        <f t="shared" si="578"/>
        <v>3</v>
      </c>
      <c r="X3677" t="b">
        <f t="shared" si="579"/>
        <v>0</v>
      </c>
    </row>
    <row r="3678" spans="1:24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8270</v>
      </c>
      <c r="O3678">
        <f t="shared" si="570"/>
        <v>129</v>
      </c>
      <c r="P3678" s="7">
        <f t="shared" si="571"/>
        <v>64.375</v>
      </c>
      <c r="Q3678" t="str">
        <f t="shared" si="572"/>
        <v>theater</v>
      </c>
      <c r="R3678" t="str">
        <f t="shared" si="573"/>
        <v>plays</v>
      </c>
      <c r="S3678" s="11">
        <f t="shared" si="574"/>
        <v>41876.815787037034</v>
      </c>
      <c r="T3678" s="11">
        <f t="shared" si="575"/>
        <v>41894.815787037034</v>
      </c>
      <c r="U3678">
        <f t="shared" si="576"/>
        <v>16</v>
      </c>
      <c r="V3678" t="b">
        <f t="shared" si="577"/>
        <v>0</v>
      </c>
      <c r="W3678">
        <f t="shared" si="578"/>
        <v>16</v>
      </c>
      <c r="X3678" t="b">
        <f t="shared" si="579"/>
        <v>0</v>
      </c>
    </row>
    <row r="3679" spans="1:24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8270</v>
      </c>
      <c r="O3679">
        <f t="shared" si="570"/>
        <v>103</v>
      </c>
      <c r="P3679" s="7">
        <f t="shared" si="571"/>
        <v>62.052763819095475</v>
      </c>
      <c r="Q3679" t="str">
        <f t="shared" si="572"/>
        <v>theater</v>
      </c>
      <c r="R3679" t="str">
        <f t="shared" si="573"/>
        <v>plays</v>
      </c>
      <c r="S3679" s="11">
        <f t="shared" si="574"/>
        <v>41802.574282407404</v>
      </c>
      <c r="T3679" s="11">
        <f t="shared" si="575"/>
        <v>41823.165972222225</v>
      </c>
      <c r="U3679">
        <f t="shared" si="576"/>
        <v>199</v>
      </c>
      <c r="V3679" t="b">
        <f t="shared" si="577"/>
        <v>0</v>
      </c>
      <c r="W3679">
        <f t="shared" si="578"/>
        <v>199</v>
      </c>
      <c r="X3679" t="b">
        <f t="shared" si="579"/>
        <v>0</v>
      </c>
    </row>
    <row r="3680" spans="1:24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8270</v>
      </c>
      <c r="O3680">
        <f t="shared" si="570"/>
        <v>103</v>
      </c>
      <c r="P3680" s="7">
        <f t="shared" si="571"/>
        <v>66.129032258064512</v>
      </c>
      <c r="Q3680" t="str">
        <f t="shared" si="572"/>
        <v>theater</v>
      </c>
      <c r="R3680" t="str">
        <f t="shared" si="573"/>
        <v>plays</v>
      </c>
      <c r="S3680" s="11">
        <f t="shared" si="574"/>
        <v>42120.531226851846</v>
      </c>
      <c r="T3680" s="11">
        <f t="shared" si="575"/>
        <v>42155.531226851846</v>
      </c>
      <c r="U3680">
        <f t="shared" si="576"/>
        <v>31</v>
      </c>
      <c r="V3680" t="b">
        <f t="shared" si="577"/>
        <v>0</v>
      </c>
      <c r="W3680">
        <f t="shared" si="578"/>
        <v>31</v>
      </c>
      <c r="X3680" t="b">
        <f t="shared" si="579"/>
        <v>0</v>
      </c>
    </row>
    <row r="3681" spans="1:24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8270</v>
      </c>
      <c r="O3681">
        <f t="shared" si="570"/>
        <v>110</v>
      </c>
      <c r="P3681" s="7">
        <f t="shared" si="571"/>
        <v>73.400000000000006</v>
      </c>
      <c r="Q3681" t="str">
        <f t="shared" si="572"/>
        <v>theater</v>
      </c>
      <c r="R3681" t="str">
        <f t="shared" si="573"/>
        <v>plays</v>
      </c>
      <c r="S3681" s="11">
        <f t="shared" si="574"/>
        <v>41786.761354166665</v>
      </c>
      <c r="T3681" s="11">
        <f t="shared" si="575"/>
        <v>41821.207638888889</v>
      </c>
      <c r="U3681">
        <f t="shared" si="576"/>
        <v>30</v>
      </c>
      <c r="V3681" t="b">
        <f t="shared" si="577"/>
        <v>0</v>
      </c>
      <c r="W3681">
        <f t="shared" si="578"/>
        <v>30</v>
      </c>
      <c r="X3681" t="b">
        <f t="shared" si="579"/>
        <v>0</v>
      </c>
    </row>
    <row r="3682" spans="1:24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8270</v>
      </c>
      <c r="O3682">
        <f t="shared" si="570"/>
        <v>113</v>
      </c>
      <c r="P3682" s="7">
        <f t="shared" si="571"/>
        <v>99.5</v>
      </c>
      <c r="Q3682" t="str">
        <f t="shared" si="572"/>
        <v>theater</v>
      </c>
      <c r="R3682" t="str">
        <f t="shared" si="573"/>
        <v>plays</v>
      </c>
      <c r="S3682" s="11">
        <f t="shared" si="574"/>
        <v>42627.454097222217</v>
      </c>
      <c r="T3682" s="11">
        <f t="shared" si="575"/>
        <v>42648.454097222217</v>
      </c>
      <c r="U3682">
        <f t="shared" si="576"/>
        <v>34</v>
      </c>
      <c r="V3682" t="b">
        <f t="shared" si="577"/>
        <v>0</v>
      </c>
      <c r="W3682">
        <f t="shared" si="578"/>
        <v>34</v>
      </c>
      <c r="X3682" t="b">
        <f t="shared" si="579"/>
        <v>0</v>
      </c>
    </row>
    <row r="3683" spans="1:24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8270</v>
      </c>
      <c r="O3683">
        <f t="shared" si="570"/>
        <v>112</v>
      </c>
      <c r="P3683" s="7">
        <f t="shared" si="571"/>
        <v>62.166666666666664</v>
      </c>
      <c r="Q3683" t="str">
        <f t="shared" si="572"/>
        <v>theater</v>
      </c>
      <c r="R3683" t="str">
        <f t="shared" si="573"/>
        <v>plays</v>
      </c>
      <c r="S3683" s="11">
        <f t="shared" si="574"/>
        <v>42374.651504629626</v>
      </c>
      <c r="T3683" s="11">
        <f t="shared" si="575"/>
        <v>42384.651504629626</v>
      </c>
      <c r="U3683">
        <f t="shared" si="576"/>
        <v>18</v>
      </c>
      <c r="V3683" t="b">
        <f t="shared" si="577"/>
        <v>0</v>
      </c>
      <c r="W3683">
        <f t="shared" si="578"/>
        <v>18</v>
      </c>
      <c r="X3683" t="b">
        <f t="shared" si="579"/>
        <v>0</v>
      </c>
    </row>
    <row r="3684" spans="1:24" ht="47.2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8270</v>
      </c>
      <c r="O3684">
        <f t="shared" si="570"/>
        <v>139</v>
      </c>
      <c r="P3684" s="7">
        <f t="shared" si="571"/>
        <v>62.328358208955223</v>
      </c>
      <c r="Q3684" t="str">
        <f t="shared" si="572"/>
        <v>theater</v>
      </c>
      <c r="R3684" t="str">
        <f t="shared" si="573"/>
        <v>plays</v>
      </c>
      <c r="S3684" s="11">
        <f t="shared" si="574"/>
        <v>41772.685393518521</v>
      </c>
      <c r="T3684" s="11">
        <f t="shared" si="575"/>
        <v>41806.290972222225</v>
      </c>
      <c r="U3684">
        <f t="shared" si="576"/>
        <v>67</v>
      </c>
      <c r="V3684" t="b">
        <f t="shared" si="577"/>
        <v>0</v>
      </c>
      <c r="W3684">
        <f t="shared" si="578"/>
        <v>67</v>
      </c>
      <c r="X3684" t="b">
        <f t="shared" si="579"/>
        <v>0</v>
      </c>
    </row>
    <row r="3685" spans="1:24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8270</v>
      </c>
      <c r="O3685">
        <f t="shared" si="570"/>
        <v>111</v>
      </c>
      <c r="P3685" s="7">
        <f t="shared" si="571"/>
        <v>58.787878787878789</v>
      </c>
      <c r="Q3685" t="str">
        <f t="shared" si="572"/>
        <v>theater</v>
      </c>
      <c r="R3685" t="str">
        <f t="shared" si="573"/>
        <v>plays</v>
      </c>
      <c r="S3685" s="11">
        <f t="shared" si="574"/>
        <v>42633.116851851853</v>
      </c>
      <c r="T3685" s="11">
        <f t="shared" si="575"/>
        <v>42663.116851851853</v>
      </c>
      <c r="U3685">
        <f t="shared" si="576"/>
        <v>66</v>
      </c>
      <c r="V3685" t="b">
        <f t="shared" si="577"/>
        <v>0</v>
      </c>
      <c r="W3685">
        <f t="shared" si="578"/>
        <v>66</v>
      </c>
      <c r="X3685" t="b">
        <f t="shared" si="579"/>
        <v>0</v>
      </c>
    </row>
    <row r="3686" spans="1:24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8270</v>
      </c>
      <c r="O3686">
        <f t="shared" si="570"/>
        <v>139</v>
      </c>
      <c r="P3686" s="7">
        <f t="shared" si="571"/>
        <v>45.347826086956523</v>
      </c>
      <c r="Q3686" t="str">
        <f t="shared" si="572"/>
        <v>theater</v>
      </c>
      <c r="R3686" t="str">
        <f t="shared" si="573"/>
        <v>plays</v>
      </c>
      <c r="S3686" s="11">
        <f t="shared" si="574"/>
        <v>42219.180393518516</v>
      </c>
      <c r="T3686" s="11">
        <f t="shared" si="575"/>
        <v>42249.180393518516</v>
      </c>
      <c r="U3686">
        <f t="shared" si="576"/>
        <v>23</v>
      </c>
      <c r="V3686" t="b">
        <f t="shared" si="577"/>
        <v>0</v>
      </c>
      <c r="W3686">
        <f t="shared" si="578"/>
        <v>23</v>
      </c>
      <c r="X3686" t="b">
        <f t="shared" si="579"/>
        <v>0</v>
      </c>
    </row>
    <row r="3687" spans="1:24" ht="47.2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8270</v>
      </c>
      <c r="O3687">
        <f t="shared" si="570"/>
        <v>106</v>
      </c>
      <c r="P3687" s="7">
        <f t="shared" si="571"/>
        <v>41.944444444444443</v>
      </c>
      <c r="Q3687" t="str">
        <f t="shared" si="572"/>
        <v>theater</v>
      </c>
      <c r="R3687" t="str">
        <f t="shared" si="573"/>
        <v>plays</v>
      </c>
      <c r="S3687" s="11">
        <f t="shared" si="574"/>
        <v>41753.593275462961</v>
      </c>
      <c r="T3687" s="11">
        <f t="shared" si="575"/>
        <v>41778.875</v>
      </c>
      <c r="U3687">
        <f t="shared" si="576"/>
        <v>126</v>
      </c>
      <c r="V3687" t="b">
        <f t="shared" si="577"/>
        <v>0</v>
      </c>
      <c r="W3687">
        <f t="shared" si="578"/>
        <v>126</v>
      </c>
      <c r="X3687" t="b">
        <f t="shared" si="579"/>
        <v>0</v>
      </c>
    </row>
    <row r="3688" spans="1:24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8270</v>
      </c>
      <c r="O3688">
        <f t="shared" si="570"/>
        <v>101</v>
      </c>
      <c r="P3688" s="7">
        <f t="shared" si="571"/>
        <v>59.166666666666664</v>
      </c>
      <c r="Q3688" t="str">
        <f t="shared" si="572"/>
        <v>theater</v>
      </c>
      <c r="R3688" t="str">
        <f t="shared" si="573"/>
        <v>plays</v>
      </c>
      <c r="S3688" s="11">
        <f t="shared" si="574"/>
        <v>42230.662731481483</v>
      </c>
      <c r="T3688" s="11">
        <f t="shared" si="575"/>
        <v>42245.165972222225</v>
      </c>
      <c r="U3688">
        <f t="shared" si="576"/>
        <v>6</v>
      </c>
      <c r="V3688" t="b">
        <f t="shared" si="577"/>
        <v>0</v>
      </c>
      <c r="W3688">
        <f t="shared" si="578"/>
        <v>6</v>
      </c>
      <c r="X3688" t="b">
        <f t="shared" si="579"/>
        <v>0</v>
      </c>
    </row>
    <row r="3689" spans="1:24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8270</v>
      </c>
      <c r="O3689">
        <f t="shared" si="570"/>
        <v>100</v>
      </c>
      <c r="P3689" s="7">
        <f t="shared" si="571"/>
        <v>200.49</v>
      </c>
      <c r="Q3689" t="str">
        <f t="shared" si="572"/>
        <v>theater</v>
      </c>
      <c r="R3689" t="str">
        <f t="shared" si="573"/>
        <v>plays</v>
      </c>
      <c r="S3689" s="11">
        <f t="shared" si="574"/>
        <v>41787.218229166669</v>
      </c>
      <c r="T3689" s="11">
        <f t="shared" si="575"/>
        <v>41817.218229166669</v>
      </c>
      <c r="U3689">
        <f t="shared" si="576"/>
        <v>25</v>
      </c>
      <c r="V3689" t="b">
        <f t="shared" si="577"/>
        <v>0</v>
      </c>
      <c r="W3689">
        <f t="shared" si="578"/>
        <v>25</v>
      </c>
      <c r="X3689" t="b">
        <f t="shared" si="579"/>
        <v>0</v>
      </c>
    </row>
    <row r="3690" spans="1:24" ht="47.25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8270</v>
      </c>
      <c r="O3690">
        <f t="shared" si="570"/>
        <v>109</v>
      </c>
      <c r="P3690" s="7">
        <f t="shared" si="571"/>
        <v>83.974358974358978</v>
      </c>
      <c r="Q3690" t="str">
        <f t="shared" si="572"/>
        <v>theater</v>
      </c>
      <c r="R3690" t="str">
        <f t="shared" si="573"/>
        <v>plays</v>
      </c>
      <c r="S3690" s="11">
        <f t="shared" si="574"/>
        <v>41829.787083333329</v>
      </c>
      <c r="T3690" s="11">
        <f t="shared" si="575"/>
        <v>41859.787083333329</v>
      </c>
      <c r="U3690">
        <f t="shared" si="576"/>
        <v>39</v>
      </c>
      <c r="V3690" t="b">
        <f t="shared" si="577"/>
        <v>0</v>
      </c>
      <c r="W3690">
        <f t="shared" si="578"/>
        <v>39</v>
      </c>
      <c r="X3690" t="b">
        <f t="shared" si="579"/>
        <v>0</v>
      </c>
    </row>
    <row r="3691" spans="1:24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8270</v>
      </c>
      <c r="O3691">
        <f t="shared" si="570"/>
        <v>118</v>
      </c>
      <c r="P3691" s="7">
        <f t="shared" si="571"/>
        <v>57.258064516129032</v>
      </c>
      <c r="Q3691" t="str">
        <f t="shared" si="572"/>
        <v>theater</v>
      </c>
      <c r="R3691" t="str">
        <f t="shared" si="573"/>
        <v>plays</v>
      </c>
      <c r="S3691" s="11">
        <f t="shared" si="574"/>
        <v>42147.826840277776</v>
      </c>
      <c r="T3691" s="11">
        <f t="shared" si="575"/>
        <v>42176.934027777781</v>
      </c>
      <c r="U3691">
        <f t="shared" si="576"/>
        <v>62</v>
      </c>
      <c r="V3691" t="b">
        <f t="shared" si="577"/>
        <v>0</v>
      </c>
      <c r="W3691">
        <f t="shared" si="578"/>
        <v>62</v>
      </c>
      <c r="X3691" t="b">
        <f t="shared" si="579"/>
        <v>0</v>
      </c>
    </row>
    <row r="3692" spans="1:24" ht="47.25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8270</v>
      </c>
      <c r="O3692">
        <f t="shared" si="570"/>
        <v>120</v>
      </c>
      <c r="P3692" s="7">
        <f t="shared" si="571"/>
        <v>58.064516129032256</v>
      </c>
      <c r="Q3692" t="str">
        <f t="shared" si="572"/>
        <v>theater</v>
      </c>
      <c r="R3692" t="str">
        <f t="shared" si="573"/>
        <v>plays</v>
      </c>
      <c r="S3692" s="11">
        <f t="shared" si="574"/>
        <v>41940.598182870373</v>
      </c>
      <c r="T3692" s="11">
        <f t="shared" si="575"/>
        <v>41970.639849537038</v>
      </c>
      <c r="U3692">
        <f t="shared" si="576"/>
        <v>31</v>
      </c>
      <c r="V3692" t="b">
        <f t="shared" si="577"/>
        <v>0</v>
      </c>
      <c r="W3692">
        <f t="shared" si="578"/>
        <v>31</v>
      </c>
      <c r="X3692" t="b">
        <f t="shared" si="579"/>
        <v>0</v>
      </c>
    </row>
    <row r="3693" spans="1:24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8270</v>
      </c>
      <c r="O3693">
        <f t="shared" si="570"/>
        <v>128</v>
      </c>
      <c r="P3693" s="7">
        <f t="shared" si="571"/>
        <v>186.80291970802921</v>
      </c>
      <c r="Q3693" t="str">
        <f t="shared" si="572"/>
        <v>theater</v>
      </c>
      <c r="R3693" t="str">
        <f t="shared" si="573"/>
        <v>plays</v>
      </c>
      <c r="S3693" s="11">
        <f t="shared" si="574"/>
        <v>42020.700567129628</v>
      </c>
      <c r="T3693" s="11">
        <f t="shared" si="575"/>
        <v>42065.207638888889</v>
      </c>
      <c r="U3693">
        <f t="shared" si="576"/>
        <v>274</v>
      </c>
      <c r="V3693" t="b">
        <f t="shared" si="577"/>
        <v>0</v>
      </c>
      <c r="W3693">
        <f t="shared" si="578"/>
        <v>274</v>
      </c>
      <c r="X3693" t="b">
        <f t="shared" si="579"/>
        <v>0</v>
      </c>
    </row>
    <row r="3694" spans="1:24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8270</v>
      </c>
      <c r="O3694">
        <f t="shared" si="570"/>
        <v>126</v>
      </c>
      <c r="P3694" s="7">
        <f t="shared" si="571"/>
        <v>74.117647058823536</v>
      </c>
      <c r="Q3694" t="str">
        <f t="shared" si="572"/>
        <v>theater</v>
      </c>
      <c r="R3694" t="str">
        <f t="shared" si="573"/>
        <v>plays</v>
      </c>
      <c r="S3694" s="11">
        <f t="shared" si="574"/>
        <v>41891.96503472222</v>
      </c>
      <c r="T3694" s="11">
        <f t="shared" si="575"/>
        <v>41901</v>
      </c>
      <c r="U3694">
        <f t="shared" si="576"/>
        <v>17</v>
      </c>
      <c r="V3694" t="b">
        <f t="shared" si="577"/>
        <v>0</v>
      </c>
      <c r="W3694">
        <f t="shared" si="578"/>
        <v>17</v>
      </c>
      <c r="X3694" t="b">
        <f t="shared" si="579"/>
        <v>0</v>
      </c>
    </row>
    <row r="3695" spans="1:24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8270</v>
      </c>
      <c r="O3695">
        <f t="shared" si="570"/>
        <v>129</v>
      </c>
      <c r="P3695" s="7">
        <f t="shared" si="571"/>
        <v>30.714285714285715</v>
      </c>
      <c r="Q3695" t="str">
        <f t="shared" si="572"/>
        <v>theater</v>
      </c>
      <c r="R3695" t="str">
        <f t="shared" si="573"/>
        <v>plays</v>
      </c>
      <c r="S3695" s="11">
        <f t="shared" si="574"/>
        <v>42309.191307870366</v>
      </c>
      <c r="T3695" s="11">
        <f t="shared" si="575"/>
        <v>42338.9375</v>
      </c>
      <c r="U3695">
        <f t="shared" si="576"/>
        <v>14</v>
      </c>
      <c r="V3695" t="b">
        <f t="shared" si="577"/>
        <v>0</v>
      </c>
      <c r="W3695">
        <f t="shared" si="578"/>
        <v>14</v>
      </c>
      <c r="X3695" t="b">
        <f t="shared" si="579"/>
        <v>0</v>
      </c>
    </row>
    <row r="3696" spans="1:24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8270</v>
      </c>
      <c r="O3696">
        <f t="shared" si="570"/>
        <v>107</v>
      </c>
      <c r="P3696" s="7">
        <f t="shared" si="571"/>
        <v>62.666666666666664</v>
      </c>
      <c r="Q3696" t="str">
        <f t="shared" si="572"/>
        <v>theater</v>
      </c>
      <c r="R3696" t="str">
        <f t="shared" si="573"/>
        <v>plays</v>
      </c>
      <c r="S3696" s="11">
        <f t="shared" si="574"/>
        <v>42490.133877314816</v>
      </c>
      <c r="T3696" s="11">
        <f t="shared" si="575"/>
        <v>42527.083333333328</v>
      </c>
      <c r="U3696">
        <f t="shared" si="576"/>
        <v>60</v>
      </c>
      <c r="V3696" t="b">
        <f t="shared" si="577"/>
        <v>0</v>
      </c>
      <c r="W3696">
        <f t="shared" si="578"/>
        <v>60</v>
      </c>
      <c r="X3696" t="b">
        <f t="shared" si="579"/>
        <v>0</v>
      </c>
    </row>
    <row r="3697" spans="1:24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8270</v>
      </c>
      <c r="O3697">
        <f t="shared" si="570"/>
        <v>100</v>
      </c>
      <c r="P3697" s="7">
        <f t="shared" si="571"/>
        <v>121.36363636363636</v>
      </c>
      <c r="Q3697" t="str">
        <f t="shared" si="572"/>
        <v>theater</v>
      </c>
      <c r="R3697" t="str">
        <f t="shared" si="573"/>
        <v>plays</v>
      </c>
      <c r="S3697" s="11">
        <f t="shared" si="574"/>
        <v>41995.870486111111</v>
      </c>
      <c r="T3697" s="11">
        <f t="shared" si="575"/>
        <v>42015.870486111111</v>
      </c>
      <c r="U3697">
        <f t="shared" si="576"/>
        <v>33</v>
      </c>
      <c r="V3697" t="b">
        <f t="shared" si="577"/>
        <v>0</v>
      </c>
      <c r="W3697">
        <f t="shared" si="578"/>
        <v>33</v>
      </c>
      <c r="X3697" t="b">
        <f t="shared" si="579"/>
        <v>0</v>
      </c>
    </row>
    <row r="3698" spans="1:24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8270</v>
      </c>
      <c r="O3698">
        <f t="shared" si="570"/>
        <v>155</v>
      </c>
      <c r="P3698" s="7">
        <f t="shared" si="571"/>
        <v>39.743589743589745</v>
      </c>
      <c r="Q3698" t="str">
        <f t="shared" si="572"/>
        <v>theater</v>
      </c>
      <c r="R3698" t="str">
        <f t="shared" si="573"/>
        <v>plays</v>
      </c>
      <c r="S3698" s="11">
        <f t="shared" si="574"/>
        <v>41988.617083333331</v>
      </c>
      <c r="T3698" s="11">
        <f t="shared" si="575"/>
        <v>42048.617083333331</v>
      </c>
      <c r="U3698">
        <f t="shared" si="576"/>
        <v>78</v>
      </c>
      <c r="V3698" t="b">
        <f t="shared" si="577"/>
        <v>0</v>
      </c>
      <c r="W3698">
        <f t="shared" si="578"/>
        <v>78</v>
      </c>
      <c r="X3698" t="b">
        <f t="shared" si="579"/>
        <v>0</v>
      </c>
    </row>
    <row r="3699" spans="1:24" ht="47.25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8270</v>
      </c>
      <c r="O3699">
        <f t="shared" si="570"/>
        <v>108</v>
      </c>
      <c r="P3699" s="7">
        <f t="shared" si="571"/>
        <v>72</v>
      </c>
      <c r="Q3699" t="str">
        <f t="shared" si="572"/>
        <v>theater</v>
      </c>
      <c r="R3699" t="str">
        <f t="shared" si="573"/>
        <v>plays</v>
      </c>
      <c r="S3699" s="11">
        <f t="shared" si="574"/>
        <v>42479.465833333335</v>
      </c>
      <c r="T3699" s="11">
        <f t="shared" si="575"/>
        <v>42500.465833333335</v>
      </c>
      <c r="U3699">
        <f t="shared" si="576"/>
        <v>30</v>
      </c>
      <c r="V3699" t="b">
        <f t="shared" si="577"/>
        <v>0</v>
      </c>
      <c r="W3699">
        <f t="shared" si="578"/>
        <v>30</v>
      </c>
      <c r="X3699" t="b">
        <f t="shared" si="579"/>
        <v>0</v>
      </c>
    </row>
    <row r="3700" spans="1:24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8270</v>
      </c>
      <c r="O3700">
        <f t="shared" si="570"/>
        <v>111</v>
      </c>
      <c r="P3700" s="7">
        <f t="shared" si="571"/>
        <v>40.632352941176471</v>
      </c>
      <c r="Q3700" t="str">
        <f t="shared" si="572"/>
        <v>theater</v>
      </c>
      <c r="R3700" t="str">
        <f t="shared" si="573"/>
        <v>plays</v>
      </c>
      <c r="S3700" s="11">
        <f t="shared" si="574"/>
        <v>42401.806562500002</v>
      </c>
      <c r="T3700" s="11">
        <f t="shared" si="575"/>
        <v>42431.806562500002</v>
      </c>
      <c r="U3700">
        <f t="shared" si="576"/>
        <v>136</v>
      </c>
      <c r="V3700" t="b">
        <f t="shared" si="577"/>
        <v>0</v>
      </c>
      <c r="W3700">
        <f t="shared" si="578"/>
        <v>136</v>
      </c>
      <c r="X3700" t="b">
        <f t="shared" si="579"/>
        <v>0</v>
      </c>
    </row>
    <row r="3701" spans="1:24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8270</v>
      </c>
      <c r="O3701">
        <f t="shared" si="570"/>
        <v>101</v>
      </c>
      <c r="P3701" s="7">
        <f t="shared" si="571"/>
        <v>63</v>
      </c>
      <c r="Q3701" t="str">
        <f t="shared" si="572"/>
        <v>theater</v>
      </c>
      <c r="R3701" t="str">
        <f t="shared" si="573"/>
        <v>plays</v>
      </c>
      <c r="S3701" s="11">
        <f t="shared" si="574"/>
        <v>41897.602037037039</v>
      </c>
      <c r="T3701" s="11">
        <f t="shared" si="575"/>
        <v>41927.602037037039</v>
      </c>
      <c r="U3701">
        <f t="shared" si="576"/>
        <v>40</v>
      </c>
      <c r="V3701" t="b">
        <f t="shared" si="577"/>
        <v>0</v>
      </c>
      <c r="W3701">
        <f t="shared" si="578"/>
        <v>40</v>
      </c>
      <c r="X3701" t="b">
        <f t="shared" si="579"/>
        <v>0</v>
      </c>
    </row>
    <row r="3702" spans="1:24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8270</v>
      </c>
      <c r="O3702">
        <f t="shared" si="570"/>
        <v>121</v>
      </c>
      <c r="P3702" s="7">
        <f t="shared" si="571"/>
        <v>33.666666666666664</v>
      </c>
      <c r="Q3702" t="str">
        <f t="shared" si="572"/>
        <v>theater</v>
      </c>
      <c r="R3702" t="str">
        <f t="shared" si="573"/>
        <v>plays</v>
      </c>
      <c r="S3702" s="11">
        <f t="shared" si="574"/>
        <v>41882.585648148146</v>
      </c>
      <c r="T3702" s="11">
        <f t="shared" si="575"/>
        <v>41912.666666666664</v>
      </c>
      <c r="U3702">
        <f t="shared" si="576"/>
        <v>18</v>
      </c>
      <c r="V3702" t="b">
        <f t="shared" si="577"/>
        <v>0</v>
      </c>
      <c r="W3702">
        <f t="shared" si="578"/>
        <v>18</v>
      </c>
      <c r="X3702" t="b">
        <f t="shared" si="579"/>
        <v>0</v>
      </c>
    </row>
    <row r="3703" spans="1:24" ht="47.25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8270</v>
      </c>
      <c r="O3703">
        <f t="shared" si="570"/>
        <v>100</v>
      </c>
      <c r="P3703" s="7">
        <f t="shared" si="571"/>
        <v>38.589743589743591</v>
      </c>
      <c r="Q3703" t="str">
        <f t="shared" si="572"/>
        <v>theater</v>
      </c>
      <c r="R3703" t="str">
        <f t="shared" si="573"/>
        <v>plays</v>
      </c>
      <c r="S3703" s="11">
        <f t="shared" si="574"/>
        <v>42129.541585648149</v>
      </c>
      <c r="T3703" s="11">
        <f t="shared" si="575"/>
        <v>42159.541585648149</v>
      </c>
      <c r="U3703">
        <f t="shared" si="576"/>
        <v>39</v>
      </c>
      <c r="V3703" t="b">
        <f t="shared" si="577"/>
        <v>0</v>
      </c>
      <c r="W3703">
        <f t="shared" si="578"/>
        <v>39</v>
      </c>
      <c r="X3703" t="b">
        <f t="shared" si="579"/>
        <v>0</v>
      </c>
    </row>
    <row r="3704" spans="1:24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8270</v>
      </c>
      <c r="O3704">
        <f t="shared" si="570"/>
        <v>109</v>
      </c>
      <c r="P3704" s="7">
        <f t="shared" si="571"/>
        <v>155.95238095238096</v>
      </c>
      <c r="Q3704" t="str">
        <f t="shared" si="572"/>
        <v>theater</v>
      </c>
      <c r="R3704" t="str">
        <f t="shared" si="573"/>
        <v>plays</v>
      </c>
      <c r="S3704" s="11">
        <f t="shared" si="574"/>
        <v>42524.53800925926</v>
      </c>
      <c r="T3704" s="11">
        <f t="shared" si="575"/>
        <v>42561.957638888889</v>
      </c>
      <c r="U3704">
        <f t="shared" si="576"/>
        <v>21</v>
      </c>
      <c r="V3704" t="b">
        <f t="shared" si="577"/>
        <v>0</v>
      </c>
      <c r="W3704">
        <f t="shared" si="578"/>
        <v>21</v>
      </c>
      <c r="X3704" t="b">
        <f t="shared" si="579"/>
        <v>0</v>
      </c>
    </row>
    <row r="3705" spans="1:24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8270</v>
      </c>
      <c r="O3705">
        <f t="shared" si="570"/>
        <v>123</v>
      </c>
      <c r="P3705" s="7">
        <f t="shared" si="571"/>
        <v>43.2</v>
      </c>
      <c r="Q3705" t="str">
        <f t="shared" si="572"/>
        <v>theater</v>
      </c>
      <c r="R3705" t="str">
        <f t="shared" si="573"/>
        <v>plays</v>
      </c>
      <c r="S3705" s="11">
        <f t="shared" si="574"/>
        <v>42556.504490740743</v>
      </c>
      <c r="T3705" s="11">
        <f t="shared" si="575"/>
        <v>42595.290972222225</v>
      </c>
      <c r="U3705">
        <f t="shared" si="576"/>
        <v>30</v>
      </c>
      <c r="V3705" t="b">
        <f t="shared" si="577"/>
        <v>0</v>
      </c>
      <c r="W3705">
        <f t="shared" si="578"/>
        <v>30</v>
      </c>
      <c r="X3705" t="b">
        <f t="shared" si="579"/>
        <v>0</v>
      </c>
    </row>
    <row r="3706" spans="1:24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8270</v>
      </c>
      <c r="O3706">
        <f t="shared" si="570"/>
        <v>136</v>
      </c>
      <c r="P3706" s="7">
        <f t="shared" si="571"/>
        <v>15.148518518518518</v>
      </c>
      <c r="Q3706" t="str">
        <f t="shared" si="572"/>
        <v>theater</v>
      </c>
      <c r="R3706" t="str">
        <f t="shared" si="573"/>
        <v>plays</v>
      </c>
      <c r="S3706" s="11">
        <f t="shared" si="574"/>
        <v>42461.689745370371</v>
      </c>
      <c r="T3706" s="11">
        <f t="shared" si="575"/>
        <v>42521.689745370371</v>
      </c>
      <c r="U3706">
        <f t="shared" si="576"/>
        <v>27</v>
      </c>
      <c r="V3706" t="b">
        <f t="shared" si="577"/>
        <v>0</v>
      </c>
      <c r="W3706">
        <f t="shared" si="578"/>
        <v>27</v>
      </c>
      <c r="X3706" t="b">
        <f t="shared" si="579"/>
        <v>0</v>
      </c>
    </row>
    <row r="3707" spans="1:24" ht="47.25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8270</v>
      </c>
      <c r="O3707">
        <f t="shared" si="570"/>
        <v>103</v>
      </c>
      <c r="P3707" s="7">
        <f t="shared" si="571"/>
        <v>83.571428571428569</v>
      </c>
      <c r="Q3707" t="str">
        <f t="shared" si="572"/>
        <v>theater</v>
      </c>
      <c r="R3707" t="str">
        <f t="shared" si="573"/>
        <v>plays</v>
      </c>
      <c r="S3707" s="11">
        <f t="shared" si="574"/>
        <v>41792.542986111112</v>
      </c>
      <c r="T3707" s="11">
        <f t="shared" si="575"/>
        <v>41813.75</v>
      </c>
      <c r="U3707">
        <f t="shared" si="576"/>
        <v>35</v>
      </c>
      <c r="V3707" t="b">
        <f t="shared" si="577"/>
        <v>0</v>
      </c>
      <c r="W3707">
        <f t="shared" si="578"/>
        <v>35</v>
      </c>
      <c r="X3707" t="b">
        <f t="shared" si="579"/>
        <v>0</v>
      </c>
    </row>
    <row r="3708" spans="1:24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8270</v>
      </c>
      <c r="O3708">
        <f t="shared" si="570"/>
        <v>121</v>
      </c>
      <c r="P3708" s="7">
        <f t="shared" si="571"/>
        <v>140</v>
      </c>
      <c r="Q3708" t="str">
        <f t="shared" si="572"/>
        <v>theater</v>
      </c>
      <c r="R3708" t="str">
        <f t="shared" si="573"/>
        <v>plays</v>
      </c>
      <c r="S3708" s="11">
        <f t="shared" si="574"/>
        <v>41879.913761574076</v>
      </c>
      <c r="T3708" s="11">
        <f t="shared" si="575"/>
        <v>41894.913761574076</v>
      </c>
      <c r="U3708">
        <f t="shared" si="576"/>
        <v>13</v>
      </c>
      <c r="V3708" t="b">
        <f t="shared" si="577"/>
        <v>0</v>
      </c>
      <c r="W3708">
        <f t="shared" si="578"/>
        <v>13</v>
      </c>
      <c r="X3708" t="b">
        <f t="shared" si="579"/>
        <v>0</v>
      </c>
    </row>
    <row r="3709" spans="1:24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8270</v>
      </c>
      <c r="O3709">
        <f t="shared" si="570"/>
        <v>186</v>
      </c>
      <c r="P3709" s="7">
        <f t="shared" si="571"/>
        <v>80.869565217391298</v>
      </c>
      <c r="Q3709" t="str">
        <f t="shared" si="572"/>
        <v>theater</v>
      </c>
      <c r="R3709" t="str">
        <f t="shared" si="573"/>
        <v>plays</v>
      </c>
      <c r="S3709" s="11">
        <f t="shared" si="574"/>
        <v>42552.048356481479</v>
      </c>
      <c r="T3709" s="11">
        <f t="shared" si="575"/>
        <v>42573.226388888885</v>
      </c>
      <c r="U3709">
        <f t="shared" si="576"/>
        <v>23</v>
      </c>
      <c r="V3709" t="b">
        <f t="shared" si="577"/>
        <v>0</v>
      </c>
      <c r="W3709">
        <f t="shared" si="578"/>
        <v>23</v>
      </c>
      <c r="X3709" t="b">
        <f t="shared" si="579"/>
        <v>0</v>
      </c>
    </row>
    <row r="3710" spans="1:24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8270</v>
      </c>
      <c r="O3710">
        <f t="shared" si="570"/>
        <v>300</v>
      </c>
      <c r="P3710" s="7">
        <f t="shared" si="571"/>
        <v>53.846153846153847</v>
      </c>
      <c r="Q3710" t="str">
        <f t="shared" si="572"/>
        <v>theater</v>
      </c>
      <c r="R3710" t="str">
        <f t="shared" si="573"/>
        <v>plays</v>
      </c>
      <c r="S3710" s="11">
        <f t="shared" si="574"/>
        <v>41810.142199074071</v>
      </c>
      <c r="T3710" s="11">
        <f t="shared" si="575"/>
        <v>41824.142199074071</v>
      </c>
      <c r="U3710">
        <f t="shared" si="576"/>
        <v>39</v>
      </c>
      <c r="V3710" t="b">
        <f t="shared" si="577"/>
        <v>0</v>
      </c>
      <c r="W3710">
        <f t="shared" si="578"/>
        <v>39</v>
      </c>
      <c r="X3710" t="b">
        <f t="shared" si="579"/>
        <v>0</v>
      </c>
    </row>
    <row r="3711" spans="1:24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8270</v>
      </c>
      <c r="O3711">
        <f t="shared" si="570"/>
        <v>108</v>
      </c>
      <c r="P3711" s="7">
        <f t="shared" si="571"/>
        <v>30.928571428571427</v>
      </c>
      <c r="Q3711" t="str">
        <f t="shared" si="572"/>
        <v>theater</v>
      </c>
      <c r="R3711" t="str">
        <f t="shared" si="573"/>
        <v>plays</v>
      </c>
      <c r="S3711" s="11">
        <f t="shared" si="574"/>
        <v>41785.707708333335</v>
      </c>
      <c r="T3711" s="11">
        <f t="shared" si="575"/>
        <v>41815.707708333335</v>
      </c>
      <c r="U3711">
        <f t="shared" si="576"/>
        <v>35</v>
      </c>
      <c r="V3711" t="b">
        <f t="shared" si="577"/>
        <v>0</v>
      </c>
      <c r="W3711">
        <f t="shared" si="578"/>
        <v>35</v>
      </c>
      <c r="X3711" t="b">
        <f t="shared" si="579"/>
        <v>0</v>
      </c>
    </row>
    <row r="3712" spans="1:24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8270</v>
      </c>
      <c r="O3712">
        <f t="shared" si="570"/>
        <v>141</v>
      </c>
      <c r="P3712" s="7">
        <f t="shared" si="571"/>
        <v>67.962962962962962</v>
      </c>
      <c r="Q3712" t="str">
        <f t="shared" si="572"/>
        <v>theater</v>
      </c>
      <c r="R3712" t="str">
        <f t="shared" si="573"/>
        <v>plays</v>
      </c>
      <c r="S3712" s="11">
        <f t="shared" si="574"/>
        <v>42072.576249999998</v>
      </c>
      <c r="T3712" s="11">
        <f t="shared" si="575"/>
        <v>42097.576249999998</v>
      </c>
      <c r="U3712">
        <f t="shared" si="576"/>
        <v>27</v>
      </c>
      <c r="V3712" t="b">
        <f t="shared" si="577"/>
        <v>0</v>
      </c>
      <c r="W3712">
        <f t="shared" si="578"/>
        <v>27</v>
      </c>
      <c r="X3712" t="b">
        <f t="shared" si="579"/>
        <v>0</v>
      </c>
    </row>
    <row r="3713" spans="1:24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8270</v>
      </c>
      <c r="O3713">
        <f t="shared" si="570"/>
        <v>114</v>
      </c>
      <c r="P3713" s="7">
        <f t="shared" si="571"/>
        <v>27.142857142857142</v>
      </c>
      <c r="Q3713" t="str">
        <f t="shared" si="572"/>
        <v>theater</v>
      </c>
      <c r="R3713" t="str">
        <f t="shared" si="573"/>
        <v>plays</v>
      </c>
      <c r="S3713" s="11">
        <f t="shared" si="574"/>
        <v>41779.724224537036</v>
      </c>
      <c r="T3713" s="11">
        <f t="shared" si="575"/>
        <v>41805.666666666664</v>
      </c>
      <c r="U3713">
        <f t="shared" si="576"/>
        <v>21</v>
      </c>
      <c r="V3713" t="b">
        <f t="shared" si="577"/>
        <v>0</v>
      </c>
      <c r="W3713">
        <f t="shared" si="578"/>
        <v>21</v>
      </c>
      <c r="X3713" t="b">
        <f t="shared" si="579"/>
        <v>0</v>
      </c>
    </row>
    <row r="3714" spans="1:24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8270</v>
      </c>
      <c r="O3714">
        <f t="shared" si="570"/>
        <v>154</v>
      </c>
      <c r="P3714" s="7">
        <f t="shared" si="571"/>
        <v>110.86538461538461</v>
      </c>
      <c r="Q3714" t="str">
        <f t="shared" si="572"/>
        <v>theater</v>
      </c>
      <c r="R3714" t="str">
        <f t="shared" si="573"/>
        <v>plays</v>
      </c>
      <c r="S3714" s="11">
        <f t="shared" si="574"/>
        <v>42134.172071759262</v>
      </c>
      <c r="T3714" s="11">
        <f t="shared" si="575"/>
        <v>42155.290972222225</v>
      </c>
      <c r="U3714">
        <f t="shared" si="576"/>
        <v>104</v>
      </c>
      <c r="V3714" t="b">
        <f t="shared" si="577"/>
        <v>0</v>
      </c>
      <c r="W3714">
        <f t="shared" si="578"/>
        <v>104</v>
      </c>
      <c r="X3714" t="b">
        <f t="shared" si="579"/>
        <v>0</v>
      </c>
    </row>
    <row r="3715" spans="1:24" ht="47.2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8270</v>
      </c>
      <c r="O3715">
        <f t="shared" ref="O3715:O3778" si="580">ROUND(((E3715/D3715)*100), 0)</f>
        <v>102</v>
      </c>
      <c r="P3715" s="7">
        <f t="shared" ref="P3715:P3778" si="581">IFERROR((E3715/L3715), "N/A")</f>
        <v>106.84210526315789</v>
      </c>
      <c r="Q3715" t="str">
        <f t="shared" ref="Q3715:Q3778" si="582">(LEFT(N3715,SEARCH("/",N3715,1)-1))</f>
        <v>theater</v>
      </c>
      <c r="R3715" t="str">
        <f t="shared" ref="R3715:R3778" si="583">RIGHT(N3715, LEN(N3715)-SEARCH("/",N3715))</f>
        <v>plays</v>
      </c>
      <c r="S3715" s="11">
        <f t="shared" ref="S3715:S3778" si="584">(((J3715/60)/60)/24)+DATE(1970,1,1)</f>
        <v>42505.738032407404</v>
      </c>
      <c r="T3715" s="11">
        <f t="shared" ref="T3715:T3778" si="585">(((I3715/60)/60)/24)+DATE(1970,1,1)</f>
        <v>42525.738032407404</v>
      </c>
      <c r="U3715">
        <f t="shared" ref="U3715:U3778" si="586">IF(OR(F3715="successful", F3715="live"), L3715)</f>
        <v>19</v>
      </c>
      <c r="V3715" t="b">
        <f t="shared" ref="V3715:V3778" si="587">IF(OR(F3715="unsuccessful", F3715="canceled"), L3715)</f>
        <v>0</v>
      </c>
      <c r="W3715">
        <f t="shared" ref="W3715:W3778" si="588">IF((O3715&gt;=30), L3715)</f>
        <v>19</v>
      </c>
      <c r="X3715" t="b">
        <f t="shared" ref="X3715:X3778" si="589">IF((O3715&lt;30), L3715)</f>
        <v>0</v>
      </c>
    </row>
    <row r="3716" spans="1:24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8270</v>
      </c>
      <c r="O3716">
        <f t="shared" si="580"/>
        <v>102</v>
      </c>
      <c r="P3716" s="7">
        <f t="shared" si="581"/>
        <v>105.51546391752578</v>
      </c>
      <c r="Q3716" t="str">
        <f t="shared" si="582"/>
        <v>theater</v>
      </c>
      <c r="R3716" t="str">
        <f t="shared" si="583"/>
        <v>plays</v>
      </c>
      <c r="S3716" s="11">
        <f t="shared" si="584"/>
        <v>42118.556331018524</v>
      </c>
      <c r="T3716" s="11">
        <f t="shared" si="585"/>
        <v>42150.165972222225</v>
      </c>
      <c r="U3716">
        <f t="shared" si="586"/>
        <v>97</v>
      </c>
      <c r="V3716" t="b">
        <f t="shared" si="587"/>
        <v>0</v>
      </c>
      <c r="W3716">
        <f t="shared" si="588"/>
        <v>97</v>
      </c>
      <c r="X3716" t="b">
        <f t="shared" si="589"/>
        <v>0</v>
      </c>
    </row>
    <row r="3717" spans="1:24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8270</v>
      </c>
      <c r="O3717">
        <f t="shared" si="580"/>
        <v>103</v>
      </c>
      <c r="P3717" s="7">
        <f t="shared" si="581"/>
        <v>132.96296296296296</v>
      </c>
      <c r="Q3717" t="str">
        <f t="shared" si="582"/>
        <v>theater</v>
      </c>
      <c r="R3717" t="str">
        <f t="shared" si="583"/>
        <v>plays</v>
      </c>
      <c r="S3717" s="11">
        <f t="shared" si="584"/>
        <v>42036.995590277773</v>
      </c>
      <c r="T3717" s="11">
        <f t="shared" si="585"/>
        <v>42094.536111111112</v>
      </c>
      <c r="U3717">
        <f t="shared" si="586"/>
        <v>27</v>
      </c>
      <c r="V3717" t="b">
        <f t="shared" si="587"/>
        <v>0</v>
      </c>
      <c r="W3717">
        <f t="shared" si="588"/>
        <v>27</v>
      </c>
      <c r="X3717" t="b">
        <f t="shared" si="589"/>
        <v>0</v>
      </c>
    </row>
    <row r="3718" spans="1:24" ht="47.2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8270</v>
      </c>
      <c r="O3718">
        <f t="shared" si="580"/>
        <v>156</v>
      </c>
      <c r="P3718" s="7">
        <f t="shared" si="581"/>
        <v>51.916666666666664</v>
      </c>
      <c r="Q3718" t="str">
        <f t="shared" si="582"/>
        <v>theater</v>
      </c>
      <c r="R3718" t="str">
        <f t="shared" si="583"/>
        <v>plays</v>
      </c>
      <c r="S3718" s="11">
        <f t="shared" si="584"/>
        <v>42360.887835648144</v>
      </c>
      <c r="T3718" s="11">
        <f t="shared" si="585"/>
        <v>42390.887835648144</v>
      </c>
      <c r="U3718">
        <f t="shared" si="586"/>
        <v>24</v>
      </c>
      <c r="V3718" t="b">
        <f t="shared" si="587"/>
        <v>0</v>
      </c>
      <c r="W3718">
        <f t="shared" si="588"/>
        <v>24</v>
      </c>
      <c r="X3718" t="b">
        <f t="shared" si="589"/>
        <v>0</v>
      </c>
    </row>
    <row r="3719" spans="1:24" ht="47.2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8270</v>
      </c>
      <c r="O3719">
        <f t="shared" si="580"/>
        <v>101</v>
      </c>
      <c r="P3719" s="7">
        <f t="shared" si="581"/>
        <v>310</v>
      </c>
      <c r="Q3719" t="str">
        <f t="shared" si="582"/>
        <v>theater</v>
      </c>
      <c r="R3719" t="str">
        <f t="shared" si="583"/>
        <v>plays</v>
      </c>
      <c r="S3719" s="11">
        <f t="shared" si="584"/>
        <v>42102.866307870368</v>
      </c>
      <c r="T3719" s="11">
        <f t="shared" si="585"/>
        <v>42133.866307870368</v>
      </c>
      <c r="U3719">
        <f t="shared" si="586"/>
        <v>13</v>
      </c>
      <c r="V3719" t="b">
        <f t="shared" si="587"/>
        <v>0</v>
      </c>
      <c r="W3719">
        <f t="shared" si="588"/>
        <v>13</v>
      </c>
      <c r="X3719" t="b">
        <f t="shared" si="589"/>
        <v>0</v>
      </c>
    </row>
    <row r="3720" spans="1:24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8270</v>
      </c>
      <c r="O3720">
        <f t="shared" si="580"/>
        <v>239</v>
      </c>
      <c r="P3720" s="7">
        <f t="shared" si="581"/>
        <v>26.021739130434781</v>
      </c>
      <c r="Q3720" t="str">
        <f t="shared" si="582"/>
        <v>theater</v>
      </c>
      <c r="R3720" t="str">
        <f t="shared" si="583"/>
        <v>plays</v>
      </c>
      <c r="S3720" s="11">
        <f t="shared" si="584"/>
        <v>42032.716145833328</v>
      </c>
      <c r="T3720" s="11">
        <f t="shared" si="585"/>
        <v>42062.716145833328</v>
      </c>
      <c r="U3720">
        <f t="shared" si="586"/>
        <v>46</v>
      </c>
      <c r="V3720" t="b">
        <f t="shared" si="587"/>
        <v>0</v>
      </c>
      <c r="W3720">
        <f t="shared" si="588"/>
        <v>46</v>
      </c>
      <c r="X3720" t="b">
        <f t="shared" si="589"/>
        <v>0</v>
      </c>
    </row>
    <row r="3721" spans="1:24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8270</v>
      </c>
      <c r="O3721">
        <f t="shared" si="580"/>
        <v>210</v>
      </c>
      <c r="P3721" s="7">
        <f t="shared" si="581"/>
        <v>105</v>
      </c>
      <c r="Q3721" t="str">
        <f t="shared" si="582"/>
        <v>theater</v>
      </c>
      <c r="R3721" t="str">
        <f t="shared" si="583"/>
        <v>plays</v>
      </c>
      <c r="S3721" s="11">
        <f t="shared" si="584"/>
        <v>42147.729930555557</v>
      </c>
      <c r="T3721" s="11">
        <f t="shared" si="585"/>
        <v>42177.729930555557</v>
      </c>
      <c r="U3721">
        <f t="shared" si="586"/>
        <v>4</v>
      </c>
      <c r="V3721" t="b">
        <f t="shared" si="587"/>
        <v>0</v>
      </c>
      <c r="W3721">
        <f t="shared" si="588"/>
        <v>4</v>
      </c>
      <c r="X3721" t="b">
        <f t="shared" si="589"/>
        <v>0</v>
      </c>
    </row>
    <row r="3722" spans="1:24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8270</v>
      </c>
      <c r="O3722">
        <f t="shared" si="580"/>
        <v>105</v>
      </c>
      <c r="P3722" s="7">
        <f t="shared" si="581"/>
        <v>86.224999999999994</v>
      </c>
      <c r="Q3722" t="str">
        <f t="shared" si="582"/>
        <v>theater</v>
      </c>
      <c r="R3722" t="str">
        <f t="shared" si="583"/>
        <v>plays</v>
      </c>
      <c r="S3722" s="11">
        <f t="shared" si="584"/>
        <v>42165.993125000001</v>
      </c>
      <c r="T3722" s="11">
        <f t="shared" si="585"/>
        <v>42187.993125000001</v>
      </c>
      <c r="U3722">
        <f t="shared" si="586"/>
        <v>40</v>
      </c>
      <c r="V3722" t="b">
        <f t="shared" si="587"/>
        <v>0</v>
      </c>
      <c r="W3722">
        <f t="shared" si="588"/>
        <v>40</v>
      </c>
      <c r="X3722" t="b">
        <f t="shared" si="589"/>
        <v>0</v>
      </c>
    </row>
    <row r="3723" spans="1:24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8270</v>
      </c>
      <c r="O3723">
        <f t="shared" si="580"/>
        <v>101</v>
      </c>
      <c r="P3723" s="7">
        <f t="shared" si="581"/>
        <v>114.54545454545455</v>
      </c>
      <c r="Q3723" t="str">
        <f t="shared" si="582"/>
        <v>theater</v>
      </c>
      <c r="R3723" t="str">
        <f t="shared" si="583"/>
        <v>plays</v>
      </c>
      <c r="S3723" s="11">
        <f t="shared" si="584"/>
        <v>41927.936157407406</v>
      </c>
      <c r="T3723" s="11">
        <f t="shared" si="585"/>
        <v>41948.977824074071</v>
      </c>
      <c r="U3723">
        <f t="shared" si="586"/>
        <v>44</v>
      </c>
      <c r="V3723" t="b">
        <f t="shared" si="587"/>
        <v>0</v>
      </c>
      <c r="W3723">
        <f t="shared" si="588"/>
        <v>44</v>
      </c>
      <c r="X3723" t="b">
        <f t="shared" si="589"/>
        <v>0</v>
      </c>
    </row>
    <row r="3724" spans="1:24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8270</v>
      </c>
      <c r="O3724">
        <f t="shared" si="580"/>
        <v>111</v>
      </c>
      <c r="P3724" s="7">
        <f t="shared" si="581"/>
        <v>47.657142857142858</v>
      </c>
      <c r="Q3724" t="str">
        <f t="shared" si="582"/>
        <v>theater</v>
      </c>
      <c r="R3724" t="str">
        <f t="shared" si="583"/>
        <v>plays</v>
      </c>
      <c r="S3724" s="11">
        <f t="shared" si="584"/>
        <v>42381.671840277777</v>
      </c>
      <c r="T3724" s="11">
        <f t="shared" si="585"/>
        <v>42411.957638888889</v>
      </c>
      <c r="U3724">
        <f t="shared" si="586"/>
        <v>35</v>
      </c>
      <c r="V3724" t="b">
        <f t="shared" si="587"/>
        <v>0</v>
      </c>
      <c r="W3724">
        <f t="shared" si="588"/>
        <v>35</v>
      </c>
      <c r="X3724" t="b">
        <f t="shared" si="589"/>
        <v>0</v>
      </c>
    </row>
    <row r="3725" spans="1:24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8270</v>
      </c>
      <c r="O3725">
        <f t="shared" si="580"/>
        <v>102</v>
      </c>
      <c r="P3725" s="7">
        <f t="shared" si="581"/>
        <v>72.888888888888886</v>
      </c>
      <c r="Q3725" t="str">
        <f t="shared" si="582"/>
        <v>theater</v>
      </c>
      <c r="R3725" t="str">
        <f t="shared" si="583"/>
        <v>plays</v>
      </c>
      <c r="S3725" s="11">
        <f t="shared" si="584"/>
        <v>41943.753032407411</v>
      </c>
      <c r="T3725" s="11">
        <f t="shared" si="585"/>
        <v>41973.794699074075</v>
      </c>
      <c r="U3725">
        <f t="shared" si="586"/>
        <v>63</v>
      </c>
      <c r="V3725" t="b">
        <f t="shared" si="587"/>
        <v>0</v>
      </c>
      <c r="W3725">
        <f t="shared" si="588"/>
        <v>63</v>
      </c>
      <c r="X3725" t="b">
        <f t="shared" si="589"/>
        <v>0</v>
      </c>
    </row>
    <row r="3726" spans="1:24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8270</v>
      </c>
      <c r="O3726">
        <f t="shared" si="580"/>
        <v>103</v>
      </c>
      <c r="P3726" s="7">
        <f t="shared" si="581"/>
        <v>49.545505617977533</v>
      </c>
      <c r="Q3726" t="str">
        <f t="shared" si="582"/>
        <v>theater</v>
      </c>
      <c r="R3726" t="str">
        <f t="shared" si="583"/>
        <v>plays</v>
      </c>
      <c r="S3726" s="11">
        <f t="shared" si="584"/>
        <v>42465.491435185191</v>
      </c>
      <c r="T3726" s="11">
        <f t="shared" si="585"/>
        <v>42494.958333333328</v>
      </c>
      <c r="U3726">
        <f t="shared" si="586"/>
        <v>89</v>
      </c>
      <c r="V3726" t="b">
        <f t="shared" si="587"/>
        <v>0</v>
      </c>
      <c r="W3726">
        <f t="shared" si="588"/>
        <v>89</v>
      </c>
      <c r="X3726" t="b">
        <f t="shared" si="589"/>
        <v>0</v>
      </c>
    </row>
    <row r="3727" spans="1:24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8270</v>
      </c>
      <c r="O3727">
        <f t="shared" si="580"/>
        <v>127</v>
      </c>
      <c r="P3727" s="7">
        <f t="shared" si="581"/>
        <v>25.4</v>
      </c>
      <c r="Q3727" t="str">
        <f t="shared" si="582"/>
        <v>theater</v>
      </c>
      <c r="R3727" t="str">
        <f t="shared" si="583"/>
        <v>plays</v>
      </c>
      <c r="S3727" s="11">
        <f t="shared" si="584"/>
        <v>42401.945219907408</v>
      </c>
      <c r="T3727" s="11">
        <f t="shared" si="585"/>
        <v>42418.895833333328</v>
      </c>
      <c r="U3727">
        <f t="shared" si="586"/>
        <v>15</v>
      </c>
      <c r="V3727" t="b">
        <f t="shared" si="587"/>
        <v>0</v>
      </c>
      <c r="W3727">
        <f t="shared" si="588"/>
        <v>15</v>
      </c>
      <c r="X3727" t="b">
        <f t="shared" si="589"/>
        <v>0</v>
      </c>
    </row>
    <row r="3728" spans="1:24" ht="47.2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8270</v>
      </c>
      <c r="O3728">
        <f t="shared" si="580"/>
        <v>339</v>
      </c>
      <c r="P3728" s="7">
        <f t="shared" si="581"/>
        <v>62.586956521739133</v>
      </c>
      <c r="Q3728" t="str">
        <f t="shared" si="582"/>
        <v>theater</v>
      </c>
      <c r="R3728" t="str">
        <f t="shared" si="583"/>
        <v>plays</v>
      </c>
      <c r="S3728" s="11">
        <f t="shared" si="584"/>
        <v>42462.140868055561</v>
      </c>
      <c r="T3728" s="11">
        <f t="shared" si="585"/>
        <v>42489.875</v>
      </c>
      <c r="U3728">
        <f t="shared" si="586"/>
        <v>46</v>
      </c>
      <c r="V3728" t="b">
        <f t="shared" si="587"/>
        <v>0</v>
      </c>
      <c r="W3728">
        <f t="shared" si="588"/>
        <v>46</v>
      </c>
      <c r="X3728" t="b">
        <f t="shared" si="589"/>
        <v>0</v>
      </c>
    </row>
    <row r="3729" spans="1:24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8270</v>
      </c>
      <c r="O3729">
        <f t="shared" si="580"/>
        <v>101</v>
      </c>
      <c r="P3729" s="7">
        <f t="shared" si="581"/>
        <v>61.060606060606062</v>
      </c>
      <c r="Q3729" t="str">
        <f t="shared" si="582"/>
        <v>theater</v>
      </c>
      <c r="R3729" t="str">
        <f t="shared" si="583"/>
        <v>plays</v>
      </c>
      <c r="S3729" s="11">
        <f t="shared" si="584"/>
        <v>42632.348310185189</v>
      </c>
      <c r="T3729" s="11">
        <f t="shared" si="585"/>
        <v>42663.204861111109</v>
      </c>
      <c r="U3729">
        <f t="shared" si="586"/>
        <v>33</v>
      </c>
      <c r="V3729" t="b">
        <f t="shared" si="587"/>
        <v>0</v>
      </c>
      <c r="W3729">
        <f t="shared" si="588"/>
        <v>33</v>
      </c>
      <c r="X3729" t="b">
        <f t="shared" si="589"/>
        <v>0</v>
      </c>
    </row>
    <row r="3730" spans="1:24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8270</v>
      </c>
      <c r="O3730">
        <f t="shared" si="580"/>
        <v>9</v>
      </c>
      <c r="P3730" s="7">
        <f t="shared" si="581"/>
        <v>60.064516129032256</v>
      </c>
      <c r="Q3730" t="str">
        <f t="shared" si="582"/>
        <v>theater</v>
      </c>
      <c r="R3730" t="str">
        <f t="shared" si="583"/>
        <v>plays</v>
      </c>
      <c r="S3730" s="11">
        <f t="shared" si="584"/>
        <v>42205.171018518522</v>
      </c>
      <c r="T3730" s="11">
        <f t="shared" si="585"/>
        <v>42235.171018518522</v>
      </c>
      <c r="U3730" t="b">
        <f t="shared" si="586"/>
        <v>0</v>
      </c>
      <c r="V3730" t="b">
        <f t="shared" si="587"/>
        <v>0</v>
      </c>
      <c r="W3730" t="b">
        <f t="shared" si="588"/>
        <v>0</v>
      </c>
      <c r="X3730">
        <f t="shared" si="589"/>
        <v>31</v>
      </c>
    </row>
    <row r="3731" spans="1:24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8270</v>
      </c>
      <c r="O3731">
        <f t="shared" si="580"/>
        <v>7</v>
      </c>
      <c r="P3731" s="7">
        <f t="shared" si="581"/>
        <v>72.400000000000006</v>
      </c>
      <c r="Q3731" t="str">
        <f t="shared" si="582"/>
        <v>theater</v>
      </c>
      <c r="R3731" t="str">
        <f t="shared" si="583"/>
        <v>plays</v>
      </c>
      <c r="S3731" s="11">
        <f t="shared" si="584"/>
        <v>42041.205000000002</v>
      </c>
      <c r="T3731" s="11">
        <f t="shared" si="585"/>
        <v>42086.16333333333</v>
      </c>
      <c r="U3731" t="b">
        <f t="shared" si="586"/>
        <v>0</v>
      </c>
      <c r="V3731" t="b">
        <f t="shared" si="587"/>
        <v>0</v>
      </c>
      <c r="W3731" t="b">
        <f t="shared" si="588"/>
        <v>0</v>
      </c>
      <c r="X3731">
        <f t="shared" si="589"/>
        <v>5</v>
      </c>
    </row>
    <row r="3732" spans="1:24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8270</v>
      </c>
      <c r="O3732">
        <f t="shared" si="580"/>
        <v>10</v>
      </c>
      <c r="P3732" s="7">
        <f t="shared" si="581"/>
        <v>100</v>
      </c>
      <c r="Q3732" t="str">
        <f t="shared" si="582"/>
        <v>theater</v>
      </c>
      <c r="R3732" t="str">
        <f t="shared" si="583"/>
        <v>plays</v>
      </c>
      <c r="S3732" s="11">
        <f t="shared" si="584"/>
        <v>42203.677766203706</v>
      </c>
      <c r="T3732" s="11">
        <f t="shared" si="585"/>
        <v>42233.677766203706</v>
      </c>
      <c r="U3732" t="b">
        <f t="shared" si="586"/>
        <v>0</v>
      </c>
      <c r="V3732" t="b">
        <f t="shared" si="587"/>
        <v>0</v>
      </c>
      <c r="W3732" t="b">
        <f t="shared" si="588"/>
        <v>0</v>
      </c>
      <c r="X3732">
        <f t="shared" si="589"/>
        <v>1</v>
      </c>
    </row>
    <row r="3733" spans="1:24" ht="47.25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8270</v>
      </c>
      <c r="O3733">
        <f t="shared" si="580"/>
        <v>11</v>
      </c>
      <c r="P3733" s="7">
        <f t="shared" si="581"/>
        <v>51.666666666666664</v>
      </c>
      <c r="Q3733" t="str">
        <f t="shared" si="582"/>
        <v>theater</v>
      </c>
      <c r="R3733" t="str">
        <f t="shared" si="583"/>
        <v>plays</v>
      </c>
      <c r="S3733" s="11">
        <f t="shared" si="584"/>
        <v>41983.752847222218</v>
      </c>
      <c r="T3733" s="11">
        <f t="shared" si="585"/>
        <v>42014.140972222223</v>
      </c>
      <c r="U3733" t="b">
        <f t="shared" si="586"/>
        <v>0</v>
      </c>
      <c r="V3733" t="b">
        <f t="shared" si="587"/>
        <v>0</v>
      </c>
      <c r="W3733" t="b">
        <f t="shared" si="588"/>
        <v>0</v>
      </c>
      <c r="X3733">
        <f t="shared" si="589"/>
        <v>12</v>
      </c>
    </row>
    <row r="3734" spans="1:24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8270</v>
      </c>
      <c r="O3734">
        <f t="shared" si="580"/>
        <v>15</v>
      </c>
      <c r="P3734" s="7">
        <f t="shared" si="581"/>
        <v>32.75</v>
      </c>
      <c r="Q3734" t="str">
        <f t="shared" si="582"/>
        <v>theater</v>
      </c>
      <c r="R3734" t="str">
        <f t="shared" si="583"/>
        <v>plays</v>
      </c>
      <c r="S3734" s="11">
        <f t="shared" si="584"/>
        <v>41968.677465277782</v>
      </c>
      <c r="T3734" s="11">
        <f t="shared" si="585"/>
        <v>42028.5</v>
      </c>
      <c r="U3734" t="b">
        <f t="shared" si="586"/>
        <v>0</v>
      </c>
      <c r="V3734" t="b">
        <f t="shared" si="587"/>
        <v>0</v>
      </c>
      <c r="W3734" t="b">
        <f t="shared" si="588"/>
        <v>0</v>
      </c>
      <c r="X3734">
        <f t="shared" si="589"/>
        <v>4</v>
      </c>
    </row>
    <row r="3735" spans="1:24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8270</v>
      </c>
      <c r="O3735">
        <f t="shared" si="580"/>
        <v>0</v>
      </c>
      <c r="P3735" s="7" t="str">
        <f t="shared" si="581"/>
        <v>N/A</v>
      </c>
      <c r="Q3735" t="str">
        <f t="shared" si="582"/>
        <v>theater</v>
      </c>
      <c r="R3735" t="str">
        <f t="shared" si="583"/>
        <v>plays</v>
      </c>
      <c r="S3735" s="11">
        <f t="shared" si="584"/>
        <v>42103.024398148147</v>
      </c>
      <c r="T3735" s="11">
        <f t="shared" si="585"/>
        <v>42112.9375</v>
      </c>
      <c r="U3735" t="b">
        <f t="shared" si="586"/>
        <v>0</v>
      </c>
      <c r="V3735" t="b">
        <f t="shared" si="587"/>
        <v>0</v>
      </c>
      <c r="W3735" t="b">
        <f t="shared" si="588"/>
        <v>0</v>
      </c>
      <c r="X3735">
        <f t="shared" si="589"/>
        <v>0</v>
      </c>
    </row>
    <row r="3736" spans="1:24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8270</v>
      </c>
      <c r="O3736">
        <f t="shared" si="580"/>
        <v>28</v>
      </c>
      <c r="P3736" s="7">
        <f t="shared" si="581"/>
        <v>61</v>
      </c>
      <c r="Q3736" t="str">
        <f t="shared" si="582"/>
        <v>theater</v>
      </c>
      <c r="R3736" t="str">
        <f t="shared" si="583"/>
        <v>plays</v>
      </c>
      <c r="S3736" s="11">
        <f t="shared" si="584"/>
        <v>42089.901574074072</v>
      </c>
      <c r="T3736" s="11">
        <f t="shared" si="585"/>
        <v>42149.901574074072</v>
      </c>
      <c r="U3736" t="b">
        <f t="shared" si="586"/>
        <v>0</v>
      </c>
      <c r="V3736" t="b">
        <f t="shared" si="587"/>
        <v>0</v>
      </c>
      <c r="W3736" t="b">
        <f t="shared" si="588"/>
        <v>0</v>
      </c>
      <c r="X3736">
        <f t="shared" si="589"/>
        <v>7</v>
      </c>
    </row>
    <row r="3737" spans="1:24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8270</v>
      </c>
      <c r="O3737">
        <f t="shared" si="580"/>
        <v>13</v>
      </c>
      <c r="P3737" s="7">
        <f t="shared" si="581"/>
        <v>10</v>
      </c>
      <c r="Q3737" t="str">
        <f t="shared" si="582"/>
        <v>theater</v>
      </c>
      <c r="R3737" t="str">
        <f t="shared" si="583"/>
        <v>plays</v>
      </c>
      <c r="S3737" s="11">
        <f t="shared" si="584"/>
        <v>42122.693159722221</v>
      </c>
      <c r="T3737" s="11">
        <f t="shared" si="585"/>
        <v>42152.693159722221</v>
      </c>
      <c r="U3737" t="b">
        <f t="shared" si="586"/>
        <v>0</v>
      </c>
      <c r="V3737" t="b">
        <f t="shared" si="587"/>
        <v>0</v>
      </c>
      <c r="W3737" t="b">
        <f t="shared" si="588"/>
        <v>0</v>
      </c>
      <c r="X3737">
        <f t="shared" si="589"/>
        <v>2</v>
      </c>
    </row>
    <row r="3738" spans="1:24" ht="47.2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8270</v>
      </c>
      <c r="O3738">
        <f t="shared" si="580"/>
        <v>1</v>
      </c>
      <c r="P3738" s="7">
        <f t="shared" si="581"/>
        <v>10</v>
      </c>
      <c r="Q3738" t="str">
        <f t="shared" si="582"/>
        <v>theater</v>
      </c>
      <c r="R3738" t="str">
        <f t="shared" si="583"/>
        <v>plays</v>
      </c>
      <c r="S3738" s="11">
        <f t="shared" si="584"/>
        <v>42048.711724537032</v>
      </c>
      <c r="T3738" s="11">
        <f t="shared" si="585"/>
        <v>42086.75</v>
      </c>
      <c r="U3738" t="b">
        <f t="shared" si="586"/>
        <v>0</v>
      </c>
      <c r="V3738" t="b">
        <f t="shared" si="587"/>
        <v>0</v>
      </c>
      <c r="W3738" t="b">
        <f t="shared" si="588"/>
        <v>0</v>
      </c>
      <c r="X3738">
        <f t="shared" si="589"/>
        <v>1</v>
      </c>
    </row>
    <row r="3739" spans="1:24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8270</v>
      </c>
      <c r="O3739">
        <f t="shared" si="580"/>
        <v>21</v>
      </c>
      <c r="P3739" s="7">
        <f t="shared" si="581"/>
        <v>37.5</v>
      </c>
      <c r="Q3739" t="str">
        <f t="shared" si="582"/>
        <v>theater</v>
      </c>
      <c r="R3739" t="str">
        <f t="shared" si="583"/>
        <v>plays</v>
      </c>
      <c r="S3739" s="11">
        <f t="shared" si="584"/>
        <v>42297.691006944442</v>
      </c>
      <c r="T3739" s="11">
        <f t="shared" si="585"/>
        <v>42320.290972222225</v>
      </c>
      <c r="U3739" t="b">
        <f t="shared" si="586"/>
        <v>0</v>
      </c>
      <c r="V3739" t="b">
        <f t="shared" si="587"/>
        <v>0</v>
      </c>
      <c r="W3739" t="b">
        <f t="shared" si="588"/>
        <v>0</v>
      </c>
      <c r="X3739">
        <f t="shared" si="589"/>
        <v>4</v>
      </c>
    </row>
    <row r="3740" spans="1:24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8270</v>
      </c>
      <c r="O3740">
        <f t="shared" si="580"/>
        <v>18</v>
      </c>
      <c r="P3740" s="7">
        <f t="shared" si="581"/>
        <v>45</v>
      </c>
      <c r="Q3740" t="str">
        <f t="shared" si="582"/>
        <v>theater</v>
      </c>
      <c r="R3740" t="str">
        <f t="shared" si="583"/>
        <v>plays</v>
      </c>
      <c r="S3740" s="11">
        <f t="shared" si="584"/>
        <v>41813.938715277778</v>
      </c>
      <c r="T3740" s="11">
        <f t="shared" si="585"/>
        <v>41835.916666666664</v>
      </c>
      <c r="U3740" t="b">
        <f t="shared" si="586"/>
        <v>0</v>
      </c>
      <c r="V3740" t="b">
        <f t="shared" si="587"/>
        <v>0</v>
      </c>
      <c r="W3740" t="b">
        <f t="shared" si="588"/>
        <v>0</v>
      </c>
      <c r="X3740">
        <f t="shared" si="589"/>
        <v>6</v>
      </c>
    </row>
    <row r="3741" spans="1:24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8270</v>
      </c>
      <c r="O3741">
        <f t="shared" si="580"/>
        <v>20</v>
      </c>
      <c r="P3741" s="7">
        <f t="shared" si="581"/>
        <v>100.625</v>
      </c>
      <c r="Q3741" t="str">
        <f t="shared" si="582"/>
        <v>theater</v>
      </c>
      <c r="R3741" t="str">
        <f t="shared" si="583"/>
        <v>plays</v>
      </c>
      <c r="S3741" s="11">
        <f t="shared" si="584"/>
        <v>42548.449861111112</v>
      </c>
      <c r="T3741" s="11">
        <f t="shared" si="585"/>
        <v>42568.449861111112</v>
      </c>
      <c r="U3741" t="b">
        <f t="shared" si="586"/>
        <v>0</v>
      </c>
      <c r="V3741" t="b">
        <f t="shared" si="587"/>
        <v>0</v>
      </c>
      <c r="W3741" t="b">
        <f t="shared" si="588"/>
        <v>0</v>
      </c>
      <c r="X3741">
        <f t="shared" si="589"/>
        <v>8</v>
      </c>
    </row>
    <row r="3742" spans="1:24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8270</v>
      </c>
      <c r="O3742">
        <f t="shared" si="580"/>
        <v>18</v>
      </c>
      <c r="P3742" s="7">
        <f t="shared" si="581"/>
        <v>25.571428571428573</v>
      </c>
      <c r="Q3742" t="str">
        <f t="shared" si="582"/>
        <v>theater</v>
      </c>
      <c r="R3742" t="str">
        <f t="shared" si="583"/>
        <v>plays</v>
      </c>
      <c r="S3742" s="11">
        <f t="shared" si="584"/>
        <v>41833.089756944442</v>
      </c>
      <c r="T3742" s="11">
        <f t="shared" si="585"/>
        <v>41863.079143518517</v>
      </c>
      <c r="U3742" t="b">
        <f t="shared" si="586"/>
        <v>0</v>
      </c>
      <c r="V3742" t="b">
        <f t="shared" si="587"/>
        <v>0</v>
      </c>
      <c r="W3742" t="b">
        <f t="shared" si="588"/>
        <v>0</v>
      </c>
      <c r="X3742">
        <f t="shared" si="589"/>
        <v>14</v>
      </c>
    </row>
    <row r="3743" spans="1:24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8270</v>
      </c>
      <c r="O3743">
        <f t="shared" si="580"/>
        <v>0</v>
      </c>
      <c r="P3743" s="7" t="str">
        <f t="shared" si="581"/>
        <v>N/A</v>
      </c>
      <c r="Q3743" t="str">
        <f t="shared" si="582"/>
        <v>theater</v>
      </c>
      <c r="R3743" t="str">
        <f t="shared" si="583"/>
        <v>plays</v>
      </c>
      <c r="S3743" s="11">
        <f t="shared" si="584"/>
        <v>42325.920717592591</v>
      </c>
      <c r="T3743" s="11">
        <f t="shared" si="585"/>
        <v>42355.920717592591</v>
      </c>
      <c r="U3743" t="b">
        <f t="shared" si="586"/>
        <v>0</v>
      </c>
      <c r="V3743" t="b">
        <f t="shared" si="587"/>
        <v>0</v>
      </c>
      <c r="W3743" t="b">
        <f t="shared" si="588"/>
        <v>0</v>
      </c>
      <c r="X3743">
        <f t="shared" si="589"/>
        <v>0</v>
      </c>
    </row>
    <row r="3744" spans="1:24" ht="47.25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8270</v>
      </c>
      <c r="O3744">
        <f t="shared" si="580"/>
        <v>2</v>
      </c>
      <c r="P3744" s="7">
        <f t="shared" si="581"/>
        <v>25</v>
      </c>
      <c r="Q3744" t="str">
        <f t="shared" si="582"/>
        <v>theater</v>
      </c>
      <c r="R3744" t="str">
        <f t="shared" si="583"/>
        <v>plays</v>
      </c>
      <c r="S3744" s="11">
        <f t="shared" si="584"/>
        <v>41858.214629629627</v>
      </c>
      <c r="T3744" s="11">
        <f t="shared" si="585"/>
        <v>41888.214629629627</v>
      </c>
      <c r="U3744" t="b">
        <f t="shared" si="586"/>
        <v>0</v>
      </c>
      <c r="V3744" t="b">
        <f t="shared" si="587"/>
        <v>0</v>
      </c>
      <c r="W3744" t="b">
        <f t="shared" si="588"/>
        <v>0</v>
      </c>
      <c r="X3744">
        <f t="shared" si="589"/>
        <v>4</v>
      </c>
    </row>
    <row r="3745" spans="1:24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8270</v>
      </c>
      <c r="O3745">
        <f t="shared" si="580"/>
        <v>0</v>
      </c>
      <c r="P3745" s="7" t="str">
        <f t="shared" si="581"/>
        <v>N/A</v>
      </c>
      <c r="Q3745" t="str">
        <f t="shared" si="582"/>
        <v>theater</v>
      </c>
      <c r="R3745" t="str">
        <f t="shared" si="583"/>
        <v>plays</v>
      </c>
      <c r="S3745" s="11">
        <f t="shared" si="584"/>
        <v>41793.710231481484</v>
      </c>
      <c r="T3745" s="11">
        <f t="shared" si="585"/>
        <v>41823.710231481484</v>
      </c>
      <c r="U3745" t="b">
        <f t="shared" si="586"/>
        <v>0</v>
      </c>
      <c r="V3745" t="b">
        <f t="shared" si="587"/>
        <v>0</v>
      </c>
      <c r="W3745" t="b">
        <f t="shared" si="588"/>
        <v>0</v>
      </c>
      <c r="X3745">
        <f t="shared" si="589"/>
        <v>0</v>
      </c>
    </row>
    <row r="3746" spans="1:24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8270</v>
      </c>
      <c r="O3746">
        <f t="shared" si="580"/>
        <v>0</v>
      </c>
      <c r="P3746" s="7" t="str">
        <f t="shared" si="581"/>
        <v>N/A</v>
      </c>
      <c r="Q3746" t="str">
        <f t="shared" si="582"/>
        <v>theater</v>
      </c>
      <c r="R3746" t="str">
        <f t="shared" si="583"/>
        <v>plays</v>
      </c>
      <c r="S3746" s="11">
        <f t="shared" si="584"/>
        <v>41793.814259259263</v>
      </c>
      <c r="T3746" s="11">
        <f t="shared" si="585"/>
        <v>41825.165972222225</v>
      </c>
      <c r="U3746" t="b">
        <f t="shared" si="586"/>
        <v>0</v>
      </c>
      <c r="V3746" t="b">
        <f t="shared" si="587"/>
        <v>0</v>
      </c>
      <c r="W3746" t="b">
        <f t="shared" si="588"/>
        <v>0</v>
      </c>
      <c r="X3746">
        <f t="shared" si="589"/>
        <v>0</v>
      </c>
    </row>
    <row r="3747" spans="1:24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8270</v>
      </c>
      <c r="O3747">
        <f t="shared" si="580"/>
        <v>10</v>
      </c>
      <c r="P3747" s="7">
        <f t="shared" si="581"/>
        <v>10</v>
      </c>
      <c r="Q3747" t="str">
        <f t="shared" si="582"/>
        <v>theater</v>
      </c>
      <c r="R3747" t="str">
        <f t="shared" si="583"/>
        <v>plays</v>
      </c>
      <c r="S3747" s="11">
        <f t="shared" si="584"/>
        <v>41831.697939814818</v>
      </c>
      <c r="T3747" s="11">
        <f t="shared" si="585"/>
        <v>41861.697939814818</v>
      </c>
      <c r="U3747" t="b">
        <f t="shared" si="586"/>
        <v>0</v>
      </c>
      <c r="V3747" t="b">
        <f t="shared" si="587"/>
        <v>0</v>
      </c>
      <c r="W3747" t="b">
        <f t="shared" si="588"/>
        <v>0</v>
      </c>
      <c r="X3747">
        <f t="shared" si="589"/>
        <v>1</v>
      </c>
    </row>
    <row r="3748" spans="1:24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8270</v>
      </c>
      <c r="O3748">
        <f t="shared" si="580"/>
        <v>2</v>
      </c>
      <c r="P3748" s="7">
        <f t="shared" si="581"/>
        <v>202</v>
      </c>
      <c r="Q3748" t="str">
        <f t="shared" si="582"/>
        <v>theater</v>
      </c>
      <c r="R3748" t="str">
        <f t="shared" si="583"/>
        <v>plays</v>
      </c>
      <c r="S3748" s="11">
        <f t="shared" si="584"/>
        <v>42621.389340277776</v>
      </c>
      <c r="T3748" s="11">
        <f t="shared" si="585"/>
        <v>42651.389340277776</v>
      </c>
      <c r="U3748" t="b">
        <f t="shared" si="586"/>
        <v>0</v>
      </c>
      <c r="V3748" t="b">
        <f t="shared" si="587"/>
        <v>0</v>
      </c>
      <c r="W3748" t="b">
        <f t="shared" si="588"/>
        <v>0</v>
      </c>
      <c r="X3748">
        <f t="shared" si="589"/>
        <v>1</v>
      </c>
    </row>
    <row r="3749" spans="1:24" ht="31.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8270</v>
      </c>
      <c r="O3749">
        <f t="shared" si="580"/>
        <v>1</v>
      </c>
      <c r="P3749" s="7">
        <f t="shared" si="581"/>
        <v>25</v>
      </c>
      <c r="Q3749" t="str">
        <f t="shared" si="582"/>
        <v>theater</v>
      </c>
      <c r="R3749" t="str">
        <f t="shared" si="583"/>
        <v>plays</v>
      </c>
      <c r="S3749" s="11">
        <f t="shared" si="584"/>
        <v>42164.299722222218</v>
      </c>
      <c r="T3749" s="11">
        <f t="shared" si="585"/>
        <v>42190.957638888889</v>
      </c>
      <c r="U3749" t="b">
        <f t="shared" si="586"/>
        <v>0</v>
      </c>
      <c r="V3749" t="b">
        <f t="shared" si="587"/>
        <v>0</v>
      </c>
      <c r="W3749" t="b">
        <f t="shared" si="588"/>
        <v>0</v>
      </c>
      <c r="X3749">
        <f t="shared" si="589"/>
        <v>1</v>
      </c>
    </row>
    <row r="3750" spans="1:24" ht="47.25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8304</v>
      </c>
      <c r="O3750">
        <f t="shared" si="580"/>
        <v>104</v>
      </c>
      <c r="P3750" s="7">
        <f t="shared" si="581"/>
        <v>99.538461538461533</v>
      </c>
      <c r="Q3750" t="str">
        <f t="shared" si="582"/>
        <v>theater</v>
      </c>
      <c r="R3750" t="str">
        <f t="shared" si="583"/>
        <v>musical</v>
      </c>
      <c r="S3750" s="11">
        <f t="shared" si="584"/>
        <v>42395.706435185188</v>
      </c>
      <c r="T3750" s="11">
        <f t="shared" si="585"/>
        <v>42416.249305555553</v>
      </c>
      <c r="U3750">
        <f t="shared" si="586"/>
        <v>52</v>
      </c>
      <c r="V3750" t="b">
        <f t="shared" si="587"/>
        <v>0</v>
      </c>
      <c r="W3750">
        <f t="shared" si="588"/>
        <v>52</v>
      </c>
      <c r="X3750" t="b">
        <f t="shared" si="589"/>
        <v>0</v>
      </c>
    </row>
    <row r="3751" spans="1:24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8304</v>
      </c>
      <c r="O3751">
        <f t="shared" si="580"/>
        <v>105</v>
      </c>
      <c r="P3751" s="7">
        <f t="shared" si="581"/>
        <v>75</v>
      </c>
      <c r="Q3751" t="str">
        <f t="shared" si="582"/>
        <v>theater</v>
      </c>
      <c r="R3751" t="str">
        <f t="shared" si="583"/>
        <v>musical</v>
      </c>
      <c r="S3751" s="11">
        <f t="shared" si="584"/>
        <v>42458.127175925925</v>
      </c>
      <c r="T3751" s="11">
        <f t="shared" si="585"/>
        <v>42489.165972222225</v>
      </c>
      <c r="U3751">
        <f t="shared" si="586"/>
        <v>7</v>
      </c>
      <c r="V3751" t="b">
        <f t="shared" si="587"/>
        <v>0</v>
      </c>
      <c r="W3751">
        <f t="shared" si="588"/>
        <v>7</v>
      </c>
      <c r="X3751" t="b">
        <f t="shared" si="589"/>
        <v>0</v>
      </c>
    </row>
    <row r="3752" spans="1:24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8304</v>
      </c>
      <c r="O3752">
        <f t="shared" si="580"/>
        <v>100</v>
      </c>
      <c r="P3752" s="7">
        <f t="shared" si="581"/>
        <v>215.25</v>
      </c>
      <c r="Q3752" t="str">
        <f t="shared" si="582"/>
        <v>theater</v>
      </c>
      <c r="R3752" t="str">
        <f t="shared" si="583"/>
        <v>musical</v>
      </c>
      <c r="S3752" s="11">
        <f t="shared" si="584"/>
        <v>42016.981574074074</v>
      </c>
      <c r="T3752" s="11">
        <f t="shared" si="585"/>
        <v>42045.332638888889</v>
      </c>
      <c r="U3752">
        <f t="shared" si="586"/>
        <v>28</v>
      </c>
      <c r="V3752" t="b">
        <f t="shared" si="587"/>
        <v>0</v>
      </c>
      <c r="W3752">
        <f t="shared" si="588"/>
        <v>28</v>
      </c>
      <c r="X3752" t="b">
        <f t="shared" si="589"/>
        <v>0</v>
      </c>
    </row>
    <row r="3753" spans="1:24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8304</v>
      </c>
      <c r="O3753">
        <f t="shared" si="580"/>
        <v>133</v>
      </c>
      <c r="P3753" s="7">
        <f t="shared" si="581"/>
        <v>120.54545454545455</v>
      </c>
      <c r="Q3753" t="str">
        <f t="shared" si="582"/>
        <v>theater</v>
      </c>
      <c r="R3753" t="str">
        <f t="shared" si="583"/>
        <v>musical</v>
      </c>
      <c r="S3753" s="11">
        <f t="shared" si="584"/>
        <v>42403.035567129627</v>
      </c>
      <c r="T3753" s="11">
        <f t="shared" si="585"/>
        <v>42462.993900462956</v>
      </c>
      <c r="U3753">
        <f t="shared" si="586"/>
        <v>11</v>
      </c>
      <c r="V3753" t="b">
        <f t="shared" si="587"/>
        <v>0</v>
      </c>
      <c r="W3753">
        <f t="shared" si="588"/>
        <v>11</v>
      </c>
      <c r="X3753" t="b">
        <f t="shared" si="589"/>
        <v>0</v>
      </c>
    </row>
    <row r="3754" spans="1:24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8304</v>
      </c>
      <c r="O3754">
        <f t="shared" si="580"/>
        <v>113</v>
      </c>
      <c r="P3754" s="7">
        <f t="shared" si="581"/>
        <v>37.666666666666664</v>
      </c>
      <c r="Q3754" t="str">
        <f t="shared" si="582"/>
        <v>theater</v>
      </c>
      <c r="R3754" t="str">
        <f t="shared" si="583"/>
        <v>musical</v>
      </c>
      <c r="S3754" s="11">
        <f t="shared" si="584"/>
        <v>42619.802488425921</v>
      </c>
      <c r="T3754" s="11">
        <f t="shared" si="585"/>
        <v>42659.875</v>
      </c>
      <c r="U3754">
        <f t="shared" si="586"/>
        <v>15</v>
      </c>
      <c r="V3754" t="b">
        <f t="shared" si="587"/>
        <v>0</v>
      </c>
      <c r="W3754">
        <f t="shared" si="588"/>
        <v>15</v>
      </c>
      <c r="X3754" t="b">
        <f t="shared" si="589"/>
        <v>0</v>
      </c>
    </row>
    <row r="3755" spans="1:24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8304</v>
      </c>
      <c r="O3755">
        <f t="shared" si="580"/>
        <v>103</v>
      </c>
      <c r="P3755" s="7">
        <f t="shared" si="581"/>
        <v>172.23333333333332</v>
      </c>
      <c r="Q3755" t="str">
        <f t="shared" si="582"/>
        <v>theater</v>
      </c>
      <c r="R3755" t="str">
        <f t="shared" si="583"/>
        <v>musical</v>
      </c>
      <c r="S3755" s="11">
        <f t="shared" si="584"/>
        <v>42128.824074074073</v>
      </c>
      <c r="T3755" s="11">
        <f t="shared" si="585"/>
        <v>42158</v>
      </c>
      <c r="U3755">
        <f t="shared" si="586"/>
        <v>30</v>
      </c>
      <c r="V3755" t="b">
        <f t="shared" si="587"/>
        <v>0</v>
      </c>
      <c r="W3755">
        <f t="shared" si="588"/>
        <v>30</v>
      </c>
      <c r="X3755" t="b">
        <f t="shared" si="589"/>
        <v>0</v>
      </c>
    </row>
    <row r="3756" spans="1:24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8304</v>
      </c>
      <c r="O3756">
        <f t="shared" si="580"/>
        <v>120</v>
      </c>
      <c r="P3756" s="7">
        <f t="shared" si="581"/>
        <v>111.11111111111111</v>
      </c>
      <c r="Q3756" t="str">
        <f t="shared" si="582"/>
        <v>theater</v>
      </c>
      <c r="R3756" t="str">
        <f t="shared" si="583"/>
        <v>musical</v>
      </c>
      <c r="S3756" s="11">
        <f t="shared" si="584"/>
        <v>41808.881215277775</v>
      </c>
      <c r="T3756" s="11">
        <f t="shared" si="585"/>
        <v>41846.207638888889</v>
      </c>
      <c r="U3756">
        <f t="shared" si="586"/>
        <v>27</v>
      </c>
      <c r="V3756" t="b">
        <f t="shared" si="587"/>
        <v>0</v>
      </c>
      <c r="W3756">
        <f t="shared" si="588"/>
        <v>27</v>
      </c>
      <c r="X3756" t="b">
        <f t="shared" si="589"/>
        <v>0</v>
      </c>
    </row>
    <row r="3757" spans="1:24" ht="47.25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8304</v>
      </c>
      <c r="O3757">
        <f t="shared" si="580"/>
        <v>130</v>
      </c>
      <c r="P3757" s="7">
        <f t="shared" si="581"/>
        <v>25.464285714285715</v>
      </c>
      <c r="Q3757" t="str">
        <f t="shared" si="582"/>
        <v>theater</v>
      </c>
      <c r="R3757" t="str">
        <f t="shared" si="583"/>
        <v>musical</v>
      </c>
      <c r="S3757" s="11">
        <f t="shared" si="584"/>
        <v>42445.866979166662</v>
      </c>
      <c r="T3757" s="11">
        <f t="shared" si="585"/>
        <v>42475.866979166662</v>
      </c>
      <c r="U3757">
        <f t="shared" si="586"/>
        <v>28</v>
      </c>
      <c r="V3757" t="b">
        <f t="shared" si="587"/>
        <v>0</v>
      </c>
      <c r="W3757">
        <f t="shared" si="588"/>
        <v>28</v>
      </c>
      <c r="X3757" t="b">
        <f t="shared" si="589"/>
        <v>0</v>
      </c>
    </row>
    <row r="3758" spans="1:24" ht="47.25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8304</v>
      </c>
      <c r="O3758">
        <f t="shared" si="580"/>
        <v>101</v>
      </c>
      <c r="P3758" s="7">
        <f t="shared" si="581"/>
        <v>267.64705882352939</v>
      </c>
      <c r="Q3758" t="str">
        <f t="shared" si="582"/>
        <v>theater</v>
      </c>
      <c r="R3758" t="str">
        <f t="shared" si="583"/>
        <v>musical</v>
      </c>
      <c r="S3758" s="11">
        <f t="shared" si="584"/>
        <v>41771.814791666664</v>
      </c>
      <c r="T3758" s="11">
        <f t="shared" si="585"/>
        <v>41801.814791666664</v>
      </c>
      <c r="U3758">
        <f t="shared" si="586"/>
        <v>17</v>
      </c>
      <c r="V3758" t="b">
        <f t="shared" si="587"/>
        <v>0</v>
      </c>
      <c r="W3758">
        <f t="shared" si="588"/>
        <v>17</v>
      </c>
      <c r="X3758" t="b">
        <f t="shared" si="589"/>
        <v>0</v>
      </c>
    </row>
    <row r="3759" spans="1:24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8304</v>
      </c>
      <c r="O3759">
        <f t="shared" si="580"/>
        <v>109</v>
      </c>
      <c r="P3759" s="7">
        <f t="shared" si="581"/>
        <v>75.959999999999994</v>
      </c>
      <c r="Q3759" t="str">
        <f t="shared" si="582"/>
        <v>theater</v>
      </c>
      <c r="R3759" t="str">
        <f t="shared" si="583"/>
        <v>musical</v>
      </c>
      <c r="S3759" s="11">
        <f t="shared" si="584"/>
        <v>41954.850868055553</v>
      </c>
      <c r="T3759" s="11">
        <f t="shared" si="585"/>
        <v>41974.850868055553</v>
      </c>
      <c r="U3759">
        <f t="shared" si="586"/>
        <v>50</v>
      </c>
      <c r="V3759" t="b">
        <f t="shared" si="587"/>
        <v>0</v>
      </c>
      <c r="W3759">
        <f t="shared" si="588"/>
        <v>50</v>
      </c>
      <c r="X3759" t="b">
        <f t="shared" si="589"/>
        <v>0</v>
      </c>
    </row>
    <row r="3760" spans="1:24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8304</v>
      </c>
      <c r="O3760">
        <f t="shared" si="580"/>
        <v>102</v>
      </c>
      <c r="P3760" s="7">
        <f t="shared" si="581"/>
        <v>59.03846153846154</v>
      </c>
      <c r="Q3760" t="str">
        <f t="shared" si="582"/>
        <v>theater</v>
      </c>
      <c r="R3760" t="str">
        <f t="shared" si="583"/>
        <v>musical</v>
      </c>
      <c r="S3760" s="11">
        <f t="shared" si="584"/>
        <v>41747.471504629626</v>
      </c>
      <c r="T3760" s="11">
        <f t="shared" si="585"/>
        <v>41778.208333333336</v>
      </c>
      <c r="U3760">
        <f t="shared" si="586"/>
        <v>26</v>
      </c>
      <c r="V3760" t="b">
        <f t="shared" si="587"/>
        <v>0</v>
      </c>
      <c r="W3760">
        <f t="shared" si="588"/>
        <v>26</v>
      </c>
      <c r="X3760" t="b">
        <f t="shared" si="589"/>
        <v>0</v>
      </c>
    </row>
    <row r="3761" spans="1:24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8304</v>
      </c>
      <c r="O3761">
        <f t="shared" si="580"/>
        <v>110</v>
      </c>
      <c r="P3761" s="7">
        <f t="shared" si="581"/>
        <v>50.111022727272733</v>
      </c>
      <c r="Q3761" t="str">
        <f t="shared" si="582"/>
        <v>theater</v>
      </c>
      <c r="R3761" t="str">
        <f t="shared" si="583"/>
        <v>musical</v>
      </c>
      <c r="S3761" s="11">
        <f t="shared" si="584"/>
        <v>42182.108252314814</v>
      </c>
      <c r="T3761" s="11">
        <f t="shared" si="585"/>
        <v>42242.108252314814</v>
      </c>
      <c r="U3761">
        <f t="shared" si="586"/>
        <v>88</v>
      </c>
      <c r="V3761" t="b">
        <f t="shared" si="587"/>
        <v>0</v>
      </c>
      <c r="W3761">
        <f t="shared" si="588"/>
        <v>88</v>
      </c>
      <c r="X3761" t="b">
        <f t="shared" si="589"/>
        <v>0</v>
      </c>
    </row>
    <row r="3762" spans="1:24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8304</v>
      </c>
      <c r="O3762">
        <f t="shared" si="580"/>
        <v>101</v>
      </c>
      <c r="P3762" s="7">
        <f t="shared" si="581"/>
        <v>55.502967032967035</v>
      </c>
      <c r="Q3762" t="str">
        <f t="shared" si="582"/>
        <v>theater</v>
      </c>
      <c r="R3762" t="str">
        <f t="shared" si="583"/>
        <v>musical</v>
      </c>
      <c r="S3762" s="11">
        <f t="shared" si="584"/>
        <v>41739.525300925925</v>
      </c>
      <c r="T3762" s="11">
        <f t="shared" si="585"/>
        <v>41764.525300925925</v>
      </c>
      <c r="U3762">
        <f t="shared" si="586"/>
        <v>91</v>
      </c>
      <c r="V3762" t="b">
        <f t="shared" si="587"/>
        <v>0</v>
      </c>
      <c r="W3762">
        <f t="shared" si="588"/>
        <v>91</v>
      </c>
      <c r="X3762" t="b">
        <f t="shared" si="589"/>
        <v>0</v>
      </c>
    </row>
    <row r="3763" spans="1:24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8304</v>
      </c>
      <c r="O3763">
        <f t="shared" si="580"/>
        <v>100</v>
      </c>
      <c r="P3763" s="7">
        <f t="shared" si="581"/>
        <v>166.66666666666666</v>
      </c>
      <c r="Q3763" t="str">
        <f t="shared" si="582"/>
        <v>theater</v>
      </c>
      <c r="R3763" t="str">
        <f t="shared" si="583"/>
        <v>musical</v>
      </c>
      <c r="S3763" s="11">
        <f t="shared" si="584"/>
        <v>42173.466863425929</v>
      </c>
      <c r="T3763" s="11">
        <f t="shared" si="585"/>
        <v>42226.958333333328</v>
      </c>
      <c r="U3763">
        <f t="shared" si="586"/>
        <v>3</v>
      </c>
      <c r="V3763" t="b">
        <f t="shared" si="587"/>
        <v>0</v>
      </c>
      <c r="W3763">
        <f t="shared" si="588"/>
        <v>3</v>
      </c>
      <c r="X3763" t="b">
        <f t="shared" si="589"/>
        <v>0</v>
      </c>
    </row>
    <row r="3764" spans="1:24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8304</v>
      </c>
      <c r="O3764">
        <f t="shared" si="580"/>
        <v>106</v>
      </c>
      <c r="P3764" s="7">
        <f t="shared" si="581"/>
        <v>47.428571428571431</v>
      </c>
      <c r="Q3764" t="str">
        <f t="shared" si="582"/>
        <v>theater</v>
      </c>
      <c r="R3764" t="str">
        <f t="shared" si="583"/>
        <v>musical</v>
      </c>
      <c r="S3764" s="11">
        <f t="shared" si="584"/>
        <v>42193.813530092593</v>
      </c>
      <c r="T3764" s="11">
        <f t="shared" si="585"/>
        <v>42218.813530092593</v>
      </c>
      <c r="U3764">
        <f t="shared" si="586"/>
        <v>28</v>
      </c>
      <c r="V3764" t="b">
        <f t="shared" si="587"/>
        <v>0</v>
      </c>
      <c r="W3764">
        <f t="shared" si="588"/>
        <v>28</v>
      </c>
      <c r="X3764" t="b">
        <f t="shared" si="589"/>
        <v>0</v>
      </c>
    </row>
    <row r="3765" spans="1:24" ht="31.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8304</v>
      </c>
      <c r="O3765">
        <f t="shared" si="580"/>
        <v>100</v>
      </c>
      <c r="P3765" s="7">
        <f t="shared" si="581"/>
        <v>64.935064935064929</v>
      </c>
      <c r="Q3765" t="str">
        <f t="shared" si="582"/>
        <v>theater</v>
      </c>
      <c r="R3765" t="str">
        <f t="shared" si="583"/>
        <v>musical</v>
      </c>
      <c r="S3765" s="11">
        <f t="shared" si="584"/>
        <v>42065.750300925924</v>
      </c>
      <c r="T3765" s="11">
        <f t="shared" si="585"/>
        <v>42095.708634259259</v>
      </c>
      <c r="U3765">
        <f t="shared" si="586"/>
        <v>77</v>
      </c>
      <c r="V3765" t="b">
        <f t="shared" si="587"/>
        <v>0</v>
      </c>
      <c r="W3765">
        <f t="shared" si="588"/>
        <v>77</v>
      </c>
      <c r="X3765" t="b">
        <f t="shared" si="589"/>
        <v>0</v>
      </c>
    </row>
    <row r="3766" spans="1:24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8304</v>
      </c>
      <c r="O3766">
        <f t="shared" si="580"/>
        <v>100</v>
      </c>
      <c r="P3766" s="7">
        <f t="shared" si="581"/>
        <v>55.555555555555557</v>
      </c>
      <c r="Q3766" t="str">
        <f t="shared" si="582"/>
        <v>theater</v>
      </c>
      <c r="R3766" t="str">
        <f t="shared" si="583"/>
        <v>musical</v>
      </c>
      <c r="S3766" s="11">
        <f t="shared" si="584"/>
        <v>42499.842962962968</v>
      </c>
      <c r="T3766" s="11">
        <f t="shared" si="585"/>
        <v>42519.024999999994</v>
      </c>
      <c r="U3766">
        <f t="shared" si="586"/>
        <v>27</v>
      </c>
      <c r="V3766" t="b">
        <f t="shared" si="587"/>
        <v>0</v>
      </c>
      <c r="W3766">
        <f t="shared" si="588"/>
        <v>27</v>
      </c>
      <c r="X3766" t="b">
        <f t="shared" si="589"/>
        <v>0</v>
      </c>
    </row>
    <row r="3767" spans="1:24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8304</v>
      </c>
      <c r="O3767">
        <f t="shared" si="580"/>
        <v>113</v>
      </c>
      <c r="P3767" s="7">
        <f t="shared" si="581"/>
        <v>74.224299065420567</v>
      </c>
      <c r="Q3767" t="str">
        <f t="shared" si="582"/>
        <v>theater</v>
      </c>
      <c r="R3767" t="str">
        <f t="shared" si="583"/>
        <v>musical</v>
      </c>
      <c r="S3767" s="11">
        <f t="shared" si="584"/>
        <v>41820.776412037041</v>
      </c>
      <c r="T3767" s="11">
        <f t="shared" si="585"/>
        <v>41850.776412037041</v>
      </c>
      <c r="U3767">
        <f t="shared" si="586"/>
        <v>107</v>
      </c>
      <c r="V3767" t="b">
        <f t="shared" si="587"/>
        <v>0</v>
      </c>
      <c r="W3767">
        <f t="shared" si="588"/>
        <v>107</v>
      </c>
      <c r="X3767" t="b">
        <f t="shared" si="589"/>
        <v>0</v>
      </c>
    </row>
    <row r="3768" spans="1:24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8304</v>
      </c>
      <c r="O3768">
        <f t="shared" si="580"/>
        <v>103</v>
      </c>
      <c r="P3768" s="7">
        <f t="shared" si="581"/>
        <v>106.9271875</v>
      </c>
      <c r="Q3768" t="str">
        <f t="shared" si="582"/>
        <v>theater</v>
      </c>
      <c r="R3768" t="str">
        <f t="shared" si="583"/>
        <v>musical</v>
      </c>
      <c r="S3768" s="11">
        <f t="shared" si="584"/>
        <v>41788.167187500003</v>
      </c>
      <c r="T3768" s="11">
        <f t="shared" si="585"/>
        <v>41823.167187500003</v>
      </c>
      <c r="U3768">
        <f t="shared" si="586"/>
        <v>96</v>
      </c>
      <c r="V3768" t="b">
        <f t="shared" si="587"/>
        <v>0</v>
      </c>
      <c r="W3768">
        <f t="shared" si="588"/>
        <v>96</v>
      </c>
      <c r="X3768" t="b">
        <f t="shared" si="589"/>
        <v>0</v>
      </c>
    </row>
    <row r="3769" spans="1:24" ht="47.25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8304</v>
      </c>
      <c r="O3769">
        <f t="shared" si="580"/>
        <v>117</v>
      </c>
      <c r="P3769" s="7">
        <f t="shared" si="581"/>
        <v>41.696428571428569</v>
      </c>
      <c r="Q3769" t="str">
        <f t="shared" si="582"/>
        <v>theater</v>
      </c>
      <c r="R3769" t="str">
        <f t="shared" si="583"/>
        <v>musical</v>
      </c>
      <c r="S3769" s="11">
        <f t="shared" si="584"/>
        <v>42050.019641203704</v>
      </c>
      <c r="T3769" s="11">
        <f t="shared" si="585"/>
        <v>42064.207638888889</v>
      </c>
      <c r="U3769">
        <f t="shared" si="586"/>
        <v>56</v>
      </c>
      <c r="V3769" t="b">
        <f t="shared" si="587"/>
        <v>0</v>
      </c>
      <c r="W3769">
        <f t="shared" si="588"/>
        <v>56</v>
      </c>
      <c r="X3769" t="b">
        <f t="shared" si="589"/>
        <v>0</v>
      </c>
    </row>
    <row r="3770" spans="1:24" ht="47.25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8304</v>
      </c>
      <c r="O3770">
        <f t="shared" si="580"/>
        <v>108</v>
      </c>
      <c r="P3770" s="7">
        <f t="shared" si="581"/>
        <v>74.243275862068955</v>
      </c>
      <c r="Q3770" t="str">
        <f t="shared" si="582"/>
        <v>theater</v>
      </c>
      <c r="R3770" t="str">
        <f t="shared" si="583"/>
        <v>musical</v>
      </c>
      <c r="S3770" s="11">
        <f t="shared" si="584"/>
        <v>41772.727893518517</v>
      </c>
      <c r="T3770" s="11">
        <f t="shared" si="585"/>
        <v>41802.727893518517</v>
      </c>
      <c r="U3770">
        <f t="shared" si="586"/>
        <v>58</v>
      </c>
      <c r="V3770" t="b">
        <f t="shared" si="587"/>
        <v>0</v>
      </c>
      <c r="W3770">
        <f t="shared" si="588"/>
        <v>58</v>
      </c>
      <c r="X3770" t="b">
        <f t="shared" si="589"/>
        <v>0</v>
      </c>
    </row>
    <row r="3771" spans="1:24" ht="47.2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8304</v>
      </c>
      <c r="O3771">
        <f t="shared" si="580"/>
        <v>100</v>
      </c>
      <c r="P3771" s="7">
        <f t="shared" si="581"/>
        <v>73.333333333333329</v>
      </c>
      <c r="Q3771" t="str">
        <f t="shared" si="582"/>
        <v>theater</v>
      </c>
      <c r="R3771" t="str">
        <f t="shared" si="583"/>
        <v>musical</v>
      </c>
      <c r="S3771" s="11">
        <f t="shared" si="584"/>
        <v>42445.598136574074</v>
      </c>
      <c r="T3771" s="11">
        <f t="shared" si="585"/>
        <v>42475.598136574074</v>
      </c>
      <c r="U3771">
        <f t="shared" si="586"/>
        <v>15</v>
      </c>
      <c r="V3771" t="b">
        <f t="shared" si="587"/>
        <v>0</v>
      </c>
      <c r="W3771">
        <f t="shared" si="588"/>
        <v>15</v>
      </c>
      <c r="X3771" t="b">
        <f t="shared" si="589"/>
        <v>0</v>
      </c>
    </row>
    <row r="3772" spans="1:24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8304</v>
      </c>
      <c r="O3772">
        <f t="shared" si="580"/>
        <v>100</v>
      </c>
      <c r="P3772" s="7">
        <f t="shared" si="581"/>
        <v>100</v>
      </c>
      <c r="Q3772" t="str">
        <f t="shared" si="582"/>
        <v>theater</v>
      </c>
      <c r="R3772" t="str">
        <f t="shared" si="583"/>
        <v>musical</v>
      </c>
      <c r="S3772" s="11">
        <f t="shared" si="584"/>
        <v>42138.930671296301</v>
      </c>
      <c r="T3772" s="11">
        <f t="shared" si="585"/>
        <v>42168.930671296301</v>
      </c>
      <c r="U3772">
        <f t="shared" si="586"/>
        <v>20</v>
      </c>
      <c r="V3772" t="b">
        <f t="shared" si="587"/>
        <v>0</v>
      </c>
      <c r="W3772">
        <f t="shared" si="588"/>
        <v>20</v>
      </c>
      <c r="X3772" t="b">
        <f t="shared" si="589"/>
        <v>0</v>
      </c>
    </row>
    <row r="3773" spans="1:24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8304</v>
      </c>
      <c r="O3773">
        <f t="shared" si="580"/>
        <v>146</v>
      </c>
      <c r="P3773" s="7">
        <f t="shared" si="581"/>
        <v>38.421052631578945</v>
      </c>
      <c r="Q3773" t="str">
        <f t="shared" si="582"/>
        <v>theater</v>
      </c>
      <c r="R3773" t="str">
        <f t="shared" si="583"/>
        <v>musical</v>
      </c>
      <c r="S3773" s="11">
        <f t="shared" si="584"/>
        <v>42493.857083333336</v>
      </c>
      <c r="T3773" s="11">
        <f t="shared" si="585"/>
        <v>42508</v>
      </c>
      <c r="U3773">
        <f t="shared" si="586"/>
        <v>38</v>
      </c>
      <c r="V3773" t="b">
        <f t="shared" si="587"/>
        <v>0</v>
      </c>
      <c r="W3773">
        <f t="shared" si="588"/>
        <v>38</v>
      </c>
      <c r="X3773" t="b">
        <f t="shared" si="589"/>
        <v>0</v>
      </c>
    </row>
    <row r="3774" spans="1:24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8304</v>
      </c>
      <c r="O3774">
        <f t="shared" si="580"/>
        <v>110</v>
      </c>
      <c r="P3774" s="7">
        <f t="shared" si="581"/>
        <v>166.96969696969697</v>
      </c>
      <c r="Q3774" t="str">
        <f t="shared" si="582"/>
        <v>theater</v>
      </c>
      <c r="R3774" t="str">
        <f t="shared" si="583"/>
        <v>musical</v>
      </c>
      <c r="S3774" s="11">
        <f t="shared" si="584"/>
        <v>42682.616967592592</v>
      </c>
      <c r="T3774" s="11">
        <f t="shared" si="585"/>
        <v>42703.25</v>
      </c>
      <c r="U3774">
        <f t="shared" si="586"/>
        <v>33</v>
      </c>
      <c r="V3774" t="b">
        <f t="shared" si="587"/>
        <v>0</v>
      </c>
      <c r="W3774">
        <f t="shared" si="588"/>
        <v>33</v>
      </c>
      <c r="X3774" t="b">
        <f t="shared" si="589"/>
        <v>0</v>
      </c>
    </row>
    <row r="3775" spans="1:24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8304</v>
      </c>
      <c r="O3775">
        <f t="shared" si="580"/>
        <v>108</v>
      </c>
      <c r="P3775" s="7">
        <f t="shared" si="581"/>
        <v>94.912280701754383</v>
      </c>
      <c r="Q3775" t="str">
        <f t="shared" si="582"/>
        <v>theater</v>
      </c>
      <c r="R3775" t="str">
        <f t="shared" si="583"/>
        <v>musical</v>
      </c>
      <c r="S3775" s="11">
        <f t="shared" si="584"/>
        <v>42656.005173611105</v>
      </c>
      <c r="T3775" s="11">
        <f t="shared" si="585"/>
        <v>42689.088888888888</v>
      </c>
      <c r="U3775">
        <f t="shared" si="586"/>
        <v>57</v>
      </c>
      <c r="V3775" t="b">
        <f t="shared" si="587"/>
        <v>0</v>
      </c>
      <c r="W3775">
        <f t="shared" si="588"/>
        <v>57</v>
      </c>
      <c r="X3775" t="b">
        <f t="shared" si="589"/>
        <v>0</v>
      </c>
    </row>
    <row r="3776" spans="1:24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8304</v>
      </c>
      <c r="O3776">
        <f t="shared" si="580"/>
        <v>100</v>
      </c>
      <c r="P3776" s="7">
        <f t="shared" si="581"/>
        <v>100</v>
      </c>
      <c r="Q3776" t="str">
        <f t="shared" si="582"/>
        <v>theater</v>
      </c>
      <c r="R3776" t="str">
        <f t="shared" si="583"/>
        <v>musical</v>
      </c>
      <c r="S3776" s="11">
        <f t="shared" si="584"/>
        <v>42087.792303240742</v>
      </c>
      <c r="T3776" s="11">
        <f t="shared" si="585"/>
        <v>42103.792303240742</v>
      </c>
      <c r="U3776">
        <f t="shared" si="586"/>
        <v>25</v>
      </c>
      <c r="V3776" t="b">
        <f t="shared" si="587"/>
        <v>0</v>
      </c>
      <c r="W3776">
        <f t="shared" si="588"/>
        <v>25</v>
      </c>
      <c r="X3776" t="b">
        <f t="shared" si="589"/>
        <v>0</v>
      </c>
    </row>
    <row r="3777" spans="1:24" ht="47.2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8304</v>
      </c>
      <c r="O3777">
        <f t="shared" si="580"/>
        <v>100</v>
      </c>
      <c r="P3777" s="7">
        <f t="shared" si="581"/>
        <v>143.21428571428572</v>
      </c>
      <c r="Q3777" t="str">
        <f t="shared" si="582"/>
        <v>theater</v>
      </c>
      <c r="R3777" t="str">
        <f t="shared" si="583"/>
        <v>musical</v>
      </c>
      <c r="S3777" s="11">
        <f t="shared" si="584"/>
        <v>42075.942627314813</v>
      </c>
      <c r="T3777" s="11">
        <f t="shared" si="585"/>
        <v>42103.166666666672</v>
      </c>
      <c r="U3777">
        <f t="shared" si="586"/>
        <v>14</v>
      </c>
      <c r="V3777" t="b">
        <f t="shared" si="587"/>
        <v>0</v>
      </c>
      <c r="W3777">
        <f t="shared" si="588"/>
        <v>14</v>
      </c>
      <c r="X3777" t="b">
        <f t="shared" si="589"/>
        <v>0</v>
      </c>
    </row>
    <row r="3778" spans="1:24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8304</v>
      </c>
      <c r="O3778">
        <f t="shared" si="580"/>
        <v>107</v>
      </c>
      <c r="P3778" s="7">
        <f t="shared" si="581"/>
        <v>90.819148936170208</v>
      </c>
      <c r="Q3778" t="str">
        <f t="shared" si="582"/>
        <v>theater</v>
      </c>
      <c r="R3778" t="str">
        <f t="shared" si="583"/>
        <v>musical</v>
      </c>
      <c r="S3778" s="11">
        <f t="shared" si="584"/>
        <v>41814.367800925924</v>
      </c>
      <c r="T3778" s="11">
        <f t="shared" si="585"/>
        <v>41852.041666666664</v>
      </c>
      <c r="U3778">
        <f t="shared" si="586"/>
        <v>94</v>
      </c>
      <c r="V3778" t="b">
        <f t="shared" si="587"/>
        <v>0</v>
      </c>
      <c r="W3778">
        <f t="shared" si="588"/>
        <v>94</v>
      </c>
      <c r="X3778" t="b">
        <f t="shared" si="589"/>
        <v>0</v>
      </c>
    </row>
    <row r="3779" spans="1:24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8304</v>
      </c>
      <c r="O3779">
        <f t="shared" ref="O3779:O3842" si="590">ROUND(((E3779/D3779)*100), 0)</f>
        <v>143</v>
      </c>
      <c r="P3779" s="7">
        <f t="shared" ref="P3779:P3842" si="591">IFERROR((E3779/L3779), "N/A")</f>
        <v>48.542372881355931</v>
      </c>
      <c r="Q3779" t="str">
        <f t="shared" ref="Q3779:Q3842" si="592">(LEFT(N3779,SEARCH("/",N3779,1)-1))</f>
        <v>theater</v>
      </c>
      <c r="R3779" t="str">
        <f t="shared" ref="R3779:R3842" si="593">RIGHT(N3779, LEN(N3779)-SEARCH("/",N3779))</f>
        <v>musical</v>
      </c>
      <c r="S3779" s="11">
        <f t="shared" ref="S3779:S3842" si="594">(((J3779/60)/60)/24)+DATE(1970,1,1)</f>
        <v>41887.111354166671</v>
      </c>
      <c r="T3779" s="11">
        <f t="shared" ref="T3779:T3842" si="595">(((I3779/60)/60)/24)+DATE(1970,1,1)</f>
        <v>41909.166666666664</v>
      </c>
      <c r="U3779">
        <f t="shared" ref="U3779:U3842" si="596">IF(OR(F3779="successful", F3779="live"), L3779)</f>
        <v>59</v>
      </c>
      <c r="V3779" t="b">
        <f t="shared" ref="V3779:V3842" si="597">IF(OR(F3779="unsuccessful", F3779="canceled"), L3779)</f>
        <v>0</v>
      </c>
      <c r="W3779">
        <f t="shared" ref="W3779:W3842" si="598">IF((O3779&gt;=30), L3779)</f>
        <v>59</v>
      </c>
      <c r="X3779" t="b">
        <f t="shared" ref="X3779:X3842" si="599">IF((O3779&lt;30), L3779)</f>
        <v>0</v>
      </c>
    </row>
    <row r="3780" spans="1:24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8304</v>
      </c>
      <c r="O3780">
        <f t="shared" si="590"/>
        <v>105</v>
      </c>
      <c r="P3780" s="7">
        <f t="shared" si="591"/>
        <v>70.027777777777771</v>
      </c>
      <c r="Q3780" t="str">
        <f t="shared" si="592"/>
        <v>theater</v>
      </c>
      <c r="R3780" t="str">
        <f t="shared" si="593"/>
        <v>musical</v>
      </c>
      <c r="S3780" s="11">
        <f t="shared" si="594"/>
        <v>41989.819212962961</v>
      </c>
      <c r="T3780" s="11">
        <f t="shared" si="595"/>
        <v>42049.819212962961</v>
      </c>
      <c r="U3780">
        <f t="shared" si="596"/>
        <v>36</v>
      </c>
      <c r="V3780" t="b">
        <f t="shared" si="597"/>
        <v>0</v>
      </c>
      <c r="W3780">
        <f t="shared" si="598"/>
        <v>36</v>
      </c>
      <c r="X3780" t="b">
        <f t="shared" si="599"/>
        <v>0</v>
      </c>
    </row>
    <row r="3781" spans="1:24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8304</v>
      </c>
      <c r="O3781">
        <f t="shared" si="590"/>
        <v>104</v>
      </c>
      <c r="P3781" s="7">
        <f t="shared" si="591"/>
        <v>135.62608695652173</v>
      </c>
      <c r="Q3781" t="str">
        <f t="shared" si="592"/>
        <v>theater</v>
      </c>
      <c r="R3781" t="str">
        <f t="shared" si="593"/>
        <v>musical</v>
      </c>
      <c r="S3781" s="11">
        <f t="shared" si="594"/>
        <v>42425.735416666663</v>
      </c>
      <c r="T3781" s="11">
        <f t="shared" si="595"/>
        <v>42455.693750000006</v>
      </c>
      <c r="U3781">
        <f t="shared" si="596"/>
        <v>115</v>
      </c>
      <c r="V3781" t="b">
        <f t="shared" si="597"/>
        <v>0</v>
      </c>
      <c r="W3781">
        <f t="shared" si="598"/>
        <v>115</v>
      </c>
      <c r="X3781" t="b">
        <f t="shared" si="599"/>
        <v>0</v>
      </c>
    </row>
    <row r="3782" spans="1:24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8304</v>
      </c>
      <c r="O3782">
        <f t="shared" si="590"/>
        <v>120</v>
      </c>
      <c r="P3782" s="7">
        <f t="shared" si="591"/>
        <v>100</v>
      </c>
      <c r="Q3782" t="str">
        <f t="shared" si="592"/>
        <v>theater</v>
      </c>
      <c r="R3782" t="str">
        <f t="shared" si="593"/>
        <v>musical</v>
      </c>
      <c r="S3782" s="11">
        <f t="shared" si="594"/>
        <v>42166.219733796301</v>
      </c>
      <c r="T3782" s="11">
        <f t="shared" si="595"/>
        <v>42198.837499999994</v>
      </c>
      <c r="U3782">
        <f t="shared" si="596"/>
        <v>30</v>
      </c>
      <c r="V3782" t="b">
        <f t="shared" si="597"/>
        <v>0</v>
      </c>
      <c r="W3782">
        <f t="shared" si="598"/>
        <v>30</v>
      </c>
      <c r="X3782" t="b">
        <f t="shared" si="599"/>
        <v>0</v>
      </c>
    </row>
    <row r="3783" spans="1:24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8304</v>
      </c>
      <c r="O3783">
        <f t="shared" si="590"/>
        <v>110</v>
      </c>
      <c r="P3783" s="7">
        <f t="shared" si="591"/>
        <v>94.90384615384616</v>
      </c>
      <c r="Q3783" t="str">
        <f t="shared" si="592"/>
        <v>theater</v>
      </c>
      <c r="R3783" t="str">
        <f t="shared" si="593"/>
        <v>musical</v>
      </c>
      <c r="S3783" s="11">
        <f t="shared" si="594"/>
        <v>41865.882928240739</v>
      </c>
      <c r="T3783" s="11">
        <f t="shared" si="595"/>
        <v>41890.882928240739</v>
      </c>
      <c r="U3783">
        <f t="shared" si="596"/>
        <v>52</v>
      </c>
      <c r="V3783" t="b">
        <f t="shared" si="597"/>
        <v>0</v>
      </c>
      <c r="W3783">
        <f t="shared" si="598"/>
        <v>52</v>
      </c>
      <c r="X3783" t="b">
        <f t="shared" si="599"/>
        <v>0</v>
      </c>
    </row>
    <row r="3784" spans="1:24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8304</v>
      </c>
      <c r="O3784">
        <f t="shared" si="590"/>
        <v>102</v>
      </c>
      <c r="P3784" s="7">
        <f t="shared" si="591"/>
        <v>75.370370370370367</v>
      </c>
      <c r="Q3784" t="str">
        <f t="shared" si="592"/>
        <v>theater</v>
      </c>
      <c r="R3784" t="str">
        <f t="shared" si="593"/>
        <v>musical</v>
      </c>
      <c r="S3784" s="11">
        <f t="shared" si="594"/>
        <v>42546.862233796302</v>
      </c>
      <c r="T3784" s="11">
        <f t="shared" si="595"/>
        <v>42575.958333333328</v>
      </c>
      <c r="U3784">
        <f t="shared" si="596"/>
        <v>27</v>
      </c>
      <c r="V3784" t="b">
        <f t="shared" si="597"/>
        <v>0</v>
      </c>
      <c r="W3784">
        <f t="shared" si="598"/>
        <v>27</v>
      </c>
      <c r="X3784" t="b">
        <f t="shared" si="599"/>
        <v>0</v>
      </c>
    </row>
    <row r="3785" spans="1:24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8304</v>
      </c>
      <c r="O3785">
        <f t="shared" si="590"/>
        <v>129</v>
      </c>
      <c r="P3785" s="7">
        <f t="shared" si="591"/>
        <v>64.458333333333329</v>
      </c>
      <c r="Q3785" t="str">
        <f t="shared" si="592"/>
        <v>theater</v>
      </c>
      <c r="R3785" t="str">
        <f t="shared" si="593"/>
        <v>musical</v>
      </c>
      <c r="S3785" s="11">
        <f t="shared" si="594"/>
        <v>42420.140277777777</v>
      </c>
      <c r="T3785" s="11">
        <f t="shared" si="595"/>
        <v>42444.666666666672</v>
      </c>
      <c r="U3785">
        <f t="shared" si="596"/>
        <v>24</v>
      </c>
      <c r="V3785" t="b">
        <f t="shared" si="597"/>
        <v>0</v>
      </c>
      <c r="W3785">
        <f t="shared" si="598"/>
        <v>24</v>
      </c>
      <c r="X3785" t="b">
        <f t="shared" si="599"/>
        <v>0</v>
      </c>
    </row>
    <row r="3786" spans="1:24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8304</v>
      </c>
      <c r="O3786">
        <f t="shared" si="590"/>
        <v>115</v>
      </c>
      <c r="P3786" s="7">
        <f t="shared" si="591"/>
        <v>115</v>
      </c>
      <c r="Q3786" t="str">
        <f t="shared" si="592"/>
        <v>theater</v>
      </c>
      <c r="R3786" t="str">
        <f t="shared" si="593"/>
        <v>musical</v>
      </c>
      <c r="S3786" s="11">
        <f t="shared" si="594"/>
        <v>42531.980694444443</v>
      </c>
      <c r="T3786" s="11">
        <f t="shared" si="595"/>
        <v>42561.980694444443</v>
      </c>
      <c r="U3786">
        <f t="shared" si="596"/>
        <v>10</v>
      </c>
      <c r="V3786" t="b">
        <f t="shared" si="597"/>
        <v>0</v>
      </c>
      <c r="W3786">
        <f t="shared" si="598"/>
        <v>10</v>
      </c>
      <c r="X3786" t="b">
        <f t="shared" si="599"/>
        <v>0</v>
      </c>
    </row>
    <row r="3787" spans="1:24" ht="47.25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8304</v>
      </c>
      <c r="O3787">
        <f t="shared" si="590"/>
        <v>151</v>
      </c>
      <c r="P3787" s="7">
        <f t="shared" si="591"/>
        <v>100.5</v>
      </c>
      <c r="Q3787" t="str">
        <f t="shared" si="592"/>
        <v>theater</v>
      </c>
      <c r="R3787" t="str">
        <f t="shared" si="593"/>
        <v>musical</v>
      </c>
      <c r="S3787" s="11">
        <f t="shared" si="594"/>
        <v>42548.63853009259</v>
      </c>
      <c r="T3787" s="11">
        <f t="shared" si="595"/>
        <v>42584.418749999997</v>
      </c>
      <c r="U3787">
        <f t="shared" si="596"/>
        <v>30</v>
      </c>
      <c r="V3787" t="b">
        <f t="shared" si="597"/>
        <v>0</v>
      </c>
      <c r="W3787">
        <f t="shared" si="598"/>
        <v>30</v>
      </c>
      <c r="X3787" t="b">
        <f t="shared" si="599"/>
        <v>0</v>
      </c>
    </row>
    <row r="3788" spans="1:24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8304</v>
      </c>
      <c r="O3788">
        <f t="shared" si="590"/>
        <v>111</v>
      </c>
      <c r="P3788" s="7">
        <f t="shared" si="591"/>
        <v>93.774647887323937</v>
      </c>
      <c r="Q3788" t="str">
        <f t="shared" si="592"/>
        <v>theater</v>
      </c>
      <c r="R3788" t="str">
        <f t="shared" si="593"/>
        <v>musical</v>
      </c>
      <c r="S3788" s="11">
        <f t="shared" si="594"/>
        <v>42487.037905092591</v>
      </c>
      <c r="T3788" s="11">
        <f t="shared" si="595"/>
        <v>42517.037905092591</v>
      </c>
      <c r="U3788">
        <f t="shared" si="596"/>
        <v>71</v>
      </c>
      <c r="V3788" t="b">
        <f t="shared" si="597"/>
        <v>0</v>
      </c>
      <c r="W3788">
        <f t="shared" si="598"/>
        <v>71</v>
      </c>
      <c r="X3788" t="b">
        <f t="shared" si="599"/>
        <v>0</v>
      </c>
    </row>
    <row r="3789" spans="1:24" ht="47.2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8304</v>
      </c>
      <c r="O3789">
        <f t="shared" si="590"/>
        <v>100</v>
      </c>
      <c r="P3789" s="7">
        <f t="shared" si="591"/>
        <v>35.1</v>
      </c>
      <c r="Q3789" t="str">
        <f t="shared" si="592"/>
        <v>theater</v>
      </c>
      <c r="R3789" t="str">
        <f t="shared" si="593"/>
        <v>musical</v>
      </c>
      <c r="S3789" s="11">
        <f t="shared" si="594"/>
        <v>42167.534791666665</v>
      </c>
      <c r="T3789" s="11">
        <f t="shared" si="595"/>
        <v>42196.165972222225</v>
      </c>
      <c r="U3789">
        <f t="shared" si="596"/>
        <v>10</v>
      </c>
      <c r="V3789" t="b">
        <f t="shared" si="597"/>
        <v>0</v>
      </c>
      <c r="W3789">
        <f t="shared" si="598"/>
        <v>10</v>
      </c>
      <c r="X3789" t="b">
        <f t="shared" si="599"/>
        <v>0</v>
      </c>
    </row>
    <row r="3790" spans="1:24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8304</v>
      </c>
      <c r="O3790">
        <f t="shared" si="590"/>
        <v>1</v>
      </c>
      <c r="P3790" s="7">
        <f t="shared" si="591"/>
        <v>500</v>
      </c>
      <c r="Q3790" t="str">
        <f t="shared" si="592"/>
        <v>theater</v>
      </c>
      <c r="R3790" t="str">
        <f t="shared" si="593"/>
        <v>musical</v>
      </c>
      <c r="S3790" s="11">
        <f t="shared" si="594"/>
        <v>42333.695821759262</v>
      </c>
      <c r="T3790" s="11">
        <f t="shared" si="595"/>
        <v>42361.679166666669</v>
      </c>
      <c r="U3790" t="b">
        <f t="shared" si="596"/>
        <v>0</v>
      </c>
      <c r="V3790" t="b">
        <f t="shared" si="597"/>
        <v>0</v>
      </c>
      <c r="W3790" t="b">
        <f t="shared" si="598"/>
        <v>0</v>
      </c>
      <c r="X3790">
        <f t="shared" si="599"/>
        <v>1</v>
      </c>
    </row>
    <row r="3791" spans="1:24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8304</v>
      </c>
      <c r="O3791">
        <f t="shared" si="590"/>
        <v>3</v>
      </c>
      <c r="P3791" s="7">
        <f t="shared" si="591"/>
        <v>29</v>
      </c>
      <c r="Q3791" t="str">
        <f t="shared" si="592"/>
        <v>theater</v>
      </c>
      <c r="R3791" t="str">
        <f t="shared" si="593"/>
        <v>musical</v>
      </c>
      <c r="S3791" s="11">
        <f t="shared" si="594"/>
        <v>42138.798819444448</v>
      </c>
      <c r="T3791" s="11">
        <f t="shared" si="595"/>
        <v>42170.798819444448</v>
      </c>
      <c r="U3791" t="b">
        <f t="shared" si="596"/>
        <v>0</v>
      </c>
      <c r="V3791" t="b">
        <f t="shared" si="597"/>
        <v>0</v>
      </c>
      <c r="W3791" t="b">
        <f t="shared" si="598"/>
        <v>0</v>
      </c>
      <c r="X3791">
        <f t="shared" si="599"/>
        <v>4</v>
      </c>
    </row>
    <row r="3792" spans="1:24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8304</v>
      </c>
      <c r="O3792">
        <f t="shared" si="590"/>
        <v>0</v>
      </c>
      <c r="P3792" s="7" t="str">
        <f t="shared" si="591"/>
        <v>N/A</v>
      </c>
      <c r="Q3792" t="str">
        <f t="shared" si="592"/>
        <v>theater</v>
      </c>
      <c r="R3792" t="str">
        <f t="shared" si="593"/>
        <v>musical</v>
      </c>
      <c r="S3792" s="11">
        <f t="shared" si="594"/>
        <v>42666.666932870372</v>
      </c>
      <c r="T3792" s="11">
        <f t="shared" si="595"/>
        <v>42696.708599537036</v>
      </c>
      <c r="U3792" t="b">
        <f t="shared" si="596"/>
        <v>0</v>
      </c>
      <c r="V3792" t="b">
        <f t="shared" si="597"/>
        <v>0</v>
      </c>
      <c r="W3792" t="b">
        <f t="shared" si="598"/>
        <v>0</v>
      </c>
      <c r="X3792">
        <f t="shared" si="599"/>
        <v>0</v>
      </c>
    </row>
    <row r="3793" spans="1:24" ht="31.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8304</v>
      </c>
      <c r="O3793">
        <f t="shared" si="590"/>
        <v>0</v>
      </c>
      <c r="P3793" s="7" t="str">
        <f t="shared" si="591"/>
        <v>N/A</v>
      </c>
      <c r="Q3793" t="str">
        <f t="shared" si="592"/>
        <v>theater</v>
      </c>
      <c r="R3793" t="str">
        <f t="shared" si="593"/>
        <v>musical</v>
      </c>
      <c r="S3793" s="11">
        <f t="shared" si="594"/>
        <v>41766.692037037035</v>
      </c>
      <c r="T3793" s="11">
        <f t="shared" si="595"/>
        <v>41826.692037037035</v>
      </c>
      <c r="U3793" t="b">
        <f t="shared" si="596"/>
        <v>0</v>
      </c>
      <c r="V3793" t="b">
        <f t="shared" si="597"/>
        <v>0</v>
      </c>
      <c r="W3793" t="b">
        <f t="shared" si="598"/>
        <v>0</v>
      </c>
      <c r="X3793">
        <f t="shared" si="599"/>
        <v>0</v>
      </c>
    </row>
    <row r="3794" spans="1:24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8304</v>
      </c>
      <c r="O3794">
        <f t="shared" si="590"/>
        <v>0</v>
      </c>
      <c r="P3794" s="7">
        <f t="shared" si="591"/>
        <v>17.5</v>
      </c>
      <c r="Q3794" t="str">
        <f t="shared" si="592"/>
        <v>theater</v>
      </c>
      <c r="R3794" t="str">
        <f t="shared" si="593"/>
        <v>musical</v>
      </c>
      <c r="S3794" s="11">
        <f t="shared" si="594"/>
        <v>42170.447013888886</v>
      </c>
      <c r="T3794" s="11">
        <f t="shared" si="595"/>
        <v>42200.447013888886</v>
      </c>
      <c r="U3794" t="b">
        <f t="shared" si="596"/>
        <v>0</v>
      </c>
      <c r="V3794" t="b">
        <f t="shared" si="597"/>
        <v>0</v>
      </c>
      <c r="W3794" t="b">
        <f t="shared" si="598"/>
        <v>0</v>
      </c>
      <c r="X3794">
        <f t="shared" si="599"/>
        <v>2</v>
      </c>
    </row>
    <row r="3795" spans="1:24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8304</v>
      </c>
      <c r="O3795">
        <f t="shared" si="590"/>
        <v>60</v>
      </c>
      <c r="P3795" s="7">
        <f t="shared" si="591"/>
        <v>174</v>
      </c>
      <c r="Q3795" t="str">
        <f t="shared" si="592"/>
        <v>theater</v>
      </c>
      <c r="R3795" t="str">
        <f t="shared" si="593"/>
        <v>musical</v>
      </c>
      <c r="S3795" s="11">
        <f t="shared" si="594"/>
        <v>41968.938993055555</v>
      </c>
      <c r="T3795" s="11">
        <f t="shared" si="595"/>
        <v>41989.938993055555</v>
      </c>
      <c r="U3795" t="b">
        <f t="shared" si="596"/>
        <v>0</v>
      </c>
      <c r="V3795" t="b">
        <f t="shared" si="597"/>
        <v>0</v>
      </c>
      <c r="W3795">
        <f t="shared" si="598"/>
        <v>24</v>
      </c>
      <c r="X3795" t="b">
        <f t="shared" si="599"/>
        <v>0</v>
      </c>
    </row>
    <row r="3796" spans="1:24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8304</v>
      </c>
      <c r="O3796">
        <f t="shared" si="590"/>
        <v>1</v>
      </c>
      <c r="P3796" s="7">
        <f t="shared" si="591"/>
        <v>50</v>
      </c>
      <c r="Q3796" t="str">
        <f t="shared" si="592"/>
        <v>theater</v>
      </c>
      <c r="R3796" t="str">
        <f t="shared" si="593"/>
        <v>musical</v>
      </c>
      <c r="S3796" s="11">
        <f t="shared" si="594"/>
        <v>42132.58048611111</v>
      </c>
      <c r="T3796" s="11">
        <f t="shared" si="595"/>
        <v>42162.58048611111</v>
      </c>
      <c r="U3796" t="b">
        <f t="shared" si="596"/>
        <v>0</v>
      </c>
      <c r="V3796" t="b">
        <f t="shared" si="597"/>
        <v>0</v>
      </c>
      <c r="W3796" t="b">
        <f t="shared" si="598"/>
        <v>0</v>
      </c>
      <c r="X3796">
        <f t="shared" si="599"/>
        <v>1</v>
      </c>
    </row>
    <row r="3797" spans="1:24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8304</v>
      </c>
      <c r="O3797">
        <f t="shared" si="590"/>
        <v>2</v>
      </c>
      <c r="P3797" s="7">
        <f t="shared" si="591"/>
        <v>5</v>
      </c>
      <c r="Q3797" t="str">
        <f t="shared" si="592"/>
        <v>theater</v>
      </c>
      <c r="R3797" t="str">
        <f t="shared" si="593"/>
        <v>musical</v>
      </c>
      <c r="S3797" s="11">
        <f t="shared" si="594"/>
        <v>42201.436226851853</v>
      </c>
      <c r="T3797" s="11">
        <f t="shared" si="595"/>
        <v>42244.9375</v>
      </c>
      <c r="U3797" t="b">
        <f t="shared" si="596"/>
        <v>0</v>
      </c>
      <c r="V3797" t="b">
        <f t="shared" si="597"/>
        <v>0</v>
      </c>
      <c r="W3797" t="b">
        <f t="shared" si="598"/>
        <v>0</v>
      </c>
      <c r="X3797">
        <f t="shared" si="599"/>
        <v>2</v>
      </c>
    </row>
    <row r="3798" spans="1:24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8304</v>
      </c>
      <c r="O3798">
        <f t="shared" si="590"/>
        <v>0</v>
      </c>
      <c r="P3798" s="7">
        <f t="shared" si="591"/>
        <v>1</v>
      </c>
      <c r="Q3798" t="str">
        <f t="shared" si="592"/>
        <v>theater</v>
      </c>
      <c r="R3798" t="str">
        <f t="shared" si="593"/>
        <v>musical</v>
      </c>
      <c r="S3798" s="11">
        <f t="shared" si="594"/>
        <v>42689.029583333337</v>
      </c>
      <c r="T3798" s="11">
        <f t="shared" si="595"/>
        <v>42749.029583333337</v>
      </c>
      <c r="U3798" t="b">
        <f t="shared" si="596"/>
        <v>0</v>
      </c>
      <c r="V3798" t="b">
        <f t="shared" si="597"/>
        <v>0</v>
      </c>
      <c r="W3798" t="b">
        <f t="shared" si="598"/>
        <v>0</v>
      </c>
      <c r="X3798">
        <f t="shared" si="599"/>
        <v>1</v>
      </c>
    </row>
    <row r="3799" spans="1:24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8304</v>
      </c>
      <c r="O3799">
        <f t="shared" si="590"/>
        <v>90</v>
      </c>
      <c r="P3799" s="7">
        <f t="shared" si="591"/>
        <v>145.40540540540542</v>
      </c>
      <c r="Q3799" t="str">
        <f t="shared" si="592"/>
        <v>theater</v>
      </c>
      <c r="R3799" t="str">
        <f t="shared" si="593"/>
        <v>musical</v>
      </c>
      <c r="S3799" s="11">
        <f t="shared" si="594"/>
        <v>42084.881539351853</v>
      </c>
      <c r="T3799" s="11">
        <f t="shared" si="595"/>
        <v>42114.881539351853</v>
      </c>
      <c r="U3799" t="b">
        <f t="shared" si="596"/>
        <v>0</v>
      </c>
      <c r="V3799" t="b">
        <f t="shared" si="597"/>
        <v>0</v>
      </c>
      <c r="W3799">
        <f t="shared" si="598"/>
        <v>37</v>
      </c>
      <c r="X3799" t="b">
        <f t="shared" si="599"/>
        <v>0</v>
      </c>
    </row>
    <row r="3800" spans="1:24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8304</v>
      </c>
      <c r="O3800">
        <f t="shared" si="590"/>
        <v>1</v>
      </c>
      <c r="P3800" s="7">
        <f t="shared" si="591"/>
        <v>205</v>
      </c>
      <c r="Q3800" t="str">
        <f t="shared" si="592"/>
        <v>theater</v>
      </c>
      <c r="R3800" t="str">
        <f t="shared" si="593"/>
        <v>musical</v>
      </c>
      <c r="S3800" s="11">
        <f t="shared" si="594"/>
        <v>41831.722777777781</v>
      </c>
      <c r="T3800" s="11">
        <f t="shared" si="595"/>
        <v>41861.722777777781</v>
      </c>
      <c r="U3800" t="b">
        <f t="shared" si="596"/>
        <v>0</v>
      </c>
      <c r="V3800" t="b">
        <f t="shared" si="597"/>
        <v>0</v>
      </c>
      <c r="W3800" t="b">
        <f t="shared" si="598"/>
        <v>0</v>
      </c>
      <c r="X3800">
        <f t="shared" si="599"/>
        <v>5</v>
      </c>
    </row>
    <row r="3801" spans="1:24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8304</v>
      </c>
      <c r="O3801">
        <f t="shared" si="590"/>
        <v>4</v>
      </c>
      <c r="P3801" s="7">
        <f t="shared" si="591"/>
        <v>100.5</v>
      </c>
      <c r="Q3801" t="str">
        <f t="shared" si="592"/>
        <v>theater</v>
      </c>
      <c r="R3801" t="str">
        <f t="shared" si="593"/>
        <v>musical</v>
      </c>
      <c r="S3801" s="11">
        <f t="shared" si="594"/>
        <v>42410.93105324074</v>
      </c>
      <c r="T3801" s="11">
        <f t="shared" si="595"/>
        <v>42440.93105324074</v>
      </c>
      <c r="U3801" t="b">
        <f t="shared" si="596"/>
        <v>0</v>
      </c>
      <c r="V3801" t="b">
        <f t="shared" si="597"/>
        <v>0</v>
      </c>
      <c r="W3801" t="b">
        <f t="shared" si="598"/>
        <v>0</v>
      </c>
      <c r="X3801">
        <f t="shared" si="599"/>
        <v>4</v>
      </c>
    </row>
    <row r="3802" spans="1:24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8304</v>
      </c>
      <c r="O3802">
        <f t="shared" si="590"/>
        <v>4</v>
      </c>
      <c r="P3802" s="7">
        <f t="shared" si="591"/>
        <v>55.0625</v>
      </c>
      <c r="Q3802" t="str">
        <f t="shared" si="592"/>
        <v>theater</v>
      </c>
      <c r="R3802" t="str">
        <f t="shared" si="593"/>
        <v>musical</v>
      </c>
      <c r="S3802" s="11">
        <f t="shared" si="594"/>
        <v>41982.737071759257</v>
      </c>
      <c r="T3802" s="11">
        <f t="shared" si="595"/>
        <v>42015.207638888889</v>
      </c>
      <c r="U3802" t="b">
        <f t="shared" si="596"/>
        <v>0</v>
      </c>
      <c r="V3802" t="b">
        <f t="shared" si="597"/>
        <v>0</v>
      </c>
      <c r="W3802" t="b">
        <f t="shared" si="598"/>
        <v>0</v>
      </c>
      <c r="X3802">
        <f t="shared" si="599"/>
        <v>16</v>
      </c>
    </row>
    <row r="3803" spans="1:24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8304</v>
      </c>
      <c r="O3803">
        <f t="shared" si="590"/>
        <v>9</v>
      </c>
      <c r="P3803" s="7">
        <f t="shared" si="591"/>
        <v>47.333333333333336</v>
      </c>
      <c r="Q3803" t="str">
        <f t="shared" si="592"/>
        <v>theater</v>
      </c>
      <c r="R3803" t="str">
        <f t="shared" si="593"/>
        <v>musical</v>
      </c>
      <c r="S3803" s="11">
        <f t="shared" si="594"/>
        <v>41975.676111111112</v>
      </c>
      <c r="T3803" s="11">
        <f t="shared" si="595"/>
        <v>42006.676111111112</v>
      </c>
      <c r="U3803" t="b">
        <f t="shared" si="596"/>
        <v>0</v>
      </c>
      <c r="V3803" t="b">
        <f t="shared" si="597"/>
        <v>0</v>
      </c>
      <c r="W3803" t="b">
        <f t="shared" si="598"/>
        <v>0</v>
      </c>
      <c r="X3803">
        <f t="shared" si="599"/>
        <v>9</v>
      </c>
    </row>
    <row r="3804" spans="1:24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8304</v>
      </c>
      <c r="O3804">
        <f t="shared" si="590"/>
        <v>0</v>
      </c>
      <c r="P3804" s="7" t="str">
        <f t="shared" si="591"/>
        <v>N/A</v>
      </c>
      <c r="Q3804" t="str">
        <f t="shared" si="592"/>
        <v>theater</v>
      </c>
      <c r="R3804" t="str">
        <f t="shared" si="593"/>
        <v>musical</v>
      </c>
      <c r="S3804" s="11">
        <f t="shared" si="594"/>
        <v>42269.126226851848</v>
      </c>
      <c r="T3804" s="11">
        <f t="shared" si="595"/>
        <v>42299.126226851848</v>
      </c>
      <c r="U3804" t="b">
        <f t="shared" si="596"/>
        <v>0</v>
      </c>
      <c r="V3804" t="b">
        <f t="shared" si="597"/>
        <v>0</v>
      </c>
      <c r="W3804" t="b">
        <f t="shared" si="598"/>
        <v>0</v>
      </c>
      <c r="X3804">
        <f t="shared" si="599"/>
        <v>0</v>
      </c>
    </row>
    <row r="3805" spans="1:24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8304</v>
      </c>
      <c r="O3805">
        <f t="shared" si="590"/>
        <v>20</v>
      </c>
      <c r="P3805" s="7">
        <f t="shared" si="591"/>
        <v>58.95</v>
      </c>
      <c r="Q3805" t="str">
        <f t="shared" si="592"/>
        <v>theater</v>
      </c>
      <c r="R3805" t="str">
        <f t="shared" si="593"/>
        <v>musical</v>
      </c>
      <c r="S3805" s="11">
        <f t="shared" si="594"/>
        <v>42403.971851851849</v>
      </c>
      <c r="T3805" s="11">
        <f t="shared" si="595"/>
        <v>42433.971851851849</v>
      </c>
      <c r="U3805" t="b">
        <f t="shared" si="596"/>
        <v>0</v>
      </c>
      <c r="V3805" t="b">
        <f t="shared" si="597"/>
        <v>0</v>
      </c>
      <c r="W3805" t="b">
        <f t="shared" si="598"/>
        <v>0</v>
      </c>
      <c r="X3805">
        <f t="shared" si="599"/>
        <v>40</v>
      </c>
    </row>
    <row r="3806" spans="1:24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8304</v>
      </c>
      <c r="O3806">
        <f t="shared" si="590"/>
        <v>0</v>
      </c>
      <c r="P3806" s="7" t="str">
        <f t="shared" si="591"/>
        <v>N/A</v>
      </c>
      <c r="Q3806" t="str">
        <f t="shared" si="592"/>
        <v>theater</v>
      </c>
      <c r="R3806" t="str">
        <f t="shared" si="593"/>
        <v>musical</v>
      </c>
      <c r="S3806" s="11">
        <f t="shared" si="594"/>
        <v>42527.00953703704</v>
      </c>
      <c r="T3806" s="11">
        <f t="shared" si="595"/>
        <v>42582.291666666672</v>
      </c>
      <c r="U3806" t="b">
        <f t="shared" si="596"/>
        <v>0</v>
      </c>
      <c r="V3806" t="b">
        <f t="shared" si="597"/>
        <v>0</v>
      </c>
      <c r="W3806" t="b">
        <f t="shared" si="598"/>
        <v>0</v>
      </c>
      <c r="X3806">
        <f t="shared" si="599"/>
        <v>0</v>
      </c>
    </row>
    <row r="3807" spans="1:24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8304</v>
      </c>
      <c r="O3807">
        <f t="shared" si="590"/>
        <v>0</v>
      </c>
      <c r="P3807" s="7">
        <f t="shared" si="591"/>
        <v>1.5</v>
      </c>
      <c r="Q3807" t="str">
        <f t="shared" si="592"/>
        <v>theater</v>
      </c>
      <c r="R3807" t="str">
        <f t="shared" si="593"/>
        <v>musical</v>
      </c>
      <c r="S3807" s="11">
        <f t="shared" si="594"/>
        <v>41849.887037037035</v>
      </c>
      <c r="T3807" s="11">
        <f t="shared" si="595"/>
        <v>41909.887037037035</v>
      </c>
      <c r="U3807" t="b">
        <f t="shared" si="596"/>
        <v>0</v>
      </c>
      <c r="V3807" t="b">
        <f t="shared" si="597"/>
        <v>0</v>
      </c>
      <c r="W3807" t="b">
        <f t="shared" si="598"/>
        <v>0</v>
      </c>
      <c r="X3807">
        <f t="shared" si="599"/>
        <v>2</v>
      </c>
    </row>
    <row r="3808" spans="1:24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8304</v>
      </c>
      <c r="O3808">
        <f t="shared" si="590"/>
        <v>0</v>
      </c>
      <c r="P3808" s="7">
        <f t="shared" si="591"/>
        <v>5</v>
      </c>
      <c r="Q3808" t="str">
        <f t="shared" si="592"/>
        <v>theater</v>
      </c>
      <c r="R3808" t="str">
        <f t="shared" si="593"/>
        <v>musical</v>
      </c>
      <c r="S3808" s="11">
        <f t="shared" si="594"/>
        <v>41799.259039351848</v>
      </c>
      <c r="T3808" s="11">
        <f t="shared" si="595"/>
        <v>41819.259039351848</v>
      </c>
      <c r="U3808" t="b">
        <f t="shared" si="596"/>
        <v>0</v>
      </c>
      <c r="V3808" t="b">
        <f t="shared" si="597"/>
        <v>0</v>
      </c>
      <c r="W3808" t="b">
        <f t="shared" si="598"/>
        <v>0</v>
      </c>
      <c r="X3808">
        <f t="shared" si="599"/>
        <v>1</v>
      </c>
    </row>
    <row r="3809" spans="1:24" ht="47.25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8304</v>
      </c>
      <c r="O3809">
        <f t="shared" si="590"/>
        <v>30</v>
      </c>
      <c r="P3809" s="7">
        <f t="shared" si="591"/>
        <v>50.555555555555557</v>
      </c>
      <c r="Q3809" t="str">
        <f t="shared" si="592"/>
        <v>theater</v>
      </c>
      <c r="R3809" t="str">
        <f t="shared" si="593"/>
        <v>musical</v>
      </c>
      <c r="S3809" s="11">
        <f t="shared" si="594"/>
        <v>42090.909016203703</v>
      </c>
      <c r="T3809" s="11">
        <f t="shared" si="595"/>
        <v>42097.909016203703</v>
      </c>
      <c r="U3809" t="b">
        <f t="shared" si="596"/>
        <v>0</v>
      </c>
      <c r="V3809" t="b">
        <f t="shared" si="597"/>
        <v>0</v>
      </c>
      <c r="W3809">
        <f t="shared" si="598"/>
        <v>9</v>
      </c>
      <c r="X3809" t="b">
        <f t="shared" si="599"/>
        <v>0</v>
      </c>
    </row>
    <row r="3810" spans="1:24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8270</v>
      </c>
      <c r="O3810">
        <f t="shared" si="590"/>
        <v>100</v>
      </c>
      <c r="P3810" s="7">
        <f t="shared" si="591"/>
        <v>41.666666666666664</v>
      </c>
      <c r="Q3810" t="str">
        <f t="shared" si="592"/>
        <v>theater</v>
      </c>
      <c r="R3810" t="str">
        <f t="shared" si="593"/>
        <v>plays</v>
      </c>
      <c r="S3810" s="11">
        <f t="shared" si="594"/>
        <v>42059.453923611116</v>
      </c>
      <c r="T3810" s="11">
        <f t="shared" si="595"/>
        <v>42119.412256944444</v>
      </c>
      <c r="U3810">
        <f t="shared" si="596"/>
        <v>24</v>
      </c>
      <c r="V3810" t="b">
        <f t="shared" si="597"/>
        <v>0</v>
      </c>
      <c r="W3810">
        <f t="shared" si="598"/>
        <v>24</v>
      </c>
      <c r="X3810" t="b">
        <f t="shared" si="599"/>
        <v>0</v>
      </c>
    </row>
    <row r="3811" spans="1:24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8270</v>
      </c>
      <c r="O3811">
        <f t="shared" si="590"/>
        <v>101</v>
      </c>
      <c r="P3811" s="7">
        <f t="shared" si="591"/>
        <v>53.289473684210527</v>
      </c>
      <c r="Q3811" t="str">
        <f t="shared" si="592"/>
        <v>theater</v>
      </c>
      <c r="R3811" t="str">
        <f t="shared" si="593"/>
        <v>plays</v>
      </c>
      <c r="S3811" s="11">
        <f t="shared" si="594"/>
        <v>41800.526701388888</v>
      </c>
      <c r="T3811" s="11">
        <f t="shared" si="595"/>
        <v>41850.958333333336</v>
      </c>
      <c r="U3811">
        <f t="shared" si="596"/>
        <v>38</v>
      </c>
      <c r="V3811" t="b">
        <f t="shared" si="597"/>
        <v>0</v>
      </c>
      <c r="W3811">
        <f t="shared" si="598"/>
        <v>38</v>
      </c>
      <c r="X3811" t="b">
        <f t="shared" si="599"/>
        <v>0</v>
      </c>
    </row>
    <row r="3812" spans="1:24" ht="47.25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8270</v>
      </c>
      <c r="O3812">
        <f t="shared" si="590"/>
        <v>122</v>
      </c>
      <c r="P3812" s="7">
        <f t="shared" si="591"/>
        <v>70.230769230769226</v>
      </c>
      <c r="Q3812" t="str">
        <f t="shared" si="592"/>
        <v>theater</v>
      </c>
      <c r="R3812" t="str">
        <f t="shared" si="593"/>
        <v>plays</v>
      </c>
      <c r="S3812" s="11">
        <f t="shared" si="594"/>
        <v>42054.849050925928</v>
      </c>
      <c r="T3812" s="11">
        <f t="shared" si="595"/>
        <v>42084.807384259257</v>
      </c>
      <c r="U3812">
        <f t="shared" si="596"/>
        <v>26</v>
      </c>
      <c r="V3812" t="b">
        <f t="shared" si="597"/>
        <v>0</v>
      </c>
      <c r="W3812">
        <f t="shared" si="598"/>
        <v>26</v>
      </c>
      <c r="X3812" t="b">
        <f t="shared" si="599"/>
        <v>0</v>
      </c>
    </row>
    <row r="3813" spans="1:24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8270</v>
      </c>
      <c r="O3813">
        <f t="shared" si="590"/>
        <v>330</v>
      </c>
      <c r="P3813" s="7">
        <f t="shared" si="591"/>
        <v>43.421052631578945</v>
      </c>
      <c r="Q3813" t="str">
        <f t="shared" si="592"/>
        <v>theater</v>
      </c>
      <c r="R3813" t="str">
        <f t="shared" si="593"/>
        <v>plays</v>
      </c>
      <c r="S3813" s="11">
        <f t="shared" si="594"/>
        <v>42487.62700231481</v>
      </c>
      <c r="T3813" s="11">
        <f t="shared" si="595"/>
        <v>42521.458333333328</v>
      </c>
      <c r="U3813">
        <f t="shared" si="596"/>
        <v>19</v>
      </c>
      <c r="V3813" t="b">
        <f t="shared" si="597"/>
        <v>0</v>
      </c>
      <c r="W3813">
        <f t="shared" si="598"/>
        <v>19</v>
      </c>
      <c r="X3813" t="b">
        <f t="shared" si="599"/>
        <v>0</v>
      </c>
    </row>
    <row r="3814" spans="1:24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8270</v>
      </c>
      <c r="O3814">
        <f t="shared" si="590"/>
        <v>110</v>
      </c>
      <c r="P3814" s="7">
        <f t="shared" si="591"/>
        <v>199.18181818181819</v>
      </c>
      <c r="Q3814" t="str">
        <f t="shared" si="592"/>
        <v>theater</v>
      </c>
      <c r="R3814" t="str">
        <f t="shared" si="593"/>
        <v>plays</v>
      </c>
      <c r="S3814" s="11">
        <f t="shared" si="594"/>
        <v>42109.751250000001</v>
      </c>
      <c r="T3814" s="11">
        <f t="shared" si="595"/>
        <v>42156.165972222225</v>
      </c>
      <c r="U3814">
        <f t="shared" si="596"/>
        <v>11</v>
      </c>
      <c r="V3814" t="b">
        <f t="shared" si="597"/>
        <v>0</v>
      </c>
      <c r="W3814">
        <f t="shared" si="598"/>
        <v>11</v>
      </c>
      <c r="X3814" t="b">
        <f t="shared" si="599"/>
        <v>0</v>
      </c>
    </row>
    <row r="3815" spans="1:24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8270</v>
      </c>
      <c r="O3815">
        <f t="shared" si="590"/>
        <v>101</v>
      </c>
      <c r="P3815" s="7">
        <f t="shared" si="591"/>
        <v>78.518148148148143</v>
      </c>
      <c r="Q3815" t="str">
        <f t="shared" si="592"/>
        <v>theater</v>
      </c>
      <c r="R3815" t="str">
        <f t="shared" si="593"/>
        <v>plays</v>
      </c>
      <c r="S3815" s="11">
        <f t="shared" si="594"/>
        <v>42497.275706018518</v>
      </c>
      <c r="T3815" s="11">
        <f t="shared" si="595"/>
        <v>42535.904861111107</v>
      </c>
      <c r="U3815">
        <f t="shared" si="596"/>
        <v>27</v>
      </c>
      <c r="V3815" t="b">
        <f t="shared" si="597"/>
        <v>0</v>
      </c>
      <c r="W3815">
        <f t="shared" si="598"/>
        <v>27</v>
      </c>
      <c r="X3815" t="b">
        <f t="shared" si="599"/>
        <v>0</v>
      </c>
    </row>
    <row r="3816" spans="1:24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8270</v>
      </c>
      <c r="O3816">
        <f t="shared" si="590"/>
        <v>140</v>
      </c>
      <c r="P3816" s="7">
        <f t="shared" si="591"/>
        <v>61.823529411764703</v>
      </c>
      <c r="Q3816" t="str">
        <f t="shared" si="592"/>
        <v>theater</v>
      </c>
      <c r="R3816" t="str">
        <f t="shared" si="593"/>
        <v>plays</v>
      </c>
      <c r="S3816" s="11">
        <f t="shared" si="594"/>
        <v>42058.904074074075</v>
      </c>
      <c r="T3816" s="11">
        <f t="shared" si="595"/>
        <v>42095.165972222225</v>
      </c>
      <c r="U3816">
        <f t="shared" si="596"/>
        <v>34</v>
      </c>
      <c r="V3816" t="b">
        <f t="shared" si="597"/>
        <v>0</v>
      </c>
      <c r="W3816">
        <f t="shared" si="598"/>
        <v>34</v>
      </c>
      <c r="X3816" t="b">
        <f t="shared" si="599"/>
        <v>0</v>
      </c>
    </row>
    <row r="3817" spans="1:24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8270</v>
      </c>
      <c r="O3817">
        <f t="shared" si="590"/>
        <v>100</v>
      </c>
      <c r="P3817" s="7">
        <f t="shared" si="591"/>
        <v>50.000500000000002</v>
      </c>
      <c r="Q3817" t="str">
        <f t="shared" si="592"/>
        <v>theater</v>
      </c>
      <c r="R3817" t="str">
        <f t="shared" si="593"/>
        <v>plays</v>
      </c>
      <c r="S3817" s="11">
        <f t="shared" si="594"/>
        <v>42207.259918981479</v>
      </c>
      <c r="T3817" s="11">
        <f t="shared" si="595"/>
        <v>42236.958333333328</v>
      </c>
      <c r="U3817">
        <f t="shared" si="596"/>
        <v>20</v>
      </c>
      <c r="V3817" t="b">
        <f t="shared" si="597"/>
        <v>0</v>
      </c>
      <c r="W3817">
        <f t="shared" si="598"/>
        <v>20</v>
      </c>
      <c r="X3817" t="b">
        <f t="shared" si="599"/>
        <v>0</v>
      </c>
    </row>
    <row r="3818" spans="1:24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8270</v>
      </c>
      <c r="O3818">
        <f t="shared" si="590"/>
        <v>119</v>
      </c>
      <c r="P3818" s="7">
        <f t="shared" si="591"/>
        <v>48.339729729729726</v>
      </c>
      <c r="Q3818" t="str">
        <f t="shared" si="592"/>
        <v>theater</v>
      </c>
      <c r="R3818" t="str">
        <f t="shared" si="593"/>
        <v>plays</v>
      </c>
      <c r="S3818" s="11">
        <f t="shared" si="594"/>
        <v>41807.690081018518</v>
      </c>
      <c r="T3818" s="11">
        <f t="shared" si="595"/>
        <v>41837.690081018518</v>
      </c>
      <c r="U3818">
        <f t="shared" si="596"/>
        <v>37</v>
      </c>
      <c r="V3818" t="b">
        <f t="shared" si="597"/>
        <v>0</v>
      </c>
      <c r="W3818">
        <f t="shared" si="598"/>
        <v>37</v>
      </c>
      <c r="X3818" t="b">
        <f t="shared" si="599"/>
        <v>0</v>
      </c>
    </row>
    <row r="3819" spans="1:24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8270</v>
      </c>
      <c r="O3819">
        <f t="shared" si="590"/>
        <v>107</v>
      </c>
      <c r="P3819" s="7">
        <f t="shared" si="591"/>
        <v>107.25</v>
      </c>
      <c r="Q3819" t="str">
        <f t="shared" si="592"/>
        <v>theater</v>
      </c>
      <c r="R3819" t="str">
        <f t="shared" si="593"/>
        <v>plays</v>
      </c>
      <c r="S3819" s="11">
        <f t="shared" si="594"/>
        <v>42284.69694444444</v>
      </c>
      <c r="T3819" s="11">
        <f t="shared" si="595"/>
        <v>42301.165972222225</v>
      </c>
      <c r="U3819">
        <f t="shared" si="596"/>
        <v>20</v>
      </c>
      <c r="V3819" t="b">
        <f t="shared" si="597"/>
        <v>0</v>
      </c>
      <c r="W3819">
        <f t="shared" si="598"/>
        <v>20</v>
      </c>
      <c r="X3819" t="b">
        <f t="shared" si="599"/>
        <v>0</v>
      </c>
    </row>
    <row r="3820" spans="1:24" ht="47.2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8270</v>
      </c>
      <c r="O3820">
        <f t="shared" si="590"/>
        <v>228</v>
      </c>
      <c r="P3820" s="7">
        <f t="shared" si="591"/>
        <v>57</v>
      </c>
      <c r="Q3820" t="str">
        <f t="shared" si="592"/>
        <v>theater</v>
      </c>
      <c r="R3820" t="str">
        <f t="shared" si="593"/>
        <v>plays</v>
      </c>
      <c r="S3820" s="11">
        <f t="shared" si="594"/>
        <v>42045.84238425926</v>
      </c>
      <c r="T3820" s="11">
        <f t="shared" si="595"/>
        <v>42075.800717592589</v>
      </c>
      <c r="U3820">
        <f t="shared" si="596"/>
        <v>10</v>
      </c>
      <c r="V3820" t="b">
        <f t="shared" si="597"/>
        <v>0</v>
      </c>
      <c r="W3820">
        <f t="shared" si="598"/>
        <v>10</v>
      </c>
      <c r="X3820" t="b">
        <f t="shared" si="599"/>
        <v>0</v>
      </c>
    </row>
    <row r="3821" spans="1:24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8270</v>
      </c>
      <c r="O3821">
        <f t="shared" si="590"/>
        <v>106</v>
      </c>
      <c r="P3821" s="7">
        <f t="shared" si="591"/>
        <v>40.92307692307692</v>
      </c>
      <c r="Q3821" t="str">
        <f t="shared" si="592"/>
        <v>theater</v>
      </c>
      <c r="R3821" t="str">
        <f t="shared" si="593"/>
        <v>plays</v>
      </c>
      <c r="S3821" s="11">
        <f t="shared" si="594"/>
        <v>42184.209537037037</v>
      </c>
      <c r="T3821" s="11">
        <f t="shared" si="595"/>
        <v>42202.876388888893</v>
      </c>
      <c r="U3821">
        <f t="shared" si="596"/>
        <v>26</v>
      </c>
      <c r="V3821" t="b">
        <f t="shared" si="597"/>
        <v>0</v>
      </c>
      <c r="W3821">
        <f t="shared" si="598"/>
        <v>26</v>
      </c>
      <c r="X3821" t="b">
        <f t="shared" si="599"/>
        <v>0</v>
      </c>
    </row>
    <row r="3822" spans="1:24" ht="47.2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8270</v>
      </c>
      <c r="O3822">
        <f t="shared" si="590"/>
        <v>143</v>
      </c>
      <c r="P3822" s="7">
        <f t="shared" si="591"/>
        <v>21.5</v>
      </c>
      <c r="Q3822" t="str">
        <f t="shared" si="592"/>
        <v>theater</v>
      </c>
      <c r="R3822" t="str">
        <f t="shared" si="593"/>
        <v>plays</v>
      </c>
      <c r="S3822" s="11">
        <f t="shared" si="594"/>
        <v>42160.651817129634</v>
      </c>
      <c r="T3822" s="11">
        <f t="shared" si="595"/>
        <v>42190.651817129634</v>
      </c>
      <c r="U3822">
        <f t="shared" si="596"/>
        <v>20</v>
      </c>
      <c r="V3822" t="b">
        <f t="shared" si="597"/>
        <v>0</v>
      </c>
      <c r="W3822">
        <f t="shared" si="598"/>
        <v>20</v>
      </c>
      <c r="X3822" t="b">
        <f t="shared" si="599"/>
        <v>0</v>
      </c>
    </row>
    <row r="3823" spans="1:24" ht="47.25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8270</v>
      </c>
      <c r="O3823">
        <f t="shared" si="590"/>
        <v>105</v>
      </c>
      <c r="P3823" s="7">
        <f t="shared" si="591"/>
        <v>79.543478260869563</v>
      </c>
      <c r="Q3823" t="str">
        <f t="shared" si="592"/>
        <v>theater</v>
      </c>
      <c r="R3823" t="str">
        <f t="shared" si="593"/>
        <v>plays</v>
      </c>
      <c r="S3823" s="11">
        <f t="shared" si="594"/>
        <v>42341.180636574078</v>
      </c>
      <c r="T3823" s="11">
        <f t="shared" si="595"/>
        <v>42373.180636574078</v>
      </c>
      <c r="U3823">
        <f t="shared" si="596"/>
        <v>46</v>
      </c>
      <c r="V3823" t="b">
        <f t="shared" si="597"/>
        <v>0</v>
      </c>
      <c r="W3823">
        <f t="shared" si="598"/>
        <v>46</v>
      </c>
      <c r="X3823" t="b">
        <f t="shared" si="599"/>
        <v>0</v>
      </c>
    </row>
    <row r="3824" spans="1:24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8270</v>
      </c>
      <c r="O3824">
        <f t="shared" si="590"/>
        <v>110</v>
      </c>
      <c r="P3824" s="7">
        <f t="shared" si="591"/>
        <v>72.381578947368425</v>
      </c>
      <c r="Q3824" t="str">
        <f t="shared" si="592"/>
        <v>theater</v>
      </c>
      <c r="R3824" t="str">
        <f t="shared" si="593"/>
        <v>plays</v>
      </c>
      <c r="S3824" s="11">
        <f t="shared" si="594"/>
        <v>42329.838159722218</v>
      </c>
      <c r="T3824" s="11">
        <f t="shared" si="595"/>
        <v>42388.957638888889</v>
      </c>
      <c r="U3824">
        <f t="shared" si="596"/>
        <v>76</v>
      </c>
      <c r="V3824" t="b">
        <f t="shared" si="597"/>
        <v>0</v>
      </c>
      <c r="W3824">
        <f t="shared" si="598"/>
        <v>76</v>
      </c>
      <c r="X3824" t="b">
        <f t="shared" si="599"/>
        <v>0</v>
      </c>
    </row>
    <row r="3825" spans="1:24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8270</v>
      </c>
      <c r="O3825">
        <f t="shared" si="590"/>
        <v>106</v>
      </c>
      <c r="P3825" s="7">
        <f t="shared" si="591"/>
        <v>64.634146341463421</v>
      </c>
      <c r="Q3825" t="str">
        <f t="shared" si="592"/>
        <v>theater</v>
      </c>
      <c r="R3825" t="str">
        <f t="shared" si="593"/>
        <v>plays</v>
      </c>
      <c r="S3825" s="11">
        <f t="shared" si="594"/>
        <v>42170.910231481481</v>
      </c>
      <c r="T3825" s="11">
        <f t="shared" si="595"/>
        <v>42205.165972222225</v>
      </c>
      <c r="U3825">
        <f t="shared" si="596"/>
        <v>41</v>
      </c>
      <c r="V3825" t="b">
        <f t="shared" si="597"/>
        <v>0</v>
      </c>
      <c r="W3825">
        <f t="shared" si="598"/>
        <v>41</v>
      </c>
      <c r="X3825" t="b">
        <f t="shared" si="599"/>
        <v>0</v>
      </c>
    </row>
    <row r="3826" spans="1:24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8270</v>
      </c>
      <c r="O3826">
        <f t="shared" si="590"/>
        <v>108</v>
      </c>
      <c r="P3826" s="7">
        <f t="shared" si="591"/>
        <v>38.571428571428569</v>
      </c>
      <c r="Q3826" t="str">
        <f t="shared" si="592"/>
        <v>theater</v>
      </c>
      <c r="R3826" t="str">
        <f t="shared" si="593"/>
        <v>plays</v>
      </c>
      <c r="S3826" s="11">
        <f t="shared" si="594"/>
        <v>42571.626192129625</v>
      </c>
      <c r="T3826" s="11">
        <f t="shared" si="595"/>
        <v>42583.570138888885</v>
      </c>
      <c r="U3826">
        <f t="shared" si="596"/>
        <v>7</v>
      </c>
      <c r="V3826" t="b">
        <f t="shared" si="597"/>
        <v>0</v>
      </c>
      <c r="W3826">
        <f t="shared" si="598"/>
        <v>7</v>
      </c>
      <c r="X3826" t="b">
        <f t="shared" si="599"/>
        <v>0</v>
      </c>
    </row>
    <row r="3827" spans="1:24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8270</v>
      </c>
      <c r="O3827">
        <f t="shared" si="590"/>
        <v>105</v>
      </c>
      <c r="P3827" s="7">
        <f t="shared" si="591"/>
        <v>107.57142857142857</v>
      </c>
      <c r="Q3827" t="str">
        <f t="shared" si="592"/>
        <v>theater</v>
      </c>
      <c r="R3827" t="str">
        <f t="shared" si="593"/>
        <v>plays</v>
      </c>
      <c r="S3827" s="11">
        <f t="shared" si="594"/>
        <v>42151.069606481484</v>
      </c>
      <c r="T3827" s="11">
        <f t="shared" si="595"/>
        <v>42172.069606481484</v>
      </c>
      <c r="U3827">
        <f t="shared" si="596"/>
        <v>49</v>
      </c>
      <c r="V3827" t="b">
        <f t="shared" si="597"/>
        <v>0</v>
      </c>
      <c r="W3827">
        <f t="shared" si="598"/>
        <v>49</v>
      </c>
      <c r="X3827" t="b">
        <f t="shared" si="599"/>
        <v>0</v>
      </c>
    </row>
    <row r="3828" spans="1:24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8270</v>
      </c>
      <c r="O3828">
        <f t="shared" si="590"/>
        <v>119</v>
      </c>
      <c r="P3828" s="7">
        <f t="shared" si="591"/>
        <v>27.5</v>
      </c>
      <c r="Q3828" t="str">
        <f t="shared" si="592"/>
        <v>theater</v>
      </c>
      <c r="R3828" t="str">
        <f t="shared" si="593"/>
        <v>plays</v>
      </c>
      <c r="S3828" s="11">
        <f t="shared" si="594"/>
        <v>42101.423541666663</v>
      </c>
      <c r="T3828" s="11">
        <f t="shared" si="595"/>
        <v>42131.423541666663</v>
      </c>
      <c r="U3828">
        <f t="shared" si="596"/>
        <v>26</v>
      </c>
      <c r="V3828" t="b">
        <f t="shared" si="597"/>
        <v>0</v>
      </c>
      <c r="W3828">
        <f t="shared" si="598"/>
        <v>26</v>
      </c>
      <c r="X3828" t="b">
        <f t="shared" si="599"/>
        <v>0</v>
      </c>
    </row>
    <row r="3829" spans="1:24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8270</v>
      </c>
      <c r="O3829">
        <f t="shared" si="590"/>
        <v>153</v>
      </c>
      <c r="P3829" s="7">
        <f t="shared" si="591"/>
        <v>70.461538461538467</v>
      </c>
      <c r="Q3829" t="str">
        <f t="shared" si="592"/>
        <v>theater</v>
      </c>
      <c r="R3829" t="str">
        <f t="shared" si="593"/>
        <v>plays</v>
      </c>
      <c r="S3829" s="11">
        <f t="shared" si="594"/>
        <v>42034.928252314814</v>
      </c>
      <c r="T3829" s="11">
        <f t="shared" si="595"/>
        <v>42090</v>
      </c>
      <c r="U3829">
        <f t="shared" si="596"/>
        <v>65</v>
      </c>
      <c r="V3829" t="b">
        <f t="shared" si="597"/>
        <v>0</v>
      </c>
      <c r="W3829">
        <f t="shared" si="598"/>
        <v>65</v>
      </c>
      <c r="X3829" t="b">
        <f t="shared" si="599"/>
        <v>0</v>
      </c>
    </row>
    <row r="3830" spans="1:24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8270</v>
      </c>
      <c r="O3830">
        <f t="shared" si="590"/>
        <v>100</v>
      </c>
      <c r="P3830" s="7">
        <f t="shared" si="591"/>
        <v>178.57142857142858</v>
      </c>
      <c r="Q3830" t="str">
        <f t="shared" si="592"/>
        <v>theater</v>
      </c>
      <c r="R3830" t="str">
        <f t="shared" si="593"/>
        <v>plays</v>
      </c>
      <c r="S3830" s="11">
        <f t="shared" si="594"/>
        <v>41944.527627314819</v>
      </c>
      <c r="T3830" s="11">
        <f t="shared" si="595"/>
        <v>42004.569293981483</v>
      </c>
      <c r="U3830">
        <f t="shared" si="596"/>
        <v>28</v>
      </c>
      <c r="V3830" t="b">
        <f t="shared" si="597"/>
        <v>0</v>
      </c>
      <c r="W3830">
        <f t="shared" si="598"/>
        <v>28</v>
      </c>
      <c r="X3830" t="b">
        <f t="shared" si="599"/>
        <v>0</v>
      </c>
    </row>
    <row r="3831" spans="1:24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8270</v>
      </c>
      <c r="O3831">
        <f t="shared" si="590"/>
        <v>100</v>
      </c>
      <c r="P3831" s="7">
        <f t="shared" si="591"/>
        <v>62.625</v>
      </c>
      <c r="Q3831" t="str">
        <f t="shared" si="592"/>
        <v>theater</v>
      </c>
      <c r="R3831" t="str">
        <f t="shared" si="593"/>
        <v>plays</v>
      </c>
      <c r="S3831" s="11">
        <f t="shared" si="594"/>
        <v>42593.865405092598</v>
      </c>
      <c r="T3831" s="11">
        <f t="shared" si="595"/>
        <v>42613.865405092598</v>
      </c>
      <c r="U3831">
        <f t="shared" si="596"/>
        <v>8</v>
      </c>
      <c r="V3831" t="b">
        <f t="shared" si="597"/>
        <v>0</v>
      </c>
      <c r="W3831">
        <f t="shared" si="598"/>
        <v>8</v>
      </c>
      <c r="X3831" t="b">
        <f t="shared" si="599"/>
        <v>0</v>
      </c>
    </row>
    <row r="3832" spans="1:24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8270</v>
      </c>
      <c r="O3832">
        <f t="shared" si="590"/>
        <v>225</v>
      </c>
      <c r="P3832" s="7">
        <f t="shared" si="591"/>
        <v>75</v>
      </c>
      <c r="Q3832" t="str">
        <f t="shared" si="592"/>
        <v>theater</v>
      </c>
      <c r="R3832" t="str">
        <f t="shared" si="593"/>
        <v>plays</v>
      </c>
      <c r="S3832" s="11">
        <f t="shared" si="594"/>
        <v>42503.740868055553</v>
      </c>
      <c r="T3832" s="11">
        <f t="shared" si="595"/>
        <v>42517.740868055553</v>
      </c>
      <c r="U3832">
        <f t="shared" si="596"/>
        <v>3</v>
      </c>
      <c r="V3832" t="b">
        <f t="shared" si="597"/>
        <v>0</v>
      </c>
      <c r="W3832">
        <f t="shared" si="598"/>
        <v>3</v>
      </c>
      <c r="X3832" t="b">
        <f t="shared" si="599"/>
        <v>0</v>
      </c>
    </row>
    <row r="3833" spans="1:24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8270</v>
      </c>
      <c r="O3833">
        <f t="shared" si="590"/>
        <v>106</v>
      </c>
      <c r="P3833" s="7">
        <f t="shared" si="591"/>
        <v>58.901111111111113</v>
      </c>
      <c r="Q3833" t="str">
        <f t="shared" si="592"/>
        <v>theater</v>
      </c>
      <c r="R3833" t="str">
        <f t="shared" si="593"/>
        <v>plays</v>
      </c>
      <c r="S3833" s="11">
        <f t="shared" si="594"/>
        <v>41927.848900462966</v>
      </c>
      <c r="T3833" s="11">
        <f t="shared" si="595"/>
        <v>41948.890567129631</v>
      </c>
      <c r="U3833">
        <f t="shared" si="596"/>
        <v>9</v>
      </c>
      <c r="V3833" t="b">
        <f t="shared" si="597"/>
        <v>0</v>
      </c>
      <c r="W3833">
        <f t="shared" si="598"/>
        <v>9</v>
      </c>
      <c r="X3833" t="b">
        <f t="shared" si="599"/>
        <v>0</v>
      </c>
    </row>
    <row r="3834" spans="1:24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8270</v>
      </c>
      <c r="O3834">
        <f t="shared" si="590"/>
        <v>105</v>
      </c>
      <c r="P3834" s="7">
        <f t="shared" si="591"/>
        <v>139.55555555555554</v>
      </c>
      <c r="Q3834" t="str">
        <f t="shared" si="592"/>
        <v>theater</v>
      </c>
      <c r="R3834" t="str">
        <f t="shared" si="593"/>
        <v>plays</v>
      </c>
      <c r="S3834" s="11">
        <f t="shared" si="594"/>
        <v>42375.114988425921</v>
      </c>
      <c r="T3834" s="11">
        <f t="shared" si="595"/>
        <v>42420.114988425921</v>
      </c>
      <c r="U3834">
        <f t="shared" si="596"/>
        <v>9</v>
      </c>
      <c r="V3834" t="b">
        <f t="shared" si="597"/>
        <v>0</v>
      </c>
      <c r="W3834">
        <f t="shared" si="598"/>
        <v>9</v>
      </c>
      <c r="X3834" t="b">
        <f t="shared" si="599"/>
        <v>0</v>
      </c>
    </row>
    <row r="3835" spans="1:24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8270</v>
      </c>
      <c r="O3835">
        <f t="shared" si="590"/>
        <v>117</v>
      </c>
      <c r="P3835" s="7">
        <f t="shared" si="591"/>
        <v>70</v>
      </c>
      <c r="Q3835" t="str">
        <f t="shared" si="592"/>
        <v>theater</v>
      </c>
      <c r="R3835" t="str">
        <f t="shared" si="593"/>
        <v>plays</v>
      </c>
      <c r="S3835" s="11">
        <f t="shared" si="594"/>
        <v>41963.872361111105</v>
      </c>
      <c r="T3835" s="11">
        <f t="shared" si="595"/>
        <v>41974.797916666663</v>
      </c>
      <c r="U3835">
        <f t="shared" si="596"/>
        <v>20</v>
      </c>
      <c r="V3835" t="b">
        <f t="shared" si="597"/>
        <v>0</v>
      </c>
      <c r="W3835">
        <f t="shared" si="598"/>
        <v>20</v>
      </c>
      <c r="X3835" t="b">
        <f t="shared" si="599"/>
        <v>0</v>
      </c>
    </row>
    <row r="3836" spans="1:24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8270</v>
      </c>
      <c r="O3836">
        <f t="shared" si="590"/>
        <v>109</v>
      </c>
      <c r="P3836" s="7">
        <f t="shared" si="591"/>
        <v>57.385964912280699</v>
      </c>
      <c r="Q3836" t="str">
        <f t="shared" si="592"/>
        <v>theater</v>
      </c>
      <c r="R3836" t="str">
        <f t="shared" si="593"/>
        <v>plays</v>
      </c>
      <c r="S3836" s="11">
        <f t="shared" si="594"/>
        <v>42143.445219907408</v>
      </c>
      <c r="T3836" s="11">
        <f t="shared" si="595"/>
        <v>42173.445219907408</v>
      </c>
      <c r="U3836">
        <f t="shared" si="596"/>
        <v>57</v>
      </c>
      <c r="V3836" t="b">
        <f t="shared" si="597"/>
        <v>0</v>
      </c>
      <c r="W3836">
        <f t="shared" si="598"/>
        <v>57</v>
      </c>
      <c r="X3836" t="b">
        <f t="shared" si="599"/>
        <v>0</v>
      </c>
    </row>
    <row r="3837" spans="1:24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8270</v>
      </c>
      <c r="O3837">
        <f t="shared" si="590"/>
        <v>160</v>
      </c>
      <c r="P3837" s="7">
        <f t="shared" si="591"/>
        <v>40</v>
      </c>
      <c r="Q3837" t="str">
        <f t="shared" si="592"/>
        <v>theater</v>
      </c>
      <c r="R3837" t="str">
        <f t="shared" si="593"/>
        <v>plays</v>
      </c>
      <c r="S3837" s="11">
        <f t="shared" si="594"/>
        <v>42460.94222222222</v>
      </c>
      <c r="T3837" s="11">
        <f t="shared" si="595"/>
        <v>42481.94222222222</v>
      </c>
      <c r="U3837">
        <f t="shared" si="596"/>
        <v>8</v>
      </c>
      <c r="V3837" t="b">
        <f t="shared" si="597"/>
        <v>0</v>
      </c>
      <c r="W3837">
        <f t="shared" si="598"/>
        <v>8</v>
      </c>
      <c r="X3837" t="b">
        <f t="shared" si="599"/>
        <v>0</v>
      </c>
    </row>
    <row r="3838" spans="1:24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8270</v>
      </c>
      <c r="O3838">
        <f t="shared" si="590"/>
        <v>113</v>
      </c>
      <c r="P3838" s="7">
        <f t="shared" si="591"/>
        <v>64.285714285714292</v>
      </c>
      <c r="Q3838" t="str">
        <f t="shared" si="592"/>
        <v>theater</v>
      </c>
      <c r="R3838" t="str">
        <f t="shared" si="593"/>
        <v>plays</v>
      </c>
      <c r="S3838" s="11">
        <f t="shared" si="594"/>
        <v>42553.926527777774</v>
      </c>
      <c r="T3838" s="11">
        <f t="shared" si="595"/>
        <v>42585.172916666663</v>
      </c>
      <c r="U3838">
        <f t="shared" si="596"/>
        <v>14</v>
      </c>
      <c r="V3838" t="b">
        <f t="shared" si="597"/>
        <v>0</v>
      </c>
      <c r="W3838">
        <f t="shared" si="598"/>
        <v>14</v>
      </c>
      <c r="X3838" t="b">
        <f t="shared" si="599"/>
        <v>0</v>
      </c>
    </row>
    <row r="3839" spans="1:24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8270</v>
      </c>
      <c r="O3839">
        <f t="shared" si="590"/>
        <v>102</v>
      </c>
      <c r="P3839" s="7">
        <f t="shared" si="591"/>
        <v>120.11764705882354</v>
      </c>
      <c r="Q3839" t="str">
        <f t="shared" si="592"/>
        <v>theater</v>
      </c>
      <c r="R3839" t="str">
        <f t="shared" si="593"/>
        <v>plays</v>
      </c>
      <c r="S3839" s="11">
        <f t="shared" si="594"/>
        <v>42152.765717592592</v>
      </c>
      <c r="T3839" s="11">
        <f t="shared" si="595"/>
        <v>42188.765717592592</v>
      </c>
      <c r="U3839">
        <f t="shared" si="596"/>
        <v>17</v>
      </c>
      <c r="V3839" t="b">
        <f t="shared" si="597"/>
        <v>0</v>
      </c>
      <c r="W3839">
        <f t="shared" si="598"/>
        <v>17</v>
      </c>
      <c r="X3839" t="b">
        <f t="shared" si="599"/>
        <v>0</v>
      </c>
    </row>
    <row r="3840" spans="1:24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8270</v>
      </c>
      <c r="O3840">
        <f t="shared" si="590"/>
        <v>101</v>
      </c>
      <c r="P3840" s="7">
        <f t="shared" si="591"/>
        <v>1008.24</v>
      </c>
      <c r="Q3840" t="str">
        <f t="shared" si="592"/>
        <v>theater</v>
      </c>
      <c r="R3840" t="str">
        <f t="shared" si="593"/>
        <v>plays</v>
      </c>
      <c r="S3840" s="11">
        <f t="shared" si="594"/>
        <v>42116.710752314815</v>
      </c>
      <c r="T3840" s="11">
        <f t="shared" si="595"/>
        <v>42146.710752314815</v>
      </c>
      <c r="U3840">
        <f t="shared" si="596"/>
        <v>100</v>
      </c>
      <c r="V3840" t="b">
        <f t="shared" si="597"/>
        <v>0</v>
      </c>
      <c r="W3840">
        <f t="shared" si="598"/>
        <v>100</v>
      </c>
      <c r="X3840" t="b">
        <f t="shared" si="599"/>
        <v>0</v>
      </c>
    </row>
    <row r="3841" spans="1:24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8270</v>
      </c>
      <c r="O3841">
        <f t="shared" si="590"/>
        <v>101</v>
      </c>
      <c r="P3841" s="7">
        <f t="shared" si="591"/>
        <v>63.28125</v>
      </c>
      <c r="Q3841" t="str">
        <f t="shared" si="592"/>
        <v>theater</v>
      </c>
      <c r="R3841" t="str">
        <f t="shared" si="593"/>
        <v>plays</v>
      </c>
      <c r="S3841" s="11">
        <f t="shared" si="594"/>
        <v>42155.142638888887</v>
      </c>
      <c r="T3841" s="11">
        <f t="shared" si="595"/>
        <v>42215.142638888887</v>
      </c>
      <c r="U3841">
        <f t="shared" si="596"/>
        <v>32</v>
      </c>
      <c r="V3841" t="b">
        <f t="shared" si="597"/>
        <v>0</v>
      </c>
      <c r="W3841">
        <f t="shared" si="598"/>
        <v>32</v>
      </c>
      <c r="X3841" t="b">
        <f t="shared" si="599"/>
        <v>0</v>
      </c>
    </row>
    <row r="3842" spans="1:24" ht="47.2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8270</v>
      </c>
      <c r="O3842">
        <f t="shared" si="590"/>
        <v>6500</v>
      </c>
      <c r="P3842" s="7">
        <f t="shared" si="591"/>
        <v>21.666666666666668</v>
      </c>
      <c r="Q3842" t="str">
        <f t="shared" si="592"/>
        <v>theater</v>
      </c>
      <c r="R3842" t="str">
        <f t="shared" si="593"/>
        <v>plays</v>
      </c>
      <c r="S3842" s="11">
        <f t="shared" si="594"/>
        <v>42432.701724537037</v>
      </c>
      <c r="T3842" s="11">
        <f t="shared" si="595"/>
        <v>42457.660057870366</v>
      </c>
      <c r="U3842">
        <f t="shared" si="596"/>
        <v>3</v>
      </c>
      <c r="V3842" t="b">
        <f t="shared" si="597"/>
        <v>0</v>
      </c>
      <c r="W3842">
        <f t="shared" si="598"/>
        <v>3</v>
      </c>
      <c r="X3842" t="b">
        <f t="shared" si="599"/>
        <v>0</v>
      </c>
    </row>
    <row r="3843" spans="1:24" ht="63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8270</v>
      </c>
      <c r="O3843">
        <f t="shared" ref="O3843:O3906" si="600">ROUND(((E3843/D3843)*100), 0)</f>
        <v>9</v>
      </c>
      <c r="P3843" s="7">
        <f t="shared" ref="P3843:P3906" si="601">IFERROR((E3843/L3843), "N/A")</f>
        <v>25.647058823529413</v>
      </c>
      <c r="Q3843" t="str">
        <f t="shared" ref="Q3843:Q3906" si="602">(LEFT(N3843,SEARCH("/",N3843,1)-1))</f>
        <v>theater</v>
      </c>
      <c r="R3843" t="str">
        <f t="shared" ref="R3843:R3906" si="603">RIGHT(N3843, LEN(N3843)-SEARCH("/",N3843))</f>
        <v>plays</v>
      </c>
      <c r="S3843" s="11">
        <f t="shared" ref="S3843:S3906" si="604">(((J3843/60)/60)/24)+DATE(1970,1,1)</f>
        <v>41780.785729166666</v>
      </c>
      <c r="T3843" s="11">
        <f t="shared" ref="T3843:T3906" si="605">(((I3843/60)/60)/24)+DATE(1970,1,1)</f>
        <v>41840.785729166666</v>
      </c>
      <c r="U3843" t="b">
        <f t="shared" ref="U3843:U3906" si="606">IF(OR(F3843="successful", F3843="live"), L3843)</f>
        <v>0</v>
      </c>
      <c r="V3843" t="b">
        <f t="shared" ref="V3843:V3906" si="607">IF(OR(F3843="unsuccessful", F3843="canceled"), L3843)</f>
        <v>0</v>
      </c>
      <c r="W3843" t="b">
        <f t="shared" ref="W3843:W3906" si="608">IF((O3843&gt;=30), L3843)</f>
        <v>0</v>
      </c>
      <c r="X3843">
        <f t="shared" ref="X3843:X3906" si="609">IF((O3843&lt;30), L3843)</f>
        <v>34</v>
      </c>
    </row>
    <row r="3844" spans="1:24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8270</v>
      </c>
      <c r="O3844">
        <f t="shared" si="600"/>
        <v>22</v>
      </c>
      <c r="P3844" s="7">
        <f t="shared" si="601"/>
        <v>47.695652173913047</v>
      </c>
      <c r="Q3844" t="str">
        <f t="shared" si="602"/>
        <v>theater</v>
      </c>
      <c r="R3844" t="str">
        <f t="shared" si="603"/>
        <v>plays</v>
      </c>
      <c r="S3844" s="11">
        <f t="shared" si="604"/>
        <v>41740.493657407409</v>
      </c>
      <c r="T3844" s="11">
        <f t="shared" si="605"/>
        <v>41770.493657407409</v>
      </c>
      <c r="U3844" t="b">
        <f t="shared" si="606"/>
        <v>0</v>
      </c>
      <c r="V3844" t="b">
        <f t="shared" si="607"/>
        <v>0</v>
      </c>
      <c r="W3844" t="b">
        <f t="shared" si="608"/>
        <v>0</v>
      </c>
      <c r="X3844">
        <f t="shared" si="609"/>
        <v>23</v>
      </c>
    </row>
    <row r="3845" spans="1:24" ht="47.25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8270</v>
      </c>
      <c r="O3845">
        <f t="shared" si="600"/>
        <v>21</v>
      </c>
      <c r="P3845" s="7">
        <f t="shared" si="601"/>
        <v>56.05263157894737</v>
      </c>
      <c r="Q3845" t="str">
        <f t="shared" si="602"/>
        <v>theater</v>
      </c>
      <c r="R3845" t="str">
        <f t="shared" si="603"/>
        <v>plays</v>
      </c>
      <c r="S3845" s="11">
        <f t="shared" si="604"/>
        <v>41766.072500000002</v>
      </c>
      <c r="T3845" s="11">
        <f t="shared" si="605"/>
        <v>41791.072500000002</v>
      </c>
      <c r="U3845" t="b">
        <f t="shared" si="606"/>
        <v>0</v>
      </c>
      <c r="V3845" t="b">
        <f t="shared" si="607"/>
        <v>0</v>
      </c>
      <c r="W3845" t="b">
        <f t="shared" si="608"/>
        <v>0</v>
      </c>
      <c r="X3845">
        <f t="shared" si="609"/>
        <v>19</v>
      </c>
    </row>
    <row r="3846" spans="1:24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8270</v>
      </c>
      <c r="O3846">
        <f t="shared" si="600"/>
        <v>41</v>
      </c>
      <c r="P3846" s="7">
        <f t="shared" si="601"/>
        <v>81.319999999999993</v>
      </c>
      <c r="Q3846" t="str">
        <f t="shared" si="602"/>
        <v>theater</v>
      </c>
      <c r="R3846" t="str">
        <f t="shared" si="603"/>
        <v>plays</v>
      </c>
      <c r="S3846" s="11">
        <f t="shared" si="604"/>
        <v>41766.617291666669</v>
      </c>
      <c r="T3846" s="11">
        <f t="shared" si="605"/>
        <v>41793.290972222225</v>
      </c>
      <c r="U3846" t="b">
        <f t="shared" si="606"/>
        <v>0</v>
      </c>
      <c r="V3846" t="b">
        <f t="shared" si="607"/>
        <v>0</v>
      </c>
      <c r="W3846">
        <f t="shared" si="608"/>
        <v>50</v>
      </c>
      <c r="X3846" t="b">
        <f t="shared" si="609"/>
        <v>0</v>
      </c>
    </row>
    <row r="3847" spans="1:24" ht="78.7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8270</v>
      </c>
      <c r="O3847">
        <f t="shared" si="600"/>
        <v>2</v>
      </c>
      <c r="P3847" s="7">
        <f t="shared" si="601"/>
        <v>70.166666666666671</v>
      </c>
      <c r="Q3847" t="str">
        <f t="shared" si="602"/>
        <v>theater</v>
      </c>
      <c r="R3847" t="str">
        <f t="shared" si="603"/>
        <v>plays</v>
      </c>
      <c r="S3847" s="11">
        <f t="shared" si="604"/>
        <v>42248.627013888887</v>
      </c>
      <c r="T3847" s="11">
        <f t="shared" si="605"/>
        <v>42278.627013888887</v>
      </c>
      <c r="U3847" t="b">
        <f t="shared" si="606"/>
        <v>0</v>
      </c>
      <c r="V3847" t="b">
        <f t="shared" si="607"/>
        <v>0</v>
      </c>
      <c r="W3847" t="b">
        <f t="shared" si="608"/>
        <v>0</v>
      </c>
      <c r="X3847">
        <f t="shared" si="609"/>
        <v>12</v>
      </c>
    </row>
    <row r="3848" spans="1:24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8270</v>
      </c>
      <c r="O3848">
        <f t="shared" si="600"/>
        <v>3</v>
      </c>
      <c r="P3848" s="7">
        <f t="shared" si="601"/>
        <v>23.625</v>
      </c>
      <c r="Q3848" t="str">
        <f t="shared" si="602"/>
        <v>theater</v>
      </c>
      <c r="R3848" t="str">
        <f t="shared" si="603"/>
        <v>plays</v>
      </c>
      <c r="S3848" s="11">
        <f t="shared" si="604"/>
        <v>41885.221550925926</v>
      </c>
      <c r="T3848" s="11">
        <f t="shared" si="605"/>
        <v>41916.290972222225</v>
      </c>
      <c r="U3848" t="b">
        <f t="shared" si="606"/>
        <v>0</v>
      </c>
      <c r="V3848" t="b">
        <f t="shared" si="607"/>
        <v>0</v>
      </c>
      <c r="W3848" t="b">
        <f t="shared" si="608"/>
        <v>0</v>
      </c>
      <c r="X3848">
        <f t="shared" si="609"/>
        <v>8</v>
      </c>
    </row>
    <row r="3849" spans="1:24" ht="47.2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8270</v>
      </c>
      <c r="O3849">
        <f t="shared" si="600"/>
        <v>16</v>
      </c>
      <c r="P3849" s="7">
        <f t="shared" si="601"/>
        <v>188.55555555555554</v>
      </c>
      <c r="Q3849" t="str">
        <f t="shared" si="602"/>
        <v>theater</v>
      </c>
      <c r="R3849" t="str">
        <f t="shared" si="603"/>
        <v>plays</v>
      </c>
      <c r="S3849" s="11">
        <f t="shared" si="604"/>
        <v>42159.224432870367</v>
      </c>
      <c r="T3849" s="11">
        <f t="shared" si="605"/>
        <v>42204.224432870367</v>
      </c>
      <c r="U3849" t="b">
        <f t="shared" si="606"/>
        <v>0</v>
      </c>
      <c r="V3849" t="b">
        <f t="shared" si="607"/>
        <v>0</v>
      </c>
      <c r="W3849" t="b">
        <f t="shared" si="608"/>
        <v>0</v>
      </c>
      <c r="X3849">
        <f t="shared" si="609"/>
        <v>9</v>
      </c>
    </row>
    <row r="3850" spans="1:24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8270</v>
      </c>
      <c r="O3850">
        <f t="shared" si="600"/>
        <v>16</v>
      </c>
      <c r="P3850" s="7">
        <f t="shared" si="601"/>
        <v>49.511627906976742</v>
      </c>
      <c r="Q3850" t="str">
        <f t="shared" si="602"/>
        <v>theater</v>
      </c>
      <c r="R3850" t="str">
        <f t="shared" si="603"/>
        <v>plays</v>
      </c>
      <c r="S3850" s="11">
        <f t="shared" si="604"/>
        <v>42265.817002314812</v>
      </c>
      <c r="T3850" s="11">
        <f t="shared" si="605"/>
        <v>42295.817002314812</v>
      </c>
      <c r="U3850" t="b">
        <f t="shared" si="606"/>
        <v>0</v>
      </c>
      <c r="V3850" t="b">
        <f t="shared" si="607"/>
        <v>0</v>
      </c>
      <c r="W3850" t="b">
        <f t="shared" si="608"/>
        <v>0</v>
      </c>
      <c r="X3850">
        <f t="shared" si="609"/>
        <v>43</v>
      </c>
    </row>
    <row r="3851" spans="1:24" ht="63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8270</v>
      </c>
      <c r="O3851">
        <f t="shared" si="600"/>
        <v>7</v>
      </c>
      <c r="P3851" s="7">
        <f t="shared" si="601"/>
        <v>75.464285714285708</v>
      </c>
      <c r="Q3851" t="str">
        <f t="shared" si="602"/>
        <v>theater</v>
      </c>
      <c r="R3851" t="str">
        <f t="shared" si="603"/>
        <v>plays</v>
      </c>
      <c r="S3851" s="11">
        <f t="shared" si="604"/>
        <v>42136.767175925925</v>
      </c>
      <c r="T3851" s="11">
        <f t="shared" si="605"/>
        <v>42166.767175925925</v>
      </c>
      <c r="U3851" t="b">
        <f t="shared" si="606"/>
        <v>0</v>
      </c>
      <c r="V3851" t="b">
        <f t="shared" si="607"/>
        <v>0</v>
      </c>
      <c r="W3851" t="b">
        <f t="shared" si="608"/>
        <v>0</v>
      </c>
      <c r="X3851">
        <f t="shared" si="609"/>
        <v>28</v>
      </c>
    </row>
    <row r="3852" spans="1:24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8270</v>
      </c>
      <c r="O3852">
        <f t="shared" si="600"/>
        <v>4</v>
      </c>
      <c r="P3852" s="7">
        <f t="shared" si="601"/>
        <v>9.5</v>
      </c>
      <c r="Q3852" t="str">
        <f t="shared" si="602"/>
        <v>theater</v>
      </c>
      <c r="R3852" t="str">
        <f t="shared" si="603"/>
        <v>plays</v>
      </c>
      <c r="S3852" s="11">
        <f t="shared" si="604"/>
        <v>41975.124340277776</v>
      </c>
      <c r="T3852" s="11">
        <f t="shared" si="605"/>
        <v>42005.124340277776</v>
      </c>
      <c r="U3852" t="b">
        <f t="shared" si="606"/>
        <v>0</v>
      </c>
      <c r="V3852" t="b">
        <f t="shared" si="607"/>
        <v>0</v>
      </c>
      <c r="W3852" t="b">
        <f t="shared" si="608"/>
        <v>0</v>
      </c>
      <c r="X3852">
        <f t="shared" si="609"/>
        <v>4</v>
      </c>
    </row>
    <row r="3853" spans="1:24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8270</v>
      </c>
      <c r="O3853">
        <f t="shared" si="600"/>
        <v>34</v>
      </c>
      <c r="P3853" s="7">
        <f t="shared" si="601"/>
        <v>35.5</v>
      </c>
      <c r="Q3853" t="str">
        <f t="shared" si="602"/>
        <v>theater</v>
      </c>
      <c r="R3853" t="str">
        <f t="shared" si="603"/>
        <v>plays</v>
      </c>
      <c r="S3853" s="11">
        <f t="shared" si="604"/>
        <v>42172.439571759256</v>
      </c>
      <c r="T3853" s="11">
        <f t="shared" si="605"/>
        <v>42202.439571759256</v>
      </c>
      <c r="U3853" t="b">
        <f t="shared" si="606"/>
        <v>0</v>
      </c>
      <c r="V3853" t="b">
        <f t="shared" si="607"/>
        <v>0</v>
      </c>
      <c r="W3853">
        <f t="shared" si="608"/>
        <v>24</v>
      </c>
      <c r="X3853" t="b">
        <f t="shared" si="609"/>
        <v>0</v>
      </c>
    </row>
    <row r="3854" spans="1:24" ht="47.2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8270</v>
      </c>
      <c r="O3854">
        <f t="shared" si="600"/>
        <v>0</v>
      </c>
      <c r="P3854" s="7">
        <f t="shared" si="601"/>
        <v>10</v>
      </c>
      <c r="Q3854" t="str">
        <f t="shared" si="602"/>
        <v>theater</v>
      </c>
      <c r="R3854" t="str">
        <f t="shared" si="603"/>
        <v>plays</v>
      </c>
      <c r="S3854" s="11">
        <f t="shared" si="604"/>
        <v>42065.190694444449</v>
      </c>
      <c r="T3854" s="11">
        <f t="shared" si="605"/>
        <v>42090.149027777778</v>
      </c>
      <c r="U3854" t="b">
        <f t="shared" si="606"/>
        <v>0</v>
      </c>
      <c r="V3854" t="b">
        <f t="shared" si="607"/>
        <v>0</v>
      </c>
      <c r="W3854" t="b">
        <f t="shared" si="608"/>
        <v>0</v>
      </c>
      <c r="X3854">
        <f t="shared" si="609"/>
        <v>2</v>
      </c>
    </row>
    <row r="3855" spans="1:24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8270</v>
      </c>
      <c r="O3855">
        <f t="shared" si="600"/>
        <v>0</v>
      </c>
      <c r="P3855" s="7">
        <f t="shared" si="601"/>
        <v>13</v>
      </c>
      <c r="Q3855" t="str">
        <f t="shared" si="602"/>
        <v>theater</v>
      </c>
      <c r="R3855" t="str">
        <f t="shared" si="603"/>
        <v>plays</v>
      </c>
      <c r="S3855" s="11">
        <f t="shared" si="604"/>
        <v>41848.84002314815</v>
      </c>
      <c r="T3855" s="11">
        <f t="shared" si="605"/>
        <v>41883.84002314815</v>
      </c>
      <c r="U3855" t="b">
        <f t="shared" si="606"/>
        <v>0</v>
      </c>
      <c r="V3855" t="b">
        <f t="shared" si="607"/>
        <v>0</v>
      </c>
      <c r="W3855" t="b">
        <f t="shared" si="608"/>
        <v>0</v>
      </c>
      <c r="X3855">
        <f t="shared" si="609"/>
        <v>2</v>
      </c>
    </row>
    <row r="3856" spans="1:24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8270</v>
      </c>
      <c r="O3856">
        <f t="shared" si="600"/>
        <v>16</v>
      </c>
      <c r="P3856" s="7">
        <f t="shared" si="601"/>
        <v>89.4</v>
      </c>
      <c r="Q3856" t="str">
        <f t="shared" si="602"/>
        <v>theater</v>
      </c>
      <c r="R3856" t="str">
        <f t="shared" si="603"/>
        <v>plays</v>
      </c>
      <c r="S3856" s="11">
        <f t="shared" si="604"/>
        <v>42103.884930555556</v>
      </c>
      <c r="T3856" s="11">
        <f t="shared" si="605"/>
        <v>42133.884930555556</v>
      </c>
      <c r="U3856" t="b">
        <f t="shared" si="606"/>
        <v>0</v>
      </c>
      <c r="V3856" t="b">
        <f t="shared" si="607"/>
        <v>0</v>
      </c>
      <c r="W3856" t="b">
        <f t="shared" si="608"/>
        <v>0</v>
      </c>
      <c r="X3856">
        <f t="shared" si="609"/>
        <v>20</v>
      </c>
    </row>
    <row r="3857" spans="1:24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8270</v>
      </c>
      <c r="O3857">
        <f t="shared" si="600"/>
        <v>3</v>
      </c>
      <c r="P3857" s="7">
        <f t="shared" si="601"/>
        <v>25</v>
      </c>
      <c r="Q3857" t="str">
        <f t="shared" si="602"/>
        <v>theater</v>
      </c>
      <c r="R3857" t="str">
        <f t="shared" si="603"/>
        <v>plays</v>
      </c>
      <c r="S3857" s="11">
        <f t="shared" si="604"/>
        <v>42059.970729166671</v>
      </c>
      <c r="T3857" s="11">
        <f t="shared" si="605"/>
        <v>42089.929062499999</v>
      </c>
      <c r="U3857" t="b">
        <f t="shared" si="606"/>
        <v>0</v>
      </c>
      <c r="V3857" t="b">
        <f t="shared" si="607"/>
        <v>0</v>
      </c>
      <c r="W3857" t="b">
        <f t="shared" si="608"/>
        <v>0</v>
      </c>
      <c r="X3857">
        <f t="shared" si="609"/>
        <v>1</v>
      </c>
    </row>
    <row r="3858" spans="1:24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8270</v>
      </c>
      <c r="O3858">
        <f t="shared" si="600"/>
        <v>0</v>
      </c>
      <c r="P3858" s="7">
        <f t="shared" si="601"/>
        <v>1</v>
      </c>
      <c r="Q3858" t="str">
        <f t="shared" si="602"/>
        <v>theater</v>
      </c>
      <c r="R3858" t="str">
        <f t="shared" si="603"/>
        <v>plays</v>
      </c>
      <c r="S3858" s="11">
        <f t="shared" si="604"/>
        <v>42041.743090277778</v>
      </c>
      <c r="T3858" s="11">
        <f t="shared" si="605"/>
        <v>42071.701423611114</v>
      </c>
      <c r="U3858" t="b">
        <f t="shared" si="606"/>
        <v>0</v>
      </c>
      <c r="V3858" t="b">
        <f t="shared" si="607"/>
        <v>0</v>
      </c>
      <c r="W3858" t="b">
        <f t="shared" si="608"/>
        <v>0</v>
      </c>
      <c r="X3858">
        <f t="shared" si="609"/>
        <v>1</v>
      </c>
    </row>
    <row r="3859" spans="1:24" ht="47.25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8270</v>
      </c>
      <c r="O3859">
        <f t="shared" si="600"/>
        <v>5</v>
      </c>
      <c r="P3859" s="7">
        <f t="shared" si="601"/>
        <v>65</v>
      </c>
      <c r="Q3859" t="str">
        <f t="shared" si="602"/>
        <v>theater</v>
      </c>
      <c r="R3859" t="str">
        <f t="shared" si="603"/>
        <v>plays</v>
      </c>
      <c r="S3859" s="11">
        <f t="shared" si="604"/>
        <v>41829.73715277778</v>
      </c>
      <c r="T3859" s="11">
        <f t="shared" si="605"/>
        <v>41852.716666666667</v>
      </c>
      <c r="U3859" t="b">
        <f t="shared" si="606"/>
        <v>0</v>
      </c>
      <c r="V3859" t="b">
        <f t="shared" si="607"/>
        <v>0</v>
      </c>
      <c r="W3859" t="b">
        <f t="shared" si="608"/>
        <v>0</v>
      </c>
      <c r="X3859">
        <f t="shared" si="609"/>
        <v>4</v>
      </c>
    </row>
    <row r="3860" spans="1:24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8270</v>
      </c>
      <c r="O3860">
        <f t="shared" si="600"/>
        <v>2</v>
      </c>
      <c r="P3860" s="7">
        <f t="shared" si="601"/>
        <v>10</v>
      </c>
      <c r="Q3860" t="str">
        <f t="shared" si="602"/>
        <v>theater</v>
      </c>
      <c r="R3860" t="str">
        <f t="shared" si="603"/>
        <v>plays</v>
      </c>
      <c r="S3860" s="11">
        <f t="shared" si="604"/>
        <v>42128.431064814817</v>
      </c>
      <c r="T3860" s="11">
        <f t="shared" si="605"/>
        <v>42146.875</v>
      </c>
      <c r="U3860" t="b">
        <f t="shared" si="606"/>
        <v>0</v>
      </c>
      <c r="V3860" t="b">
        <f t="shared" si="607"/>
        <v>0</v>
      </c>
      <c r="W3860" t="b">
        <f t="shared" si="608"/>
        <v>0</v>
      </c>
      <c r="X3860">
        <f t="shared" si="609"/>
        <v>1</v>
      </c>
    </row>
    <row r="3861" spans="1:24" ht="47.2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8270</v>
      </c>
      <c r="O3861">
        <f t="shared" si="600"/>
        <v>0</v>
      </c>
      <c r="P3861" s="7">
        <f t="shared" si="601"/>
        <v>1</v>
      </c>
      <c r="Q3861" t="str">
        <f t="shared" si="602"/>
        <v>theater</v>
      </c>
      <c r="R3861" t="str">
        <f t="shared" si="603"/>
        <v>plays</v>
      </c>
      <c r="S3861" s="11">
        <f t="shared" si="604"/>
        <v>41789.893599537041</v>
      </c>
      <c r="T3861" s="11">
        <f t="shared" si="605"/>
        <v>41815.875</v>
      </c>
      <c r="U3861" t="b">
        <f t="shared" si="606"/>
        <v>0</v>
      </c>
      <c r="V3861" t="b">
        <f t="shared" si="607"/>
        <v>0</v>
      </c>
      <c r="W3861" t="b">
        <f t="shared" si="608"/>
        <v>0</v>
      </c>
      <c r="X3861">
        <f t="shared" si="609"/>
        <v>1</v>
      </c>
    </row>
    <row r="3862" spans="1:24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8270</v>
      </c>
      <c r="O3862">
        <f t="shared" si="600"/>
        <v>18</v>
      </c>
      <c r="P3862" s="7">
        <f t="shared" si="601"/>
        <v>81.538461538461533</v>
      </c>
      <c r="Q3862" t="str">
        <f t="shared" si="602"/>
        <v>theater</v>
      </c>
      <c r="R3862" t="str">
        <f t="shared" si="603"/>
        <v>plays</v>
      </c>
      <c r="S3862" s="11">
        <f t="shared" si="604"/>
        <v>41833.660995370366</v>
      </c>
      <c r="T3862" s="11">
        <f t="shared" si="605"/>
        <v>41863.660995370366</v>
      </c>
      <c r="U3862" t="b">
        <f t="shared" si="606"/>
        <v>0</v>
      </c>
      <c r="V3862" t="b">
        <f t="shared" si="607"/>
        <v>0</v>
      </c>
      <c r="W3862" t="b">
        <f t="shared" si="608"/>
        <v>0</v>
      </c>
      <c r="X3862">
        <f t="shared" si="609"/>
        <v>13</v>
      </c>
    </row>
    <row r="3863" spans="1:24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8270</v>
      </c>
      <c r="O3863">
        <f t="shared" si="600"/>
        <v>5</v>
      </c>
      <c r="P3863" s="7">
        <f t="shared" si="601"/>
        <v>100</v>
      </c>
      <c r="Q3863" t="str">
        <f t="shared" si="602"/>
        <v>theater</v>
      </c>
      <c r="R3863" t="str">
        <f t="shared" si="603"/>
        <v>plays</v>
      </c>
      <c r="S3863" s="11">
        <f t="shared" si="604"/>
        <v>41914.590011574073</v>
      </c>
      <c r="T3863" s="11">
        <f t="shared" si="605"/>
        <v>41955.907638888893</v>
      </c>
      <c r="U3863" t="b">
        <f t="shared" si="606"/>
        <v>0</v>
      </c>
      <c r="V3863" t="b">
        <f t="shared" si="607"/>
        <v>0</v>
      </c>
      <c r="W3863" t="b">
        <f t="shared" si="608"/>
        <v>0</v>
      </c>
      <c r="X3863">
        <f t="shared" si="609"/>
        <v>1</v>
      </c>
    </row>
    <row r="3864" spans="1:24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8270</v>
      </c>
      <c r="O3864">
        <f t="shared" si="600"/>
        <v>0</v>
      </c>
      <c r="P3864" s="7">
        <f t="shared" si="601"/>
        <v>1</v>
      </c>
      <c r="Q3864" t="str">
        <f t="shared" si="602"/>
        <v>theater</v>
      </c>
      <c r="R3864" t="str">
        <f t="shared" si="603"/>
        <v>plays</v>
      </c>
      <c r="S3864" s="11">
        <f t="shared" si="604"/>
        <v>42611.261064814811</v>
      </c>
      <c r="T3864" s="11">
        <f t="shared" si="605"/>
        <v>42625.707638888889</v>
      </c>
      <c r="U3864" t="b">
        <f t="shared" si="606"/>
        <v>0</v>
      </c>
      <c r="V3864" t="b">
        <f t="shared" si="607"/>
        <v>0</v>
      </c>
      <c r="W3864" t="b">
        <f t="shared" si="608"/>
        <v>0</v>
      </c>
      <c r="X3864">
        <f t="shared" si="609"/>
        <v>1</v>
      </c>
    </row>
    <row r="3865" spans="1:24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8270</v>
      </c>
      <c r="O3865">
        <f t="shared" si="600"/>
        <v>0</v>
      </c>
      <c r="P3865" s="7" t="str">
        <f t="shared" si="601"/>
        <v>N/A</v>
      </c>
      <c r="Q3865" t="str">
        <f t="shared" si="602"/>
        <v>theater</v>
      </c>
      <c r="R3865" t="str">
        <f t="shared" si="603"/>
        <v>plays</v>
      </c>
      <c r="S3865" s="11">
        <f t="shared" si="604"/>
        <v>42253.633159722223</v>
      </c>
      <c r="T3865" s="11">
        <f t="shared" si="605"/>
        <v>42313.674826388888</v>
      </c>
      <c r="U3865" t="b">
        <f t="shared" si="606"/>
        <v>0</v>
      </c>
      <c r="V3865" t="b">
        <f t="shared" si="607"/>
        <v>0</v>
      </c>
      <c r="W3865" t="b">
        <f t="shared" si="608"/>
        <v>0</v>
      </c>
      <c r="X3865">
        <f t="shared" si="609"/>
        <v>0</v>
      </c>
    </row>
    <row r="3866" spans="1:24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8270</v>
      </c>
      <c r="O3866">
        <f t="shared" si="600"/>
        <v>1</v>
      </c>
      <c r="P3866" s="7">
        <f t="shared" si="601"/>
        <v>20</v>
      </c>
      <c r="Q3866" t="str">
        <f t="shared" si="602"/>
        <v>theater</v>
      </c>
      <c r="R3866" t="str">
        <f t="shared" si="603"/>
        <v>plays</v>
      </c>
      <c r="S3866" s="11">
        <f t="shared" si="604"/>
        <v>42295.891828703709</v>
      </c>
      <c r="T3866" s="11">
        <f t="shared" si="605"/>
        <v>42325.933495370366</v>
      </c>
      <c r="U3866" t="b">
        <f t="shared" si="606"/>
        <v>0</v>
      </c>
      <c r="V3866" t="b">
        <f t="shared" si="607"/>
        <v>0</v>
      </c>
      <c r="W3866" t="b">
        <f t="shared" si="608"/>
        <v>0</v>
      </c>
      <c r="X3866">
        <f t="shared" si="609"/>
        <v>3</v>
      </c>
    </row>
    <row r="3867" spans="1:24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8270</v>
      </c>
      <c r="O3867">
        <f t="shared" si="600"/>
        <v>27</v>
      </c>
      <c r="P3867" s="7">
        <f t="shared" si="601"/>
        <v>46.428571428571431</v>
      </c>
      <c r="Q3867" t="str">
        <f t="shared" si="602"/>
        <v>theater</v>
      </c>
      <c r="R3867" t="str">
        <f t="shared" si="603"/>
        <v>plays</v>
      </c>
      <c r="S3867" s="11">
        <f t="shared" si="604"/>
        <v>41841.651597222226</v>
      </c>
      <c r="T3867" s="11">
        <f t="shared" si="605"/>
        <v>41881.229166666664</v>
      </c>
      <c r="U3867" t="b">
        <f t="shared" si="606"/>
        <v>0</v>
      </c>
      <c r="V3867" t="b">
        <f t="shared" si="607"/>
        <v>0</v>
      </c>
      <c r="W3867" t="b">
        <f t="shared" si="608"/>
        <v>0</v>
      </c>
      <c r="X3867">
        <f t="shared" si="609"/>
        <v>14</v>
      </c>
    </row>
    <row r="3868" spans="1:24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8270</v>
      </c>
      <c r="O3868">
        <f t="shared" si="600"/>
        <v>1</v>
      </c>
      <c r="P3868" s="7">
        <f t="shared" si="601"/>
        <v>5.5</v>
      </c>
      <c r="Q3868" t="str">
        <f t="shared" si="602"/>
        <v>theater</v>
      </c>
      <c r="R3868" t="str">
        <f t="shared" si="603"/>
        <v>plays</v>
      </c>
      <c r="S3868" s="11">
        <f t="shared" si="604"/>
        <v>42402.947002314817</v>
      </c>
      <c r="T3868" s="11">
        <f t="shared" si="605"/>
        <v>42452.145138888889</v>
      </c>
      <c r="U3868" t="b">
        <f t="shared" si="606"/>
        <v>0</v>
      </c>
      <c r="V3868" t="b">
        <f t="shared" si="607"/>
        <v>0</v>
      </c>
      <c r="W3868" t="b">
        <f t="shared" si="608"/>
        <v>0</v>
      </c>
      <c r="X3868">
        <f t="shared" si="609"/>
        <v>2</v>
      </c>
    </row>
    <row r="3869" spans="1:24" ht="47.2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8270</v>
      </c>
      <c r="O3869">
        <f t="shared" si="600"/>
        <v>13</v>
      </c>
      <c r="P3869" s="7">
        <f t="shared" si="601"/>
        <v>50.2</v>
      </c>
      <c r="Q3869" t="str">
        <f t="shared" si="602"/>
        <v>theater</v>
      </c>
      <c r="R3869" t="str">
        <f t="shared" si="603"/>
        <v>plays</v>
      </c>
      <c r="S3869" s="11">
        <f t="shared" si="604"/>
        <v>42509.814108796301</v>
      </c>
      <c r="T3869" s="11">
        <f t="shared" si="605"/>
        <v>42539.814108796301</v>
      </c>
      <c r="U3869" t="b">
        <f t="shared" si="606"/>
        <v>0</v>
      </c>
      <c r="V3869" t="b">
        <f t="shared" si="607"/>
        <v>0</v>
      </c>
      <c r="W3869" t="b">
        <f t="shared" si="608"/>
        <v>0</v>
      </c>
      <c r="X3869">
        <f t="shared" si="609"/>
        <v>5</v>
      </c>
    </row>
    <row r="3870" spans="1:24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8304</v>
      </c>
      <c r="O3870">
        <f t="shared" si="600"/>
        <v>0</v>
      </c>
      <c r="P3870" s="7">
        <f t="shared" si="601"/>
        <v>10</v>
      </c>
      <c r="Q3870" t="str">
        <f t="shared" si="602"/>
        <v>theater</v>
      </c>
      <c r="R3870" t="str">
        <f t="shared" si="603"/>
        <v>musical</v>
      </c>
      <c r="S3870" s="11">
        <f t="shared" si="604"/>
        <v>41865.659780092588</v>
      </c>
      <c r="T3870" s="11">
        <f t="shared" si="605"/>
        <v>41890.659780092588</v>
      </c>
      <c r="U3870" t="b">
        <f t="shared" si="606"/>
        <v>0</v>
      </c>
      <c r="V3870">
        <f t="shared" si="607"/>
        <v>1</v>
      </c>
      <c r="W3870" t="b">
        <f t="shared" si="608"/>
        <v>0</v>
      </c>
      <c r="X3870">
        <f t="shared" si="609"/>
        <v>1</v>
      </c>
    </row>
    <row r="3871" spans="1:24" ht="31.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8304</v>
      </c>
      <c r="O3871">
        <f t="shared" si="600"/>
        <v>3</v>
      </c>
      <c r="P3871" s="7">
        <f t="shared" si="601"/>
        <v>30.133333333333333</v>
      </c>
      <c r="Q3871" t="str">
        <f t="shared" si="602"/>
        <v>theater</v>
      </c>
      <c r="R3871" t="str">
        <f t="shared" si="603"/>
        <v>musical</v>
      </c>
      <c r="S3871" s="11">
        <f t="shared" si="604"/>
        <v>42047.724444444444</v>
      </c>
      <c r="T3871" s="11">
        <f t="shared" si="605"/>
        <v>42077.132638888885</v>
      </c>
      <c r="U3871" t="b">
        <f t="shared" si="606"/>
        <v>0</v>
      </c>
      <c r="V3871">
        <f t="shared" si="607"/>
        <v>15</v>
      </c>
      <c r="W3871" t="b">
        <f t="shared" si="608"/>
        <v>0</v>
      </c>
      <c r="X3871">
        <f t="shared" si="609"/>
        <v>15</v>
      </c>
    </row>
    <row r="3872" spans="1:24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8304</v>
      </c>
      <c r="O3872">
        <f t="shared" si="600"/>
        <v>15</v>
      </c>
      <c r="P3872" s="7">
        <f t="shared" si="601"/>
        <v>150</v>
      </c>
      <c r="Q3872" t="str">
        <f t="shared" si="602"/>
        <v>theater</v>
      </c>
      <c r="R3872" t="str">
        <f t="shared" si="603"/>
        <v>musical</v>
      </c>
      <c r="S3872" s="11">
        <f t="shared" si="604"/>
        <v>41793.17219907407</v>
      </c>
      <c r="T3872" s="11">
        <f t="shared" si="605"/>
        <v>41823.17219907407</v>
      </c>
      <c r="U3872" t="b">
        <f t="shared" si="606"/>
        <v>0</v>
      </c>
      <c r="V3872">
        <f t="shared" si="607"/>
        <v>10</v>
      </c>
      <c r="W3872" t="b">
        <f t="shared" si="608"/>
        <v>0</v>
      </c>
      <c r="X3872">
        <f t="shared" si="609"/>
        <v>10</v>
      </c>
    </row>
    <row r="3873" spans="1:24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8304</v>
      </c>
      <c r="O3873">
        <f t="shared" si="600"/>
        <v>3</v>
      </c>
      <c r="P3873" s="7">
        <f t="shared" si="601"/>
        <v>13.333333333333334</v>
      </c>
      <c r="Q3873" t="str">
        <f t="shared" si="602"/>
        <v>theater</v>
      </c>
      <c r="R3873" t="str">
        <f t="shared" si="603"/>
        <v>musical</v>
      </c>
      <c r="S3873" s="11">
        <f t="shared" si="604"/>
        <v>42763.780671296292</v>
      </c>
      <c r="T3873" s="11">
        <f t="shared" si="605"/>
        <v>42823.739004629635</v>
      </c>
      <c r="U3873" t="b">
        <f t="shared" si="606"/>
        <v>0</v>
      </c>
      <c r="V3873">
        <f t="shared" si="607"/>
        <v>3</v>
      </c>
      <c r="W3873" t="b">
        <f t="shared" si="608"/>
        <v>0</v>
      </c>
      <c r="X3873">
        <f t="shared" si="609"/>
        <v>3</v>
      </c>
    </row>
    <row r="3874" spans="1:24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8304</v>
      </c>
      <c r="O3874">
        <f t="shared" si="600"/>
        <v>0</v>
      </c>
      <c r="P3874" s="7" t="str">
        <f t="shared" si="601"/>
        <v>N/A</v>
      </c>
      <c r="Q3874" t="str">
        <f t="shared" si="602"/>
        <v>theater</v>
      </c>
      <c r="R3874" t="str">
        <f t="shared" si="603"/>
        <v>musical</v>
      </c>
      <c r="S3874" s="11">
        <f t="shared" si="604"/>
        <v>42180.145787037036</v>
      </c>
      <c r="T3874" s="11">
        <f t="shared" si="605"/>
        <v>42230.145787037036</v>
      </c>
      <c r="U3874" t="b">
        <f t="shared" si="606"/>
        <v>0</v>
      </c>
      <c r="V3874">
        <f t="shared" si="607"/>
        <v>0</v>
      </c>
      <c r="W3874" t="b">
        <f t="shared" si="608"/>
        <v>0</v>
      </c>
      <c r="X3874">
        <f t="shared" si="609"/>
        <v>0</v>
      </c>
    </row>
    <row r="3875" spans="1:24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8304</v>
      </c>
      <c r="O3875">
        <f t="shared" si="600"/>
        <v>0</v>
      </c>
      <c r="P3875" s="7" t="str">
        <f t="shared" si="601"/>
        <v>N/A</v>
      </c>
      <c r="Q3875" t="str">
        <f t="shared" si="602"/>
        <v>theater</v>
      </c>
      <c r="R3875" t="str">
        <f t="shared" si="603"/>
        <v>musical</v>
      </c>
      <c r="S3875" s="11">
        <f t="shared" si="604"/>
        <v>42255.696006944447</v>
      </c>
      <c r="T3875" s="11">
        <f t="shared" si="605"/>
        <v>42285.696006944447</v>
      </c>
      <c r="U3875" t="b">
        <f t="shared" si="606"/>
        <v>0</v>
      </c>
      <c r="V3875">
        <f t="shared" si="607"/>
        <v>0</v>
      </c>
      <c r="W3875" t="b">
        <f t="shared" si="608"/>
        <v>0</v>
      </c>
      <c r="X3875">
        <f t="shared" si="609"/>
        <v>0</v>
      </c>
    </row>
    <row r="3876" spans="1:24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8304</v>
      </c>
      <c r="O3876">
        <f t="shared" si="600"/>
        <v>0</v>
      </c>
      <c r="P3876" s="7" t="str">
        <f t="shared" si="601"/>
        <v>N/A</v>
      </c>
      <c r="Q3876" t="str">
        <f t="shared" si="602"/>
        <v>theater</v>
      </c>
      <c r="R3876" t="str">
        <f t="shared" si="603"/>
        <v>musical</v>
      </c>
      <c r="S3876" s="11">
        <f t="shared" si="604"/>
        <v>42007.016458333332</v>
      </c>
      <c r="T3876" s="11">
        <f t="shared" si="605"/>
        <v>42028.041666666672</v>
      </c>
      <c r="U3876" t="b">
        <f t="shared" si="606"/>
        <v>0</v>
      </c>
      <c r="V3876">
        <f t="shared" si="607"/>
        <v>0</v>
      </c>
      <c r="W3876" t="b">
        <f t="shared" si="608"/>
        <v>0</v>
      </c>
      <c r="X3876">
        <f t="shared" si="609"/>
        <v>0</v>
      </c>
    </row>
    <row r="3877" spans="1:24" ht="47.2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8304</v>
      </c>
      <c r="O3877">
        <f t="shared" si="600"/>
        <v>0</v>
      </c>
      <c r="P3877" s="7" t="str">
        <f t="shared" si="601"/>
        <v>N/A</v>
      </c>
      <c r="Q3877" t="str">
        <f t="shared" si="602"/>
        <v>theater</v>
      </c>
      <c r="R3877" t="str">
        <f t="shared" si="603"/>
        <v>musical</v>
      </c>
      <c r="S3877" s="11">
        <f t="shared" si="604"/>
        <v>42615.346817129626</v>
      </c>
      <c r="T3877" s="11">
        <f t="shared" si="605"/>
        <v>42616.416666666672</v>
      </c>
      <c r="U3877" t="b">
        <f t="shared" si="606"/>
        <v>0</v>
      </c>
      <c r="V3877">
        <f t="shared" si="607"/>
        <v>0</v>
      </c>
      <c r="W3877" t="b">
        <f t="shared" si="608"/>
        <v>0</v>
      </c>
      <c r="X3877">
        <f t="shared" si="609"/>
        <v>0</v>
      </c>
    </row>
    <row r="3878" spans="1:24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8304</v>
      </c>
      <c r="O3878">
        <f t="shared" si="600"/>
        <v>53</v>
      </c>
      <c r="P3878" s="7">
        <f t="shared" si="601"/>
        <v>44.760869565217391</v>
      </c>
      <c r="Q3878" t="str">
        <f t="shared" si="602"/>
        <v>theater</v>
      </c>
      <c r="R3878" t="str">
        <f t="shared" si="603"/>
        <v>musical</v>
      </c>
      <c r="S3878" s="11">
        <f t="shared" si="604"/>
        <v>42372.624166666668</v>
      </c>
      <c r="T3878" s="11">
        <f t="shared" si="605"/>
        <v>42402.624166666668</v>
      </c>
      <c r="U3878" t="b">
        <f t="shared" si="606"/>
        <v>0</v>
      </c>
      <c r="V3878">
        <f t="shared" si="607"/>
        <v>46</v>
      </c>
      <c r="W3878">
        <f t="shared" si="608"/>
        <v>46</v>
      </c>
      <c r="X3878" t="b">
        <f t="shared" si="609"/>
        <v>0</v>
      </c>
    </row>
    <row r="3879" spans="1:24" ht="47.25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8304</v>
      </c>
      <c r="O3879">
        <f t="shared" si="600"/>
        <v>5</v>
      </c>
      <c r="P3879" s="7">
        <f t="shared" si="601"/>
        <v>88.642857142857139</v>
      </c>
      <c r="Q3879" t="str">
        <f t="shared" si="602"/>
        <v>theater</v>
      </c>
      <c r="R3879" t="str">
        <f t="shared" si="603"/>
        <v>musical</v>
      </c>
      <c r="S3879" s="11">
        <f t="shared" si="604"/>
        <v>42682.67768518519</v>
      </c>
      <c r="T3879" s="11">
        <f t="shared" si="605"/>
        <v>42712.67768518519</v>
      </c>
      <c r="U3879" t="b">
        <f t="shared" si="606"/>
        <v>0</v>
      </c>
      <c r="V3879">
        <f t="shared" si="607"/>
        <v>14</v>
      </c>
      <c r="W3879" t="b">
        <f t="shared" si="608"/>
        <v>0</v>
      </c>
      <c r="X3879">
        <f t="shared" si="609"/>
        <v>14</v>
      </c>
    </row>
    <row r="3880" spans="1:24" ht="47.2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8304</v>
      </c>
      <c r="O3880">
        <f t="shared" si="600"/>
        <v>0</v>
      </c>
      <c r="P3880" s="7">
        <f t="shared" si="601"/>
        <v>10</v>
      </c>
      <c r="Q3880" t="str">
        <f t="shared" si="602"/>
        <v>theater</v>
      </c>
      <c r="R3880" t="str">
        <f t="shared" si="603"/>
        <v>musical</v>
      </c>
      <c r="S3880" s="11">
        <f t="shared" si="604"/>
        <v>42154.818819444445</v>
      </c>
      <c r="T3880" s="11">
        <f t="shared" si="605"/>
        <v>42185.165972222225</v>
      </c>
      <c r="U3880" t="b">
        <f t="shared" si="606"/>
        <v>0</v>
      </c>
      <c r="V3880">
        <f t="shared" si="607"/>
        <v>1</v>
      </c>
      <c r="W3880" t="b">
        <f t="shared" si="608"/>
        <v>0</v>
      </c>
      <c r="X3880">
        <f t="shared" si="609"/>
        <v>1</v>
      </c>
    </row>
    <row r="3881" spans="1:24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8304</v>
      </c>
      <c r="O3881">
        <f t="shared" si="600"/>
        <v>0</v>
      </c>
      <c r="P3881" s="7" t="str">
        <f t="shared" si="601"/>
        <v>N/A</v>
      </c>
      <c r="Q3881" t="str">
        <f t="shared" si="602"/>
        <v>theater</v>
      </c>
      <c r="R3881" t="str">
        <f t="shared" si="603"/>
        <v>musical</v>
      </c>
      <c r="S3881" s="11">
        <f t="shared" si="604"/>
        <v>41999.861064814817</v>
      </c>
      <c r="T3881" s="11">
        <f t="shared" si="605"/>
        <v>42029.861064814817</v>
      </c>
      <c r="U3881" t="b">
        <f t="shared" si="606"/>
        <v>0</v>
      </c>
      <c r="V3881">
        <f t="shared" si="607"/>
        <v>0</v>
      </c>
      <c r="W3881" t="b">
        <f t="shared" si="608"/>
        <v>0</v>
      </c>
      <c r="X3881">
        <f t="shared" si="609"/>
        <v>0</v>
      </c>
    </row>
    <row r="3882" spans="1:24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8304</v>
      </c>
      <c r="O3882">
        <f t="shared" si="600"/>
        <v>13</v>
      </c>
      <c r="P3882" s="7">
        <f t="shared" si="601"/>
        <v>57.647058823529413</v>
      </c>
      <c r="Q3882" t="str">
        <f t="shared" si="602"/>
        <v>theater</v>
      </c>
      <c r="R3882" t="str">
        <f t="shared" si="603"/>
        <v>musical</v>
      </c>
      <c r="S3882" s="11">
        <f t="shared" si="604"/>
        <v>41815.815046296295</v>
      </c>
      <c r="T3882" s="11">
        <f t="shared" si="605"/>
        <v>41850.958333333336</v>
      </c>
      <c r="U3882" t="b">
        <f t="shared" si="606"/>
        <v>0</v>
      </c>
      <c r="V3882">
        <f t="shared" si="607"/>
        <v>17</v>
      </c>
      <c r="W3882" t="b">
        <f t="shared" si="608"/>
        <v>0</v>
      </c>
      <c r="X3882">
        <f t="shared" si="609"/>
        <v>17</v>
      </c>
    </row>
    <row r="3883" spans="1:24" ht="31.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8304</v>
      </c>
      <c r="O3883">
        <f t="shared" si="600"/>
        <v>5</v>
      </c>
      <c r="P3883" s="7">
        <f t="shared" si="601"/>
        <v>25</v>
      </c>
      <c r="Q3883" t="str">
        <f t="shared" si="602"/>
        <v>theater</v>
      </c>
      <c r="R3883" t="str">
        <f t="shared" si="603"/>
        <v>musical</v>
      </c>
      <c r="S3883" s="11">
        <f t="shared" si="604"/>
        <v>42756.018506944441</v>
      </c>
      <c r="T3883" s="11">
        <f t="shared" si="605"/>
        <v>42786.018506944441</v>
      </c>
      <c r="U3883" t="b">
        <f t="shared" si="606"/>
        <v>0</v>
      </c>
      <c r="V3883">
        <f t="shared" si="607"/>
        <v>1</v>
      </c>
      <c r="W3883" t="b">
        <f t="shared" si="608"/>
        <v>0</v>
      </c>
      <c r="X3883">
        <f t="shared" si="609"/>
        <v>1</v>
      </c>
    </row>
    <row r="3884" spans="1:24" ht="47.25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8304</v>
      </c>
      <c r="O3884">
        <f t="shared" si="600"/>
        <v>0</v>
      </c>
      <c r="P3884" s="7" t="str">
        <f t="shared" si="601"/>
        <v>N/A</v>
      </c>
      <c r="Q3884" t="str">
        <f t="shared" si="602"/>
        <v>theater</v>
      </c>
      <c r="R3884" t="str">
        <f t="shared" si="603"/>
        <v>musical</v>
      </c>
      <c r="S3884" s="11">
        <f t="shared" si="604"/>
        <v>42373.983449074076</v>
      </c>
      <c r="T3884" s="11">
        <f t="shared" si="605"/>
        <v>42400.960416666669</v>
      </c>
      <c r="U3884" t="b">
        <f t="shared" si="606"/>
        <v>0</v>
      </c>
      <c r="V3884">
        <f t="shared" si="607"/>
        <v>0</v>
      </c>
      <c r="W3884" t="b">
        <f t="shared" si="608"/>
        <v>0</v>
      </c>
      <c r="X3884">
        <f t="shared" si="609"/>
        <v>0</v>
      </c>
    </row>
    <row r="3885" spans="1:24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8304</v>
      </c>
      <c r="O3885">
        <f t="shared" si="600"/>
        <v>0</v>
      </c>
      <c r="P3885" s="7" t="str">
        <f t="shared" si="601"/>
        <v>N/A</v>
      </c>
      <c r="Q3885" t="str">
        <f t="shared" si="602"/>
        <v>theater</v>
      </c>
      <c r="R3885" t="str">
        <f t="shared" si="603"/>
        <v>musical</v>
      </c>
      <c r="S3885" s="11">
        <f t="shared" si="604"/>
        <v>41854.602650462963</v>
      </c>
      <c r="T3885" s="11">
        <f t="shared" si="605"/>
        <v>41884.602650462963</v>
      </c>
      <c r="U3885" t="b">
        <f t="shared" si="606"/>
        <v>0</v>
      </c>
      <c r="V3885">
        <f t="shared" si="607"/>
        <v>0</v>
      </c>
      <c r="W3885" t="b">
        <f t="shared" si="608"/>
        <v>0</v>
      </c>
      <c r="X3885">
        <f t="shared" si="609"/>
        <v>0</v>
      </c>
    </row>
    <row r="3886" spans="1:24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8304</v>
      </c>
      <c r="O3886">
        <f t="shared" si="600"/>
        <v>0</v>
      </c>
      <c r="P3886" s="7" t="str">
        <f t="shared" si="601"/>
        <v>N/A</v>
      </c>
      <c r="Q3886" t="str">
        <f t="shared" si="602"/>
        <v>theater</v>
      </c>
      <c r="R3886" t="str">
        <f t="shared" si="603"/>
        <v>musical</v>
      </c>
      <c r="S3886" s="11">
        <f t="shared" si="604"/>
        <v>42065.791574074072</v>
      </c>
      <c r="T3886" s="11">
        <f t="shared" si="605"/>
        <v>42090.749907407408</v>
      </c>
      <c r="U3886" t="b">
        <f t="shared" si="606"/>
        <v>0</v>
      </c>
      <c r="V3886">
        <f t="shared" si="607"/>
        <v>0</v>
      </c>
      <c r="W3886" t="b">
        <f t="shared" si="608"/>
        <v>0</v>
      </c>
      <c r="X3886">
        <f t="shared" si="609"/>
        <v>0</v>
      </c>
    </row>
    <row r="3887" spans="1:24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8304</v>
      </c>
      <c r="O3887">
        <f t="shared" si="600"/>
        <v>0</v>
      </c>
      <c r="P3887" s="7" t="str">
        <f t="shared" si="601"/>
        <v>N/A</v>
      </c>
      <c r="Q3887" t="str">
        <f t="shared" si="602"/>
        <v>theater</v>
      </c>
      <c r="R3887" t="str">
        <f t="shared" si="603"/>
        <v>musical</v>
      </c>
      <c r="S3887" s="11">
        <f t="shared" si="604"/>
        <v>42469.951284722221</v>
      </c>
      <c r="T3887" s="11">
        <f t="shared" si="605"/>
        <v>42499.951284722221</v>
      </c>
      <c r="U3887" t="b">
        <f t="shared" si="606"/>
        <v>0</v>
      </c>
      <c r="V3887">
        <f t="shared" si="607"/>
        <v>0</v>
      </c>
      <c r="W3887" t="b">
        <f t="shared" si="608"/>
        <v>0</v>
      </c>
      <c r="X3887">
        <f t="shared" si="609"/>
        <v>0</v>
      </c>
    </row>
    <row r="3888" spans="1:24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8304</v>
      </c>
      <c r="O3888">
        <f t="shared" si="600"/>
        <v>0</v>
      </c>
      <c r="P3888" s="7" t="str">
        <f t="shared" si="601"/>
        <v>N/A</v>
      </c>
      <c r="Q3888" t="str">
        <f t="shared" si="602"/>
        <v>theater</v>
      </c>
      <c r="R3888" t="str">
        <f t="shared" si="603"/>
        <v>musical</v>
      </c>
      <c r="S3888" s="11">
        <f t="shared" si="604"/>
        <v>41954.228032407409</v>
      </c>
      <c r="T3888" s="11">
        <f t="shared" si="605"/>
        <v>41984.228032407409</v>
      </c>
      <c r="U3888" t="b">
        <f t="shared" si="606"/>
        <v>0</v>
      </c>
      <c r="V3888">
        <f t="shared" si="607"/>
        <v>0</v>
      </c>
      <c r="W3888" t="b">
        <f t="shared" si="608"/>
        <v>0</v>
      </c>
      <c r="X3888">
        <f t="shared" si="609"/>
        <v>0</v>
      </c>
    </row>
    <row r="3889" spans="1:24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8304</v>
      </c>
      <c r="O3889">
        <f t="shared" si="600"/>
        <v>2</v>
      </c>
      <c r="P3889" s="7">
        <f t="shared" si="601"/>
        <v>17.5</v>
      </c>
      <c r="Q3889" t="str">
        <f t="shared" si="602"/>
        <v>theater</v>
      </c>
      <c r="R3889" t="str">
        <f t="shared" si="603"/>
        <v>musical</v>
      </c>
      <c r="S3889" s="11">
        <f t="shared" si="604"/>
        <v>42079.857974537037</v>
      </c>
      <c r="T3889" s="11">
        <f t="shared" si="605"/>
        <v>42125.916666666672</v>
      </c>
      <c r="U3889" t="b">
        <f t="shared" si="606"/>
        <v>0</v>
      </c>
      <c r="V3889">
        <f t="shared" si="607"/>
        <v>2</v>
      </c>
      <c r="W3889" t="b">
        <f t="shared" si="608"/>
        <v>0</v>
      </c>
      <c r="X3889">
        <f t="shared" si="609"/>
        <v>2</v>
      </c>
    </row>
    <row r="3890" spans="1:24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8270</v>
      </c>
      <c r="O3890">
        <f t="shared" si="600"/>
        <v>27</v>
      </c>
      <c r="P3890" s="7">
        <f t="shared" si="601"/>
        <v>38.714285714285715</v>
      </c>
      <c r="Q3890" t="str">
        <f t="shared" si="602"/>
        <v>theater</v>
      </c>
      <c r="R3890" t="str">
        <f t="shared" si="603"/>
        <v>plays</v>
      </c>
      <c r="S3890" s="11">
        <f t="shared" si="604"/>
        <v>42762.545810185184</v>
      </c>
      <c r="T3890" s="11">
        <f t="shared" si="605"/>
        <v>42792.545810185184</v>
      </c>
      <c r="U3890" t="b">
        <f t="shared" si="606"/>
        <v>0</v>
      </c>
      <c r="V3890" t="b">
        <f t="shared" si="607"/>
        <v>0</v>
      </c>
      <c r="W3890" t="b">
        <f t="shared" si="608"/>
        <v>0</v>
      </c>
      <c r="X3890">
        <f t="shared" si="609"/>
        <v>14</v>
      </c>
    </row>
    <row r="3891" spans="1:24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8270</v>
      </c>
      <c r="O3891">
        <f t="shared" si="600"/>
        <v>1</v>
      </c>
      <c r="P3891" s="7">
        <f t="shared" si="601"/>
        <v>13.111111111111111</v>
      </c>
      <c r="Q3891" t="str">
        <f t="shared" si="602"/>
        <v>theater</v>
      </c>
      <c r="R3891" t="str">
        <f t="shared" si="603"/>
        <v>plays</v>
      </c>
      <c r="S3891" s="11">
        <f t="shared" si="604"/>
        <v>41977.004976851851</v>
      </c>
      <c r="T3891" s="11">
        <f t="shared" si="605"/>
        <v>42008.976388888885</v>
      </c>
      <c r="U3891" t="b">
        <f t="shared" si="606"/>
        <v>0</v>
      </c>
      <c r="V3891" t="b">
        <f t="shared" si="607"/>
        <v>0</v>
      </c>
      <c r="W3891" t="b">
        <f t="shared" si="608"/>
        <v>0</v>
      </c>
      <c r="X3891">
        <f t="shared" si="609"/>
        <v>9</v>
      </c>
    </row>
    <row r="3892" spans="1:24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8270</v>
      </c>
      <c r="O3892">
        <f t="shared" si="600"/>
        <v>17</v>
      </c>
      <c r="P3892" s="7">
        <f t="shared" si="601"/>
        <v>315.5</v>
      </c>
      <c r="Q3892" t="str">
        <f t="shared" si="602"/>
        <v>theater</v>
      </c>
      <c r="R3892" t="str">
        <f t="shared" si="603"/>
        <v>plays</v>
      </c>
      <c r="S3892" s="11">
        <f t="shared" si="604"/>
        <v>42171.758611111116</v>
      </c>
      <c r="T3892" s="11">
        <f t="shared" si="605"/>
        <v>42231.758611111116</v>
      </c>
      <c r="U3892" t="b">
        <f t="shared" si="606"/>
        <v>0</v>
      </c>
      <c r="V3892" t="b">
        <f t="shared" si="607"/>
        <v>0</v>
      </c>
      <c r="W3892" t="b">
        <f t="shared" si="608"/>
        <v>0</v>
      </c>
      <c r="X3892">
        <f t="shared" si="609"/>
        <v>8</v>
      </c>
    </row>
    <row r="3893" spans="1:24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8270</v>
      </c>
      <c r="O3893">
        <f t="shared" si="600"/>
        <v>33</v>
      </c>
      <c r="P3893" s="7">
        <f t="shared" si="601"/>
        <v>37.142857142857146</v>
      </c>
      <c r="Q3893" t="str">
        <f t="shared" si="602"/>
        <v>theater</v>
      </c>
      <c r="R3893" t="str">
        <f t="shared" si="603"/>
        <v>plays</v>
      </c>
      <c r="S3893" s="11">
        <f t="shared" si="604"/>
        <v>42056.1324537037</v>
      </c>
      <c r="T3893" s="11">
        <f t="shared" si="605"/>
        <v>42086.207638888889</v>
      </c>
      <c r="U3893" t="b">
        <f t="shared" si="606"/>
        <v>0</v>
      </c>
      <c r="V3893" t="b">
        <f t="shared" si="607"/>
        <v>0</v>
      </c>
      <c r="W3893">
        <f t="shared" si="608"/>
        <v>7</v>
      </c>
      <c r="X3893" t="b">
        <f t="shared" si="609"/>
        <v>0</v>
      </c>
    </row>
    <row r="3894" spans="1:24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8270</v>
      </c>
      <c r="O3894">
        <f t="shared" si="600"/>
        <v>0</v>
      </c>
      <c r="P3894" s="7" t="str">
        <f t="shared" si="601"/>
        <v>N/A</v>
      </c>
      <c r="Q3894" t="str">
        <f t="shared" si="602"/>
        <v>theater</v>
      </c>
      <c r="R3894" t="str">
        <f t="shared" si="603"/>
        <v>plays</v>
      </c>
      <c r="S3894" s="11">
        <f t="shared" si="604"/>
        <v>41867.652280092596</v>
      </c>
      <c r="T3894" s="11">
        <f t="shared" si="605"/>
        <v>41875.291666666664</v>
      </c>
      <c r="U3894" t="b">
        <f t="shared" si="606"/>
        <v>0</v>
      </c>
      <c r="V3894" t="b">
        <f t="shared" si="607"/>
        <v>0</v>
      </c>
      <c r="W3894" t="b">
        <f t="shared" si="608"/>
        <v>0</v>
      </c>
      <c r="X3894">
        <f t="shared" si="609"/>
        <v>0</v>
      </c>
    </row>
    <row r="3895" spans="1:24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8270</v>
      </c>
      <c r="O3895">
        <f t="shared" si="600"/>
        <v>22</v>
      </c>
      <c r="P3895" s="7">
        <f t="shared" si="601"/>
        <v>128.27380952380952</v>
      </c>
      <c r="Q3895" t="str">
        <f t="shared" si="602"/>
        <v>theater</v>
      </c>
      <c r="R3895" t="str">
        <f t="shared" si="603"/>
        <v>plays</v>
      </c>
      <c r="S3895" s="11">
        <f t="shared" si="604"/>
        <v>41779.657870370371</v>
      </c>
      <c r="T3895" s="11">
        <f t="shared" si="605"/>
        <v>41821.25</v>
      </c>
      <c r="U3895" t="b">
        <f t="shared" si="606"/>
        <v>0</v>
      </c>
      <c r="V3895" t="b">
        <f t="shared" si="607"/>
        <v>0</v>
      </c>
      <c r="W3895" t="b">
        <f t="shared" si="608"/>
        <v>0</v>
      </c>
      <c r="X3895">
        <f t="shared" si="609"/>
        <v>84</v>
      </c>
    </row>
    <row r="3896" spans="1:24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8270</v>
      </c>
      <c r="O3896">
        <f t="shared" si="600"/>
        <v>3</v>
      </c>
      <c r="P3896" s="7">
        <f t="shared" si="601"/>
        <v>47.272727272727273</v>
      </c>
      <c r="Q3896" t="str">
        <f t="shared" si="602"/>
        <v>theater</v>
      </c>
      <c r="R3896" t="str">
        <f t="shared" si="603"/>
        <v>plays</v>
      </c>
      <c r="S3896" s="11">
        <f t="shared" si="604"/>
        <v>42679.958472222221</v>
      </c>
      <c r="T3896" s="11">
        <f t="shared" si="605"/>
        <v>42710.207638888889</v>
      </c>
      <c r="U3896" t="b">
        <f t="shared" si="606"/>
        <v>0</v>
      </c>
      <c r="V3896" t="b">
        <f t="shared" si="607"/>
        <v>0</v>
      </c>
      <c r="W3896" t="b">
        <f t="shared" si="608"/>
        <v>0</v>
      </c>
      <c r="X3896">
        <f t="shared" si="609"/>
        <v>11</v>
      </c>
    </row>
    <row r="3897" spans="1:24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8270</v>
      </c>
      <c r="O3897">
        <f t="shared" si="600"/>
        <v>5</v>
      </c>
      <c r="P3897" s="7">
        <f t="shared" si="601"/>
        <v>50</v>
      </c>
      <c r="Q3897" t="str">
        <f t="shared" si="602"/>
        <v>theater</v>
      </c>
      <c r="R3897" t="str">
        <f t="shared" si="603"/>
        <v>plays</v>
      </c>
      <c r="S3897" s="11">
        <f t="shared" si="604"/>
        <v>42032.250208333338</v>
      </c>
      <c r="T3897" s="11">
        <f t="shared" si="605"/>
        <v>42063.250208333338</v>
      </c>
      <c r="U3897" t="b">
        <f t="shared" si="606"/>
        <v>0</v>
      </c>
      <c r="V3897" t="b">
        <f t="shared" si="607"/>
        <v>0</v>
      </c>
      <c r="W3897" t="b">
        <f t="shared" si="608"/>
        <v>0</v>
      </c>
      <c r="X3897">
        <f t="shared" si="609"/>
        <v>1</v>
      </c>
    </row>
    <row r="3898" spans="1:24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8270</v>
      </c>
      <c r="O3898">
        <f t="shared" si="600"/>
        <v>11</v>
      </c>
      <c r="P3898" s="7">
        <f t="shared" si="601"/>
        <v>42.5</v>
      </c>
      <c r="Q3898" t="str">
        <f t="shared" si="602"/>
        <v>theater</v>
      </c>
      <c r="R3898" t="str">
        <f t="shared" si="603"/>
        <v>plays</v>
      </c>
      <c r="S3898" s="11">
        <f t="shared" si="604"/>
        <v>41793.191875000004</v>
      </c>
      <c r="T3898" s="11">
        <f t="shared" si="605"/>
        <v>41807.191875000004</v>
      </c>
      <c r="U3898" t="b">
        <f t="shared" si="606"/>
        <v>0</v>
      </c>
      <c r="V3898" t="b">
        <f t="shared" si="607"/>
        <v>0</v>
      </c>
      <c r="W3898" t="b">
        <f t="shared" si="608"/>
        <v>0</v>
      </c>
      <c r="X3898">
        <f t="shared" si="609"/>
        <v>4</v>
      </c>
    </row>
    <row r="3899" spans="1:24" ht="47.25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8270</v>
      </c>
      <c r="O3899">
        <f t="shared" si="600"/>
        <v>18</v>
      </c>
      <c r="P3899" s="7">
        <f t="shared" si="601"/>
        <v>44</v>
      </c>
      <c r="Q3899" t="str">
        <f t="shared" si="602"/>
        <v>theater</v>
      </c>
      <c r="R3899" t="str">
        <f t="shared" si="603"/>
        <v>plays</v>
      </c>
      <c r="S3899" s="11">
        <f t="shared" si="604"/>
        <v>41982.87364583333</v>
      </c>
      <c r="T3899" s="11">
        <f t="shared" si="605"/>
        <v>42012.87364583333</v>
      </c>
      <c r="U3899" t="b">
        <f t="shared" si="606"/>
        <v>0</v>
      </c>
      <c r="V3899" t="b">
        <f t="shared" si="607"/>
        <v>0</v>
      </c>
      <c r="W3899" t="b">
        <f t="shared" si="608"/>
        <v>0</v>
      </c>
      <c r="X3899">
        <f t="shared" si="609"/>
        <v>10</v>
      </c>
    </row>
    <row r="3900" spans="1:24" ht="63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8270</v>
      </c>
      <c r="O3900">
        <f t="shared" si="600"/>
        <v>33</v>
      </c>
      <c r="P3900" s="7">
        <f t="shared" si="601"/>
        <v>50.875</v>
      </c>
      <c r="Q3900" t="str">
        <f t="shared" si="602"/>
        <v>theater</v>
      </c>
      <c r="R3900" t="str">
        <f t="shared" si="603"/>
        <v>plays</v>
      </c>
      <c r="S3900" s="11">
        <f t="shared" si="604"/>
        <v>42193.482291666667</v>
      </c>
      <c r="T3900" s="11">
        <f t="shared" si="605"/>
        <v>42233.666666666672</v>
      </c>
      <c r="U3900" t="b">
        <f t="shared" si="606"/>
        <v>0</v>
      </c>
      <c r="V3900" t="b">
        <f t="shared" si="607"/>
        <v>0</v>
      </c>
      <c r="W3900">
        <f t="shared" si="608"/>
        <v>16</v>
      </c>
      <c r="X3900" t="b">
        <f t="shared" si="609"/>
        <v>0</v>
      </c>
    </row>
    <row r="3901" spans="1:24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8270</v>
      </c>
      <c r="O3901">
        <f t="shared" si="600"/>
        <v>1</v>
      </c>
      <c r="P3901" s="7">
        <f t="shared" si="601"/>
        <v>62.5</v>
      </c>
      <c r="Q3901" t="str">
        <f t="shared" si="602"/>
        <v>theater</v>
      </c>
      <c r="R3901" t="str">
        <f t="shared" si="603"/>
        <v>plays</v>
      </c>
      <c r="S3901" s="11">
        <f t="shared" si="604"/>
        <v>41843.775011574071</v>
      </c>
      <c r="T3901" s="11">
        <f t="shared" si="605"/>
        <v>41863.775011574071</v>
      </c>
      <c r="U3901" t="b">
        <f t="shared" si="606"/>
        <v>0</v>
      </c>
      <c r="V3901" t="b">
        <f t="shared" si="607"/>
        <v>0</v>
      </c>
      <c r="W3901" t="b">
        <f t="shared" si="608"/>
        <v>0</v>
      </c>
      <c r="X3901">
        <f t="shared" si="609"/>
        <v>2</v>
      </c>
    </row>
    <row r="3902" spans="1:24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8270</v>
      </c>
      <c r="O3902">
        <f t="shared" si="600"/>
        <v>5</v>
      </c>
      <c r="P3902" s="7">
        <f t="shared" si="601"/>
        <v>27</v>
      </c>
      <c r="Q3902" t="str">
        <f t="shared" si="602"/>
        <v>theater</v>
      </c>
      <c r="R3902" t="str">
        <f t="shared" si="603"/>
        <v>plays</v>
      </c>
      <c r="S3902" s="11">
        <f t="shared" si="604"/>
        <v>42136.092488425929</v>
      </c>
      <c r="T3902" s="11">
        <f t="shared" si="605"/>
        <v>42166.092488425929</v>
      </c>
      <c r="U3902" t="b">
        <f t="shared" si="606"/>
        <v>0</v>
      </c>
      <c r="V3902" t="b">
        <f t="shared" si="607"/>
        <v>0</v>
      </c>
      <c r="W3902" t="b">
        <f t="shared" si="608"/>
        <v>0</v>
      </c>
      <c r="X3902">
        <f t="shared" si="609"/>
        <v>5</v>
      </c>
    </row>
    <row r="3903" spans="1:24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8270</v>
      </c>
      <c r="O3903">
        <f t="shared" si="600"/>
        <v>1</v>
      </c>
      <c r="P3903" s="7">
        <f t="shared" si="601"/>
        <v>25</v>
      </c>
      <c r="Q3903" t="str">
        <f t="shared" si="602"/>
        <v>theater</v>
      </c>
      <c r="R3903" t="str">
        <f t="shared" si="603"/>
        <v>plays</v>
      </c>
      <c r="S3903" s="11">
        <f t="shared" si="604"/>
        <v>42317.826377314821</v>
      </c>
      <c r="T3903" s="11">
        <f t="shared" si="605"/>
        <v>42357.826377314821</v>
      </c>
      <c r="U3903" t="b">
        <f t="shared" si="606"/>
        <v>0</v>
      </c>
      <c r="V3903" t="b">
        <f t="shared" si="607"/>
        <v>0</v>
      </c>
      <c r="W3903" t="b">
        <f t="shared" si="608"/>
        <v>0</v>
      </c>
      <c r="X3903">
        <f t="shared" si="609"/>
        <v>1</v>
      </c>
    </row>
    <row r="3904" spans="1:24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8270</v>
      </c>
      <c r="O3904">
        <f t="shared" si="600"/>
        <v>49</v>
      </c>
      <c r="P3904" s="7">
        <f t="shared" si="601"/>
        <v>47.258064516129032</v>
      </c>
      <c r="Q3904" t="str">
        <f t="shared" si="602"/>
        <v>theater</v>
      </c>
      <c r="R3904" t="str">
        <f t="shared" si="603"/>
        <v>plays</v>
      </c>
      <c r="S3904" s="11">
        <f t="shared" si="604"/>
        <v>42663.468078703707</v>
      </c>
      <c r="T3904" s="11">
        <f t="shared" si="605"/>
        <v>42688.509745370371</v>
      </c>
      <c r="U3904" t="b">
        <f t="shared" si="606"/>
        <v>0</v>
      </c>
      <c r="V3904" t="b">
        <f t="shared" si="607"/>
        <v>0</v>
      </c>
      <c r="W3904">
        <f t="shared" si="608"/>
        <v>31</v>
      </c>
      <c r="X3904" t="b">
        <f t="shared" si="609"/>
        <v>0</v>
      </c>
    </row>
    <row r="3905" spans="1:24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8270</v>
      </c>
      <c r="O3905">
        <f t="shared" si="600"/>
        <v>0</v>
      </c>
      <c r="P3905" s="7" t="str">
        <f t="shared" si="601"/>
        <v>N/A</v>
      </c>
      <c r="Q3905" t="str">
        <f t="shared" si="602"/>
        <v>theater</v>
      </c>
      <c r="R3905" t="str">
        <f t="shared" si="603"/>
        <v>plays</v>
      </c>
      <c r="S3905" s="11">
        <f t="shared" si="604"/>
        <v>42186.01116898148</v>
      </c>
      <c r="T3905" s="11">
        <f t="shared" si="605"/>
        <v>42230.818055555559</v>
      </c>
      <c r="U3905" t="b">
        <f t="shared" si="606"/>
        <v>0</v>
      </c>
      <c r="V3905" t="b">
        <f t="shared" si="607"/>
        <v>0</v>
      </c>
      <c r="W3905" t="b">
        <f t="shared" si="608"/>
        <v>0</v>
      </c>
      <c r="X3905">
        <f t="shared" si="609"/>
        <v>0</v>
      </c>
    </row>
    <row r="3906" spans="1:24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8270</v>
      </c>
      <c r="O3906">
        <f t="shared" si="600"/>
        <v>0</v>
      </c>
      <c r="P3906" s="7">
        <f t="shared" si="601"/>
        <v>1.5</v>
      </c>
      <c r="Q3906" t="str">
        <f t="shared" si="602"/>
        <v>theater</v>
      </c>
      <c r="R3906" t="str">
        <f t="shared" si="603"/>
        <v>plays</v>
      </c>
      <c r="S3906" s="11">
        <f t="shared" si="604"/>
        <v>42095.229166666672</v>
      </c>
      <c r="T3906" s="11">
        <f t="shared" si="605"/>
        <v>42109.211111111115</v>
      </c>
      <c r="U3906" t="b">
        <f t="shared" si="606"/>
        <v>0</v>
      </c>
      <c r="V3906" t="b">
        <f t="shared" si="607"/>
        <v>0</v>
      </c>
      <c r="W3906" t="b">
        <f t="shared" si="608"/>
        <v>0</v>
      </c>
      <c r="X3906">
        <f t="shared" si="609"/>
        <v>2</v>
      </c>
    </row>
    <row r="3907" spans="1:24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8270</v>
      </c>
      <c r="O3907">
        <f t="shared" ref="O3907:O3970" si="610">ROUND(((E3907/D3907)*100), 0)</f>
        <v>12</v>
      </c>
      <c r="P3907" s="7">
        <f t="shared" ref="P3907:P3970" si="611">IFERROR((E3907/L3907), "N/A")</f>
        <v>24.714285714285715</v>
      </c>
      <c r="Q3907" t="str">
        <f t="shared" ref="Q3907:Q3970" si="612">(LEFT(N3907,SEARCH("/",N3907,1)-1))</f>
        <v>theater</v>
      </c>
      <c r="R3907" t="str">
        <f t="shared" ref="R3907:R3970" si="613">RIGHT(N3907, LEN(N3907)-SEARCH("/",N3907))</f>
        <v>plays</v>
      </c>
      <c r="S3907" s="11">
        <f t="shared" ref="S3907:S3970" si="614">(((J3907/60)/60)/24)+DATE(1970,1,1)</f>
        <v>42124.623877314814</v>
      </c>
      <c r="T3907" s="11">
        <f t="shared" ref="T3907:T3970" si="615">(((I3907/60)/60)/24)+DATE(1970,1,1)</f>
        <v>42166.958333333328</v>
      </c>
      <c r="U3907" t="b">
        <f t="shared" ref="U3907:U3970" si="616">IF(OR(F3907="successful", F3907="live"), L3907)</f>
        <v>0</v>
      </c>
      <c r="V3907" t="b">
        <f t="shared" ref="V3907:V3970" si="617">IF(OR(F3907="unsuccessful", F3907="canceled"), L3907)</f>
        <v>0</v>
      </c>
      <c r="W3907" t="b">
        <f t="shared" ref="W3907:W3970" si="618">IF((O3907&gt;=30), L3907)</f>
        <v>0</v>
      </c>
      <c r="X3907">
        <f t="shared" ref="X3907:X3970" si="619">IF((O3907&lt;30), L3907)</f>
        <v>7</v>
      </c>
    </row>
    <row r="3908" spans="1:24" ht="47.2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8270</v>
      </c>
      <c r="O3908">
        <f t="shared" si="610"/>
        <v>67</v>
      </c>
      <c r="P3908" s="7">
        <f t="shared" si="611"/>
        <v>63.125</v>
      </c>
      <c r="Q3908" t="str">
        <f t="shared" si="612"/>
        <v>theater</v>
      </c>
      <c r="R3908" t="str">
        <f t="shared" si="613"/>
        <v>plays</v>
      </c>
      <c r="S3908" s="11">
        <f t="shared" si="614"/>
        <v>42143.917743055557</v>
      </c>
      <c r="T3908" s="11">
        <f t="shared" si="615"/>
        <v>42181.559027777781</v>
      </c>
      <c r="U3908" t="b">
        <f t="shared" si="616"/>
        <v>0</v>
      </c>
      <c r="V3908" t="b">
        <f t="shared" si="617"/>
        <v>0</v>
      </c>
      <c r="W3908">
        <f t="shared" si="618"/>
        <v>16</v>
      </c>
      <c r="X3908" t="b">
        <f t="shared" si="619"/>
        <v>0</v>
      </c>
    </row>
    <row r="3909" spans="1:24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8270</v>
      </c>
      <c r="O3909">
        <f t="shared" si="610"/>
        <v>15</v>
      </c>
      <c r="P3909" s="7">
        <f t="shared" si="611"/>
        <v>38.25</v>
      </c>
      <c r="Q3909" t="str">
        <f t="shared" si="612"/>
        <v>theater</v>
      </c>
      <c r="R3909" t="str">
        <f t="shared" si="613"/>
        <v>plays</v>
      </c>
      <c r="S3909" s="11">
        <f t="shared" si="614"/>
        <v>41906.819513888891</v>
      </c>
      <c r="T3909" s="11">
        <f t="shared" si="615"/>
        <v>41938.838888888888</v>
      </c>
      <c r="U3909" t="b">
        <f t="shared" si="616"/>
        <v>0</v>
      </c>
      <c r="V3909" t="b">
        <f t="shared" si="617"/>
        <v>0</v>
      </c>
      <c r="W3909" t="b">
        <f t="shared" si="618"/>
        <v>0</v>
      </c>
      <c r="X3909">
        <f t="shared" si="619"/>
        <v>4</v>
      </c>
    </row>
    <row r="3910" spans="1:24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8270</v>
      </c>
      <c r="O3910">
        <f t="shared" si="610"/>
        <v>9</v>
      </c>
      <c r="P3910" s="7">
        <f t="shared" si="611"/>
        <v>16.25</v>
      </c>
      <c r="Q3910" t="str">
        <f t="shared" si="612"/>
        <v>theater</v>
      </c>
      <c r="R3910" t="str">
        <f t="shared" si="613"/>
        <v>plays</v>
      </c>
      <c r="S3910" s="11">
        <f t="shared" si="614"/>
        <v>41834.135370370372</v>
      </c>
      <c r="T3910" s="11">
        <f t="shared" si="615"/>
        <v>41849.135370370372</v>
      </c>
      <c r="U3910" t="b">
        <f t="shared" si="616"/>
        <v>0</v>
      </c>
      <c r="V3910" t="b">
        <f t="shared" si="617"/>
        <v>0</v>
      </c>
      <c r="W3910" t="b">
        <f t="shared" si="618"/>
        <v>0</v>
      </c>
      <c r="X3910">
        <f t="shared" si="619"/>
        <v>4</v>
      </c>
    </row>
    <row r="3911" spans="1:24" ht="47.2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8270</v>
      </c>
      <c r="O3911">
        <f t="shared" si="610"/>
        <v>0</v>
      </c>
      <c r="P3911" s="7">
        <f t="shared" si="611"/>
        <v>33.75</v>
      </c>
      <c r="Q3911" t="str">
        <f t="shared" si="612"/>
        <v>theater</v>
      </c>
      <c r="R3911" t="str">
        <f t="shared" si="613"/>
        <v>plays</v>
      </c>
      <c r="S3911" s="11">
        <f t="shared" si="614"/>
        <v>41863.359282407408</v>
      </c>
      <c r="T3911" s="11">
        <f t="shared" si="615"/>
        <v>41893.359282407408</v>
      </c>
      <c r="U3911" t="b">
        <f t="shared" si="616"/>
        <v>0</v>
      </c>
      <c r="V3911" t="b">
        <f t="shared" si="617"/>
        <v>0</v>
      </c>
      <c r="W3911" t="b">
        <f t="shared" si="618"/>
        <v>0</v>
      </c>
      <c r="X3911">
        <f t="shared" si="619"/>
        <v>4</v>
      </c>
    </row>
    <row r="3912" spans="1:24" ht="47.2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8270</v>
      </c>
      <c r="O3912">
        <f t="shared" si="610"/>
        <v>3</v>
      </c>
      <c r="P3912" s="7">
        <f t="shared" si="611"/>
        <v>61.666666666666664</v>
      </c>
      <c r="Q3912" t="str">
        <f t="shared" si="612"/>
        <v>theater</v>
      </c>
      <c r="R3912" t="str">
        <f t="shared" si="613"/>
        <v>plays</v>
      </c>
      <c r="S3912" s="11">
        <f t="shared" si="614"/>
        <v>42224.756909722222</v>
      </c>
      <c r="T3912" s="11">
        <f t="shared" si="615"/>
        <v>42254.756909722222</v>
      </c>
      <c r="U3912" t="b">
        <f t="shared" si="616"/>
        <v>0</v>
      </c>
      <c r="V3912" t="b">
        <f t="shared" si="617"/>
        <v>0</v>
      </c>
      <c r="W3912" t="b">
        <f t="shared" si="618"/>
        <v>0</v>
      </c>
      <c r="X3912">
        <f t="shared" si="619"/>
        <v>3</v>
      </c>
    </row>
    <row r="3913" spans="1:24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8270</v>
      </c>
      <c r="O3913">
        <f t="shared" si="610"/>
        <v>37</v>
      </c>
      <c r="P3913" s="7">
        <f t="shared" si="611"/>
        <v>83.138888888888886</v>
      </c>
      <c r="Q3913" t="str">
        <f t="shared" si="612"/>
        <v>theater</v>
      </c>
      <c r="R3913" t="str">
        <f t="shared" si="613"/>
        <v>plays</v>
      </c>
      <c r="S3913" s="11">
        <f t="shared" si="614"/>
        <v>41939.8122337963</v>
      </c>
      <c r="T3913" s="11">
        <f t="shared" si="615"/>
        <v>41969.853900462964</v>
      </c>
      <c r="U3913" t="b">
        <f t="shared" si="616"/>
        <v>0</v>
      </c>
      <c r="V3913" t="b">
        <f t="shared" si="617"/>
        <v>0</v>
      </c>
      <c r="W3913">
        <f t="shared" si="618"/>
        <v>36</v>
      </c>
      <c r="X3913" t="b">
        <f t="shared" si="619"/>
        <v>0</v>
      </c>
    </row>
    <row r="3914" spans="1:24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8270</v>
      </c>
      <c r="O3914">
        <f t="shared" si="610"/>
        <v>0</v>
      </c>
      <c r="P3914" s="7">
        <f t="shared" si="611"/>
        <v>1</v>
      </c>
      <c r="Q3914" t="str">
        <f t="shared" si="612"/>
        <v>theater</v>
      </c>
      <c r="R3914" t="str">
        <f t="shared" si="613"/>
        <v>plays</v>
      </c>
      <c r="S3914" s="11">
        <f t="shared" si="614"/>
        <v>42059.270023148143</v>
      </c>
      <c r="T3914" s="11">
        <f t="shared" si="615"/>
        <v>42119.190972222219</v>
      </c>
      <c r="U3914" t="b">
        <f t="shared" si="616"/>
        <v>0</v>
      </c>
      <c r="V3914" t="b">
        <f t="shared" si="617"/>
        <v>0</v>
      </c>
      <c r="W3914" t="b">
        <f t="shared" si="618"/>
        <v>0</v>
      </c>
      <c r="X3914">
        <f t="shared" si="619"/>
        <v>1</v>
      </c>
    </row>
    <row r="3915" spans="1:24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8270</v>
      </c>
      <c r="O3915">
        <f t="shared" si="610"/>
        <v>10</v>
      </c>
      <c r="P3915" s="7">
        <f t="shared" si="611"/>
        <v>142.85714285714286</v>
      </c>
      <c r="Q3915" t="str">
        <f t="shared" si="612"/>
        <v>theater</v>
      </c>
      <c r="R3915" t="str">
        <f t="shared" si="613"/>
        <v>plays</v>
      </c>
      <c r="S3915" s="11">
        <f t="shared" si="614"/>
        <v>42308.211215277777</v>
      </c>
      <c r="T3915" s="11">
        <f t="shared" si="615"/>
        <v>42338.252881944441</v>
      </c>
      <c r="U3915" t="b">
        <f t="shared" si="616"/>
        <v>0</v>
      </c>
      <c r="V3915" t="b">
        <f t="shared" si="617"/>
        <v>0</v>
      </c>
      <c r="W3915" t="b">
        <f t="shared" si="618"/>
        <v>0</v>
      </c>
      <c r="X3915">
        <f t="shared" si="619"/>
        <v>7</v>
      </c>
    </row>
    <row r="3916" spans="1:24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8270</v>
      </c>
      <c r="O3916">
        <f t="shared" si="610"/>
        <v>36</v>
      </c>
      <c r="P3916" s="7">
        <f t="shared" si="611"/>
        <v>33.666666666666664</v>
      </c>
      <c r="Q3916" t="str">
        <f t="shared" si="612"/>
        <v>theater</v>
      </c>
      <c r="R3916" t="str">
        <f t="shared" si="613"/>
        <v>plays</v>
      </c>
      <c r="S3916" s="11">
        <f t="shared" si="614"/>
        <v>42114.818935185183</v>
      </c>
      <c r="T3916" s="11">
        <f t="shared" si="615"/>
        <v>42134.957638888889</v>
      </c>
      <c r="U3916" t="b">
        <f t="shared" si="616"/>
        <v>0</v>
      </c>
      <c r="V3916" t="b">
        <f t="shared" si="617"/>
        <v>0</v>
      </c>
      <c r="W3916">
        <f t="shared" si="618"/>
        <v>27</v>
      </c>
      <c r="X3916" t="b">
        <f t="shared" si="619"/>
        <v>0</v>
      </c>
    </row>
    <row r="3917" spans="1:24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8270</v>
      </c>
      <c r="O3917">
        <f t="shared" si="610"/>
        <v>0</v>
      </c>
      <c r="P3917" s="7">
        <f t="shared" si="611"/>
        <v>5</v>
      </c>
      <c r="Q3917" t="str">
        <f t="shared" si="612"/>
        <v>theater</v>
      </c>
      <c r="R3917" t="str">
        <f t="shared" si="613"/>
        <v>plays</v>
      </c>
      <c r="S3917" s="11">
        <f t="shared" si="614"/>
        <v>42492.98505787037</v>
      </c>
      <c r="T3917" s="11">
        <f t="shared" si="615"/>
        <v>42522.98505787037</v>
      </c>
      <c r="U3917" t="b">
        <f t="shared" si="616"/>
        <v>0</v>
      </c>
      <c r="V3917" t="b">
        <f t="shared" si="617"/>
        <v>0</v>
      </c>
      <c r="W3917" t="b">
        <f t="shared" si="618"/>
        <v>0</v>
      </c>
      <c r="X3917">
        <f t="shared" si="619"/>
        <v>1</v>
      </c>
    </row>
    <row r="3918" spans="1:24" ht="47.25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8270</v>
      </c>
      <c r="O3918">
        <f t="shared" si="610"/>
        <v>0</v>
      </c>
      <c r="P3918" s="7" t="str">
        <f t="shared" si="611"/>
        <v>N/A</v>
      </c>
      <c r="Q3918" t="str">
        <f t="shared" si="612"/>
        <v>theater</v>
      </c>
      <c r="R3918" t="str">
        <f t="shared" si="613"/>
        <v>plays</v>
      </c>
      <c r="S3918" s="11">
        <f t="shared" si="614"/>
        <v>42494.471666666665</v>
      </c>
      <c r="T3918" s="11">
        <f t="shared" si="615"/>
        <v>42524.471666666665</v>
      </c>
      <c r="U3918" t="b">
        <f t="shared" si="616"/>
        <v>0</v>
      </c>
      <c r="V3918" t="b">
        <f t="shared" si="617"/>
        <v>0</v>
      </c>
      <c r="W3918" t="b">
        <f t="shared" si="618"/>
        <v>0</v>
      </c>
      <c r="X3918">
        <f t="shared" si="619"/>
        <v>0</v>
      </c>
    </row>
    <row r="3919" spans="1:24" ht="47.2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8270</v>
      </c>
      <c r="O3919">
        <f t="shared" si="610"/>
        <v>0</v>
      </c>
      <c r="P3919" s="7">
        <f t="shared" si="611"/>
        <v>10</v>
      </c>
      <c r="Q3919" t="str">
        <f t="shared" si="612"/>
        <v>theater</v>
      </c>
      <c r="R3919" t="str">
        <f t="shared" si="613"/>
        <v>plays</v>
      </c>
      <c r="S3919" s="11">
        <f t="shared" si="614"/>
        <v>41863.527326388888</v>
      </c>
      <c r="T3919" s="11">
        <f t="shared" si="615"/>
        <v>41893.527326388888</v>
      </c>
      <c r="U3919" t="b">
        <f t="shared" si="616"/>
        <v>0</v>
      </c>
      <c r="V3919" t="b">
        <f t="shared" si="617"/>
        <v>0</v>
      </c>
      <c r="W3919" t="b">
        <f t="shared" si="618"/>
        <v>0</v>
      </c>
      <c r="X3919">
        <f t="shared" si="619"/>
        <v>1</v>
      </c>
    </row>
    <row r="3920" spans="1:24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8270</v>
      </c>
      <c r="O3920">
        <f t="shared" si="610"/>
        <v>0</v>
      </c>
      <c r="P3920" s="7">
        <f t="shared" si="611"/>
        <v>40</v>
      </c>
      <c r="Q3920" t="str">
        <f t="shared" si="612"/>
        <v>theater</v>
      </c>
      <c r="R3920" t="str">
        <f t="shared" si="613"/>
        <v>plays</v>
      </c>
      <c r="S3920" s="11">
        <f t="shared" si="614"/>
        <v>41843.664618055554</v>
      </c>
      <c r="T3920" s="11">
        <f t="shared" si="615"/>
        <v>41855.666666666664</v>
      </c>
      <c r="U3920" t="b">
        <f t="shared" si="616"/>
        <v>0</v>
      </c>
      <c r="V3920" t="b">
        <f t="shared" si="617"/>
        <v>0</v>
      </c>
      <c r="W3920" t="b">
        <f t="shared" si="618"/>
        <v>0</v>
      </c>
      <c r="X3920">
        <f t="shared" si="619"/>
        <v>3</v>
      </c>
    </row>
    <row r="3921" spans="1:24" ht="47.2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8270</v>
      </c>
      <c r="O3921">
        <f t="shared" si="610"/>
        <v>2</v>
      </c>
      <c r="P3921" s="7">
        <f t="shared" si="611"/>
        <v>30</v>
      </c>
      <c r="Q3921" t="str">
        <f t="shared" si="612"/>
        <v>theater</v>
      </c>
      <c r="R3921" t="str">
        <f t="shared" si="613"/>
        <v>plays</v>
      </c>
      <c r="S3921" s="11">
        <f t="shared" si="614"/>
        <v>42358.684872685189</v>
      </c>
      <c r="T3921" s="11">
        <f t="shared" si="615"/>
        <v>42387</v>
      </c>
      <c r="U3921" t="b">
        <f t="shared" si="616"/>
        <v>0</v>
      </c>
      <c r="V3921" t="b">
        <f t="shared" si="617"/>
        <v>0</v>
      </c>
      <c r="W3921" t="b">
        <f t="shared" si="618"/>
        <v>0</v>
      </c>
      <c r="X3921">
        <f t="shared" si="619"/>
        <v>3</v>
      </c>
    </row>
    <row r="3922" spans="1:24" ht="47.25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8270</v>
      </c>
      <c r="O3922">
        <f t="shared" si="610"/>
        <v>5</v>
      </c>
      <c r="P3922" s="7">
        <f t="shared" si="611"/>
        <v>45</v>
      </c>
      <c r="Q3922" t="str">
        <f t="shared" si="612"/>
        <v>theater</v>
      </c>
      <c r="R3922" t="str">
        <f t="shared" si="613"/>
        <v>plays</v>
      </c>
      <c r="S3922" s="11">
        <f t="shared" si="614"/>
        <v>42657.38726851852</v>
      </c>
      <c r="T3922" s="11">
        <f t="shared" si="615"/>
        <v>42687.428935185191</v>
      </c>
      <c r="U3922" t="b">
        <f t="shared" si="616"/>
        <v>0</v>
      </c>
      <c r="V3922" t="b">
        <f t="shared" si="617"/>
        <v>0</v>
      </c>
      <c r="W3922" t="b">
        <f t="shared" si="618"/>
        <v>0</v>
      </c>
      <c r="X3922">
        <f t="shared" si="619"/>
        <v>3</v>
      </c>
    </row>
    <row r="3923" spans="1:24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8270</v>
      </c>
      <c r="O3923">
        <f t="shared" si="610"/>
        <v>0</v>
      </c>
      <c r="P3923" s="7" t="str">
        <f t="shared" si="611"/>
        <v>N/A</v>
      </c>
      <c r="Q3923" t="str">
        <f t="shared" si="612"/>
        <v>theater</v>
      </c>
      <c r="R3923" t="str">
        <f t="shared" si="613"/>
        <v>plays</v>
      </c>
      <c r="S3923" s="11">
        <f t="shared" si="614"/>
        <v>41926.542303240742</v>
      </c>
      <c r="T3923" s="11">
        <f t="shared" si="615"/>
        <v>41938.75</v>
      </c>
      <c r="U3923" t="b">
        <f t="shared" si="616"/>
        <v>0</v>
      </c>
      <c r="V3923" t="b">
        <f t="shared" si="617"/>
        <v>0</v>
      </c>
      <c r="W3923" t="b">
        <f t="shared" si="618"/>
        <v>0</v>
      </c>
      <c r="X3923">
        <f t="shared" si="619"/>
        <v>0</v>
      </c>
    </row>
    <row r="3924" spans="1:24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8270</v>
      </c>
      <c r="O3924">
        <f t="shared" si="610"/>
        <v>8</v>
      </c>
      <c r="P3924" s="7">
        <f t="shared" si="611"/>
        <v>10.166666666666666</v>
      </c>
      <c r="Q3924" t="str">
        <f t="shared" si="612"/>
        <v>theater</v>
      </c>
      <c r="R3924" t="str">
        <f t="shared" si="613"/>
        <v>plays</v>
      </c>
      <c r="S3924" s="11">
        <f t="shared" si="614"/>
        <v>42020.768634259264</v>
      </c>
      <c r="T3924" s="11">
        <f t="shared" si="615"/>
        <v>42065.958333333328</v>
      </c>
      <c r="U3924" t="b">
        <f t="shared" si="616"/>
        <v>0</v>
      </c>
      <c r="V3924" t="b">
        <f t="shared" si="617"/>
        <v>0</v>
      </c>
      <c r="W3924" t="b">
        <f t="shared" si="618"/>
        <v>0</v>
      </c>
      <c r="X3924">
        <f t="shared" si="619"/>
        <v>6</v>
      </c>
    </row>
    <row r="3925" spans="1:24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8270</v>
      </c>
      <c r="O3925">
        <f t="shared" si="610"/>
        <v>12</v>
      </c>
      <c r="P3925" s="7">
        <f t="shared" si="611"/>
        <v>81.411764705882348</v>
      </c>
      <c r="Q3925" t="str">
        <f t="shared" si="612"/>
        <v>theater</v>
      </c>
      <c r="R3925" t="str">
        <f t="shared" si="613"/>
        <v>plays</v>
      </c>
      <c r="S3925" s="11">
        <f t="shared" si="614"/>
        <v>42075.979988425926</v>
      </c>
      <c r="T3925" s="11">
        <f t="shared" si="615"/>
        <v>42103.979988425926</v>
      </c>
      <c r="U3925" t="b">
        <f t="shared" si="616"/>
        <v>0</v>
      </c>
      <c r="V3925" t="b">
        <f t="shared" si="617"/>
        <v>0</v>
      </c>
      <c r="W3925" t="b">
        <f t="shared" si="618"/>
        <v>0</v>
      </c>
      <c r="X3925">
        <f t="shared" si="619"/>
        <v>17</v>
      </c>
    </row>
    <row r="3926" spans="1:24" ht="47.2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8270</v>
      </c>
      <c r="O3926">
        <f t="shared" si="610"/>
        <v>15</v>
      </c>
      <c r="P3926" s="7">
        <f t="shared" si="611"/>
        <v>57.25</v>
      </c>
      <c r="Q3926" t="str">
        <f t="shared" si="612"/>
        <v>theater</v>
      </c>
      <c r="R3926" t="str">
        <f t="shared" si="613"/>
        <v>plays</v>
      </c>
      <c r="S3926" s="11">
        <f t="shared" si="614"/>
        <v>41786.959745370368</v>
      </c>
      <c r="T3926" s="11">
        <f t="shared" si="615"/>
        <v>41816.959745370368</v>
      </c>
      <c r="U3926" t="b">
        <f t="shared" si="616"/>
        <v>0</v>
      </c>
      <c r="V3926" t="b">
        <f t="shared" si="617"/>
        <v>0</v>
      </c>
      <c r="W3926" t="b">
        <f t="shared" si="618"/>
        <v>0</v>
      </c>
      <c r="X3926">
        <f t="shared" si="619"/>
        <v>40</v>
      </c>
    </row>
    <row r="3927" spans="1:24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8270</v>
      </c>
      <c r="O3927">
        <f t="shared" si="610"/>
        <v>10</v>
      </c>
      <c r="P3927" s="7">
        <f t="shared" si="611"/>
        <v>5</v>
      </c>
      <c r="Q3927" t="str">
        <f t="shared" si="612"/>
        <v>theater</v>
      </c>
      <c r="R3927" t="str">
        <f t="shared" si="613"/>
        <v>plays</v>
      </c>
      <c r="S3927" s="11">
        <f t="shared" si="614"/>
        <v>41820.870821759258</v>
      </c>
      <c r="T3927" s="11">
        <f t="shared" si="615"/>
        <v>41850.870821759258</v>
      </c>
      <c r="U3927" t="b">
        <f t="shared" si="616"/>
        <v>0</v>
      </c>
      <c r="V3927" t="b">
        <f t="shared" si="617"/>
        <v>0</v>
      </c>
      <c r="W3927" t="b">
        <f t="shared" si="618"/>
        <v>0</v>
      </c>
      <c r="X3927">
        <f t="shared" si="619"/>
        <v>3</v>
      </c>
    </row>
    <row r="3928" spans="1:24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8270</v>
      </c>
      <c r="O3928">
        <f t="shared" si="610"/>
        <v>0</v>
      </c>
      <c r="P3928" s="7">
        <f t="shared" si="611"/>
        <v>15</v>
      </c>
      <c r="Q3928" t="str">
        <f t="shared" si="612"/>
        <v>theater</v>
      </c>
      <c r="R3928" t="str">
        <f t="shared" si="613"/>
        <v>plays</v>
      </c>
      <c r="S3928" s="11">
        <f t="shared" si="614"/>
        <v>41970.085046296299</v>
      </c>
      <c r="T3928" s="11">
        <f t="shared" si="615"/>
        <v>42000.085046296299</v>
      </c>
      <c r="U3928" t="b">
        <f t="shared" si="616"/>
        <v>0</v>
      </c>
      <c r="V3928" t="b">
        <f t="shared" si="617"/>
        <v>0</v>
      </c>
      <c r="W3928" t="b">
        <f t="shared" si="618"/>
        <v>0</v>
      </c>
      <c r="X3928">
        <f t="shared" si="619"/>
        <v>1</v>
      </c>
    </row>
    <row r="3929" spans="1:24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8270</v>
      </c>
      <c r="O3929">
        <f t="shared" si="610"/>
        <v>1</v>
      </c>
      <c r="P3929" s="7">
        <f t="shared" si="611"/>
        <v>12.5</v>
      </c>
      <c r="Q3929" t="str">
        <f t="shared" si="612"/>
        <v>theater</v>
      </c>
      <c r="R3929" t="str">
        <f t="shared" si="613"/>
        <v>plays</v>
      </c>
      <c r="S3929" s="11">
        <f t="shared" si="614"/>
        <v>41830.267407407409</v>
      </c>
      <c r="T3929" s="11">
        <f t="shared" si="615"/>
        <v>41860.267407407409</v>
      </c>
      <c r="U3929" t="b">
        <f t="shared" si="616"/>
        <v>0</v>
      </c>
      <c r="V3929" t="b">
        <f t="shared" si="617"/>
        <v>0</v>
      </c>
      <c r="W3929" t="b">
        <f t="shared" si="618"/>
        <v>0</v>
      </c>
      <c r="X3929">
        <f t="shared" si="619"/>
        <v>2</v>
      </c>
    </row>
    <row r="3930" spans="1:24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8270</v>
      </c>
      <c r="O3930">
        <f t="shared" si="610"/>
        <v>13</v>
      </c>
      <c r="P3930" s="7">
        <f t="shared" si="611"/>
        <v>93</v>
      </c>
      <c r="Q3930" t="str">
        <f t="shared" si="612"/>
        <v>theater</v>
      </c>
      <c r="R3930" t="str">
        <f t="shared" si="613"/>
        <v>plays</v>
      </c>
      <c r="S3930" s="11">
        <f t="shared" si="614"/>
        <v>42265.683182870373</v>
      </c>
      <c r="T3930" s="11">
        <f t="shared" si="615"/>
        <v>42293.207638888889</v>
      </c>
      <c r="U3930" t="b">
        <f t="shared" si="616"/>
        <v>0</v>
      </c>
      <c r="V3930" t="b">
        <f t="shared" si="617"/>
        <v>0</v>
      </c>
      <c r="W3930" t="b">
        <f t="shared" si="618"/>
        <v>0</v>
      </c>
      <c r="X3930">
        <f t="shared" si="619"/>
        <v>7</v>
      </c>
    </row>
    <row r="3931" spans="1:24" ht="47.25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8270</v>
      </c>
      <c r="O3931">
        <f t="shared" si="610"/>
        <v>2</v>
      </c>
      <c r="P3931" s="7">
        <f t="shared" si="611"/>
        <v>32.357142857142854</v>
      </c>
      <c r="Q3931" t="str">
        <f t="shared" si="612"/>
        <v>theater</v>
      </c>
      <c r="R3931" t="str">
        <f t="shared" si="613"/>
        <v>plays</v>
      </c>
      <c r="S3931" s="11">
        <f t="shared" si="614"/>
        <v>42601.827141203699</v>
      </c>
      <c r="T3931" s="11">
        <f t="shared" si="615"/>
        <v>42631.827141203699</v>
      </c>
      <c r="U3931" t="b">
        <f t="shared" si="616"/>
        <v>0</v>
      </c>
      <c r="V3931" t="b">
        <f t="shared" si="617"/>
        <v>0</v>
      </c>
      <c r="W3931" t="b">
        <f t="shared" si="618"/>
        <v>0</v>
      </c>
      <c r="X3931">
        <f t="shared" si="619"/>
        <v>14</v>
      </c>
    </row>
    <row r="3932" spans="1:24" ht="47.25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8270</v>
      </c>
      <c r="O3932">
        <f t="shared" si="610"/>
        <v>0</v>
      </c>
      <c r="P3932" s="7" t="str">
        <f t="shared" si="611"/>
        <v>N/A</v>
      </c>
      <c r="Q3932" t="str">
        <f t="shared" si="612"/>
        <v>theater</v>
      </c>
      <c r="R3932" t="str">
        <f t="shared" si="613"/>
        <v>plays</v>
      </c>
      <c r="S3932" s="11">
        <f t="shared" si="614"/>
        <v>42433.338749999995</v>
      </c>
      <c r="T3932" s="11">
        <f t="shared" si="615"/>
        <v>42461.25</v>
      </c>
      <c r="U3932" t="b">
        <f t="shared" si="616"/>
        <v>0</v>
      </c>
      <c r="V3932" t="b">
        <f t="shared" si="617"/>
        <v>0</v>
      </c>
      <c r="W3932" t="b">
        <f t="shared" si="618"/>
        <v>0</v>
      </c>
      <c r="X3932">
        <f t="shared" si="619"/>
        <v>0</v>
      </c>
    </row>
    <row r="3933" spans="1:24" ht="47.25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8270</v>
      </c>
      <c r="O3933">
        <f t="shared" si="610"/>
        <v>0</v>
      </c>
      <c r="P3933" s="7" t="str">
        <f t="shared" si="611"/>
        <v>N/A</v>
      </c>
      <c r="Q3933" t="str">
        <f t="shared" si="612"/>
        <v>theater</v>
      </c>
      <c r="R3933" t="str">
        <f t="shared" si="613"/>
        <v>plays</v>
      </c>
      <c r="S3933" s="11">
        <f t="shared" si="614"/>
        <v>42228.151701388888</v>
      </c>
      <c r="T3933" s="11">
        <f t="shared" si="615"/>
        <v>42253.151701388888</v>
      </c>
      <c r="U3933" t="b">
        <f t="shared" si="616"/>
        <v>0</v>
      </c>
      <c r="V3933" t="b">
        <f t="shared" si="617"/>
        <v>0</v>
      </c>
      <c r="W3933" t="b">
        <f t="shared" si="618"/>
        <v>0</v>
      </c>
      <c r="X3933">
        <f t="shared" si="619"/>
        <v>0</v>
      </c>
    </row>
    <row r="3934" spans="1:24" ht="47.25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8270</v>
      </c>
      <c r="O3934">
        <f t="shared" si="610"/>
        <v>0</v>
      </c>
      <c r="P3934" s="7">
        <f t="shared" si="611"/>
        <v>1</v>
      </c>
      <c r="Q3934" t="str">
        <f t="shared" si="612"/>
        <v>theater</v>
      </c>
      <c r="R3934" t="str">
        <f t="shared" si="613"/>
        <v>plays</v>
      </c>
      <c r="S3934" s="11">
        <f t="shared" si="614"/>
        <v>42415.168564814812</v>
      </c>
      <c r="T3934" s="11">
        <f t="shared" si="615"/>
        <v>42445.126898148148</v>
      </c>
      <c r="U3934" t="b">
        <f t="shared" si="616"/>
        <v>0</v>
      </c>
      <c r="V3934" t="b">
        <f t="shared" si="617"/>
        <v>0</v>
      </c>
      <c r="W3934" t="b">
        <f t="shared" si="618"/>
        <v>0</v>
      </c>
      <c r="X3934">
        <f t="shared" si="619"/>
        <v>1</v>
      </c>
    </row>
    <row r="3935" spans="1:24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8270</v>
      </c>
      <c r="O3935">
        <f t="shared" si="610"/>
        <v>16</v>
      </c>
      <c r="P3935" s="7">
        <f t="shared" si="611"/>
        <v>91.833333333333329</v>
      </c>
      <c r="Q3935" t="str">
        <f t="shared" si="612"/>
        <v>theater</v>
      </c>
      <c r="R3935" t="str">
        <f t="shared" si="613"/>
        <v>plays</v>
      </c>
      <c r="S3935" s="11">
        <f t="shared" si="614"/>
        <v>42538.968310185184</v>
      </c>
      <c r="T3935" s="11">
        <f t="shared" si="615"/>
        <v>42568.029861111107</v>
      </c>
      <c r="U3935" t="b">
        <f t="shared" si="616"/>
        <v>0</v>
      </c>
      <c r="V3935" t="b">
        <f t="shared" si="617"/>
        <v>0</v>
      </c>
      <c r="W3935" t="b">
        <f t="shared" si="618"/>
        <v>0</v>
      </c>
      <c r="X3935">
        <f t="shared" si="619"/>
        <v>12</v>
      </c>
    </row>
    <row r="3936" spans="1:24" ht="47.2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8270</v>
      </c>
      <c r="O3936">
        <f t="shared" si="610"/>
        <v>11</v>
      </c>
      <c r="P3936" s="7">
        <f t="shared" si="611"/>
        <v>45.833333333333336</v>
      </c>
      <c r="Q3936" t="str">
        <f t="shared" si="612"/>
        <v>theater</v>
      </c>
      <c r="R3936" t="str">
        <f t="shared" si="613"/>
        <v>plays</v>
      </c>
      <c r="S3936" s="11">
        <f t="shared" si="614"/>
        <v>42233.671747685185</v>
      </c>
      <c r="T3936" s="11">
        <f t="shared" si="615"/>
        <v>42278.541666666672</v>
      </c>
      <c r="U3936" t="b">
        <f t="shared" si="616"/>
        <v>0</v>
      </c>
      <c r="V3936" t="b">
        <f t="shared" si="617"/>
        <v>0</v>
      </c>
      <c r="W3936" t="b">
        <f t="shared" si="618"/>
        <v>0</v>
      </c>
      <c r="X3936">
        <f t="shared" si="619"/>
        <v>12</v>
      </c>
    </row>
    <row r="3937" spans="1:24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8270</v>
      </c>
      <c r="O3937">
        <f t="shared" si="610"/>
        <v>44</v>
      </c>
      <c r="P3937" s="7">
        <f t="shared" si="611"/>
        <v>57.173913043478258</v>
      </c>
      <c r="Q3937" t="str">
        <f t="shared" si="612"/>
        <v>theater</v>
      </c>
      <c r="R3937" t="str">
        <f t="shared" si="613"/>
        <v>plays</v>
      </c>
      <c r="S3937" s="11">
        <f t="shared" si="614"/>
        <v>42221.656782407401</v>
      </c>
      <c r="T3937" s="11">
        <f t="shared" si="615"/>
        <v>42281.656782407401</v>
      </c>
      <c r="U3937" t="b">
        <f t="shared" si="616"/>
        <v>0</v>
      </c>
      <c r="V3937" t="b">
        <f t="shared" si="617"/>
        <v>0</v>
      </c>
      <c r="W3937">
        <f t="shared" si="618"/>
        <v>23</v>
      </c>
      <c r="X3937" t="b">
        <f t="shared" si="619"/>
        <v>0</v>
      </c>
    </row>
    <row r="3938" spans="1:24" ht="47.25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8270</v>
      </c>
      <c r="O3938">
        <f t="shared" si="610"/>
        <v>0</v>
      </c>
      <c r="P3938" s="7" t="str">
        <f t="shared" si="611"/>
        <v>N/A</v>
      </c>
      <c r="Q3938" t="str">
        <f t="shared" si="612"/>
        <v>theater</v>
      </c>
      <c r="R3938" t="str">
        <f t="shared" si="613"/>
        <v>plays</v>
      </c>
      <c r="S3938" s="11">
        <f t="shared" si="614"/>
        <v>42675.262962962966</v>
      </c>
      <c r="T3938" s="11">
        <f t="shared" si="615"/>
        <v>42705.304629629631</v>
      </c>
      <c r="U3938" t="b">
        <f t="shared" si="616"/>
        <v>0</v>
      </c>
      <c r="V3938" t="b">
        <f t="shared" si="617"/>
        <v>0</v>
      </c>
      <c r="W3938" t="b">
        <f t="shared" si="618"/>
        <v>0</v>
      </c>
      <c r="X3938">
        <f t="shared" si="619"/>
        <v>0</v>
      </c>
    </row>
    <row r="3939" spans="1:24" ht="47.2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8270</v>
      </c>
      <c r="O3939">
        <f t="shared" si="610"/>
        <v>86</v>
      </c>
      <c r="P3939" s="7">
        <f t="shared" si="611"/>
        <v>248.5</v>
      </c>
      <c r="Q3939" t="str">
        <f t="shared" si="612"/>
        <v>theater</v>
      </c>
      <c r="R3939" t="str">
        <f t="shared" si="613"/>
        <v>plays</v>
      </c>
      <c r="S3939" s="11">
        <f t="shared" si="614"/>
        <v>42534.631481481483</v>
      </c>
      <c r="T3939" s="11">
        <f t="shared" si="615"/>
        <v>42562.631481481483</v>
      </c>
      <c r="U3939" t="b">
        <f t="shared" si="616"/>
        <v>0</v>
      </c>
      <c r="V3939" t="b">
        <f t="shared" si="617"/>
        <v>0</v>
      </c>
      <c r="W3939">
        <f t="shared" si="618"/>
        <v>10</v>
      </c>
      <c r="X3939" t="b">
        <f t="shared" si="619"/>
        <v>0</v>
      </c>
    </row>
    <row r="3940" spans="1:24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8270</v>
      </c>
      <c r="O3940">
        <f t="shared" si="610"/>
        <v>12</v>
      </c>
      <c r="P3940" s="7">
        <f t="shared" si="611"/>
        <v>79.400000000000006</v>
      </c>
      <c r="Q3940" t="str">
        <f t="shared" si="612"/>
        <v>theater</v>
      </c>
      <c r="R3940" t="str">
        <f t="shared" si="613"/>
        <v>plays</v>
      </c>
      <c r="S3940" s="11">
        <f t="shared" si="614"/>
        <v>42151.905717592599</v>
      </c>
      <c r="T3940" s="11">
        <f t="shared" si="615"/>
        <v>42182.905717592599</v>
      </c>
      <c r="U3940" t="b">
        <f t="shared" si="616"/>
        <v>0</v>
      </c>
      <c r="V3940" t="b">
        <f t="shared" si="617"/>
        <v>0</v>
      </c>
      <c r="W3940" t="b">
        <f t="shared" si="618"/>
        <v>0</v>
      </c>
      <c r="X3940">
        <f t="shared" si="619"/>
        <v>5</v>
      </c>
    </row>
    <row r="3941" spans="1:24" ht="47.25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8270</v>
      </c>
      <c r="O3941">
        <f t="shared" si="610"/>
        <v>0</v>
      </c>
      <c r="P3941" s="7">
        <f t="shared" si="611"/>
        <v>5</v>
      </c>
      <c r="Q3941" t="str">
        <f t="shared" si="612"/>
        <v>theater</v>
      </c>
      <c r="R3941" t="str">
        <f t="shared" si="613"/>
        <v>plays</v>
      </c>
      <c r="S3941" s="11">
        <f t="shared" si="614"/>
        <v>41915.400219907409</v>
      </c>
      <c r="T3941" s="11">
        <f t="shared" si="615"/>
        <v>41919.1875</v>
      </c>
      <c r="U3941" t="b">
        <f t="shared" si="616"/>
        <v>0</v>
      </c>
      <c r="V3941" t="b">
        <f t="shared" si="617"/>
        <v>0</v>
      </c>
      <c r="W3941" t="b">
        <f t="shared" si="618"/>
        <v>0</v>
      </c>
      <c r="X3941">
        <f t="shared" si="619"/>
        <v>1</v>
      </c>
    </row>
    <row r="3942" spans="1:24" ht="47.25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8270</v>
      </c>
      <c r="O3942">
        <f t="shared" si="610"/>
        <v>0</v>
      </c>
      <c r="P3942" s="7">
        <f t="shared" si="611"/>
        <v>5.5</v>
      </c>
      <c r="Q3942" t="str">
        <f t="shared" si="612"/>
        <v>theater</v>
      </c>
      <c r="R3942" t="str">
        <f t="shared" si="613"/>
        <v>plays</v>
      </c>
      <c r="S3942" s="11">
        <f t="shared" si="614"/>
        <v>41961.492488425924</v>
      </c>
      <c r="T3942" s="11">
        <f t="shared" si="615"/>
        <v>42006.492488425924</v>
      </c>
      <c r="U3942" t="b">
        <f t="shared" si="616"/>
        <v>0</v>
      </c>
      <c r="V3942" t="b">
        <f t="shared" si="617"/>
        <v>0</v>
      </c>
      <c r="W3942" t="b">
        <f t="shared" si="618"/>
        <v>0</v>
      </c>
      <c r="X3942">
        <f t="shared" si="619"/>
        <v>2</v>
      </c>
    </row>
    <row r="3943" spans="1:24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8270</v>
      </c>
      <c r="O3943">
        <f t="shared" si="610"/>
        <v>1</v>
      </c>
      <c r="P3943" s="7">
        <f t="shared" si="611"/>
        <v>25</v>
      </c>
      <c r="Q3943" t="str">
        <f t="shared" si="612"/>
        <v>theater</v>
      </c>
      <c r="R3943" t="str">
        <f t="shared" si="613"/>
        <v>plays</v>
      </c>
      <c r="S3943" s="11">
        <f t="shared" si="614"/>
        <v>41940.587233796294</v>
      </c>
      <c r="T3943" s="11">
        <f t="shared" si="615"/>
        <v>41968.041666666672</v>
      </c>
      <c r="U3943" t="b">
        <f t="shared" si="616"/>
        <v>0</v>
      </c>
      <c r="V3943" t="b">
        <f t="shared" si="617"/>
        <v>0</v>
      </c>
      <c r="W3943" t="b">
        <f t="shared" si="618"/>
        <v>0</v>
      </c>
      <c r="X3943">
        <f t="shared" si="619"/>
        <v>2</v>
      </c>
    </row>
    <row r="3944" spans="1:24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8270</v>
      </c>
      <c r="O3944">
        <f t="shared" si="610"/>
        <v>0</v>
      </c>
      <c r="P3944" s="7" t="str">
        <f t="shared" si="611"/>
        <v>N/A</v>
      </c>
      <c r="Q3944" t="str">
        <f t="shared" si="612"/>
        <v>theater</v>
      </c>
      <c r="R3944" t="str">
        <f t="shared" si="613"/>
        <v>plays</v>
      </c>
      <c r="S3944" s="11">
        <f t="shared" si="614"/>
        <v>42111.904097222221</v>
      </c>
      <c r="T3944" s="11">
        <f t="shared" si="615"/>
        <v>42171.904097222221</v>
      </c>
      <c r="U3944" t="b">
        <f t="shared" si="616"/>
        <v>0</v>
      </c>
      <c r="V3944" t="b">
        <f t="shared" si="617"/>
        <v>0</v>
      </c>
      <c r="W3944" t="b">
        <f t="shared" si="618"/>
        <v>0</v>
      </c>
      <c r="X3944">
        <f t="shared" si="619"/>
        <v>0</v>
      </c>
    </row>
    <row r="3945" spans="1:24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8270</v>
      </c>
      <c r="O3945">
        <f t="shared" si="610"/>
        <v>36</v>
      </c>
      <c r="P3945" s="7">
        <f t="shared" si="611"/>
        <v>137.07692307692307</v>
      </c>
      <c r="Q3945" t="str">
        <f t="shared" si="612"/>
        <v>theater</v>
      </c>
      <c r="R3945" t="str">
        <f t="shared" si="613"/>
        <v>plays</v>
      </c>
      <c r="S3945" s="11">
        <f t="shared" si="614"/>
        <v>42279.778564814813</v>
      </c>
      <c r="T3945" s="11">
        <f t="shared" si="615"/>
        <v>42310.701388888891</v>
      </c>
      <c r="U3945" t="b">
        <f t="shared" si="616"/>
        <v>0</v>
      </c>
      <c r="V3945" t="b">
        <f t="shared" si="617"/>
        <v>0</v>
      </c>
      <c r="W3945">
        <f t="shared" si="618"/>
        <v>13</v>
      </c>
      <c r="X3945" t="b">
        <f t="shared" si="619"/>
        <v>0</v>
      </c>
    </row>
    <row r="3946" spans="1:24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8270</v>
      </c>
      <c r="O3946">
        <f t="shared" si="610"/>
        <v>0</v>
      </c>
      <c r="P3946" s="7" t="str">
        <f t="shared" si="611"/>
        <v>N/A</v>
      </c>
      <c r="Q3946" t="str">
        <f t="shared" si="612"/>
        <v>theater</v>
      </c>
      <c r="R3946" t="str">
        <f t="shared" si="613"/>
        <v>plays</v>
      </c>
      <c r="S3946" s="11">
        <f t="shared" si="614"/>
        <v>42213.662905092591</v>
      </c>
      <c r="T3946" s="11">
        <f t="shared" si="615"/>
        <v>42243.662905092591</v>
      </c>
      <c r="U3946" t="b">
        <f t="shared" si="616"/>
        <v>0</v>
      </c>
      <c r="V3946" t="b">
        <f t="shared" si="617"/>
        <v>0</v>
      </c>
      <c r="W3946" t="b">
        <f t="shared" si="618"/>
        <v>0</v>
      </c>
      <c r="X3946">
        <f t="shared" si="619"/>
        <v>0</v>
      </c>
    </row>
    <row r="3947" spans="1:24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8270</v>
      </c>
      <c r="O3947">
        <f t="shared" si="610"/>
        <v>0</v>
      </c>
      <c r="P3947" s="7">
        <f t="shared" si="611"/>
        <v>5</v>
      </c>
      <c r="Q3947" t="str">
        <f t="shared" si="612"/>
        <v>theater</v>
      </c>
      <c r="R3947" t="str">
        <f t="shared" si="613"/>
        <v>plays</v>
      </c>
      <c r="S3947" s="11">
        <f t="shared" si="614"/>
        <v>42109.801712962959</v>
      </c>
      <c r="T3947" s="11">
        <f t="shared" si="615"/>
        <v>42139.801712962959</v>
      </c>
      <c r="U3947" t="b">
        <f t="shared" si="616"/>
        <v>0</v>
      </c>
      <c r="V3947" t="b">
        <f t="shared" si="617"/>
        <v>0</v>
      </c>
      <c r="W3947" t="b">
        <f t="shared" si="618"/>
        <v>0</v>
      </c>
      <c r="X3947">
        <f t="shared" si="619"/>
        <v>1</v>
      </c>
    </row>
    <row r="3948" spans="1:24" ht="31.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8270</v>
      </c>
      <c r="O3948">
        <f t="shared" si="610"/>
        <v>3</v>
      </c>
      <c r="P3948" s="7">
        <f t="shared" si="611"/>
        <v>39</v>
      </c>
      <c r="Q3948" t="str">
        <f t="shared" si="612"/>
        <v>theater</v>
      </c>
      <c r="R3948" t="str">
        <f t="shared" si="613"/>
        <v>plays</v>
      </c>
      <c r="S3948" s="11">
        <f t="shared" si="614"/>
        <v>42031.833587962959</v>
      </c>
      <c r="T3948" s="11">
        <f t="shared" si="615"/>
        <v>42063.333333333328</v>
      </c>
      <c r="U3948" t="b">
        <f t="shared" si="616"/>
        <v>0</v>
      </c>
      <c r="V3948" t="b">
        <f t="shared" si="617"/>
        <v>0</v>
      </c>
      <c r="W3948" t="b">
        <f t="shared" si="618"/>
        <v>0</v>
      </c>
      <c r="X3948">
        <f t="shared" si="619"/>
        <v>5</v>
      </c>
    </row>
    <row r="3949" spans="1:24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8270</v>
      </c>
      <c r="O3949">
        <f t="shared" si="610"/>
        <v>3</v>
      </c>
      <c r="P3949" s="7">
        <f t="shared" si="611"/>
        <v>50.5</v>
      </c>
      <c r="Q3949" t="str">
        <f t="shared" si="612"/>
        <v>theater</v>
      </c>
      <c r="R3949" t="str">
        <f t="shared" si="613"/>
        <v>plays</v>
      </c>
      <c r="S3949" s="11">
        <f t="shared" si="614"/>
        <v>42615.142870370371</v>
      </c>
      <c r="T3949" s="11">
        <f t="shared" si="615"/>
        <v>42645.142870370371</v>
      </c>
      <c r="U3949" t="b">
        <f t="shared" si="616"/>
        <v>0</v>
      </c>
      <c r="V3949" t="b">
        <f t="shared" si="617"/>
        <v>0</v>
      </c>
      <c r="W3949" t="b">
        <f t="shared" si="618"/>
        <v>0</v>
      </c>
      <c r="X3949">
        <f t="shared" si="619"/>
        <v>2</v>
      </c>
    </row>
    <row r="3950" spans="1:24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8270</v>
      </c>
      <c r="O3950">
        <f t="shared" si="610"/>
        <v>0</v>
      </c>
      <c r="P3950" s="7" t="str">
        <f t="shared" si="611"/>
        <v>N/A</v>
      </c>
      <c r="Q3950" t="str">
        <f t="shared" si="612"/>
        <v>theater</v>
      </c>
      <c r="R3950" t="str">
        <f t="shared" si="613"/>
        <v>plays</v>
      </c>
      <c r="S3950" s="11">
        <f t="shared" si="614"/>
        <v>41829.325497685182</v>
      </c>
      <c r="T3950" s="11">
        <f t="shared" si="615"/>
        <v>41889.325497685182</v>
      </c>
      <c r="U3950" t="b">
        <f t="shared" si="616"/>
        <v>0</v>
      </c>
      <c r="V3950" t="b">
        <f t="shared" si="617"/>
        <v>0</v>
      </c>
      <c r="W3950" t="b">
        <f t="shared" si="618"/>
        <v>0</v>
      </c>
      <c r="X3950">
        <f t="shared" si="619"/>
        <v>0</v>
      </c>
    </row>
    <row r="3951" spans="1:24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8270</v>
      </c>
      <c r="O3951">
        <f t="shared" si="610"/>
        <v>16</v>
      </c>
      <c r="P3951" s="7">
        <f t="shared" si="611"/>
        <v>49.28125</v>
      </c>
      <c r="Q3951" t="str">
        <f t="shared" si="612"/>
        <v>theater</v>
      </c>
      <c r="R3951" t="str">
        <f t="shared" si="613"/>
        <v>plays</v>
      </c>
      <c r="S3951" s="11">
        <f t="shared" si="614"/>
        <v>42016.120613425926</v>
      </c>
      <c r="T3951" s="11">
        <f t="shared" si="615"/>
        <v>42046.120613425926</v>
      </c>
      <c r="U3951" t="b">
        <f t="shared" si="616"/>
        <v>0</v>
      </c>
      <c r="V3951" t="b">
        <f t="shared" si="617"/>
        <v>0</v>
      </c>
      <c r="W3951" t="b">
        <f t="shared" si="618"/>
        <v>0</v>
      </c>
      <c r="X3951">
        <f t="shared" si="619"/>
        <v>32</v>
      </c>
    </row>
    <row r="3952" spans="1:24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8270</v>
      </c>
      <c r="O3952">
        <f t="shared" si="610"/>
        <v>1</v>
      </c>
      <c r="P3952" s="7">
        <f t="shared" si="611"/>
        <v>25</v>
      </c>
      <c r="Q3952" t="str">
        <f t="shared" si="612"/>
        <v>theater</v>
      </c>
      <c r="R3952" t="str">
        <f t="shared" si="613"/>
        <v>plays</v>
      </c>
      <c r="S3952" s="11">
        <f t="shared" si="614"/>
        <v>42439.702314814815</v>
      </c>
      <c r="T3952" s="11">
        <f t="shared" si="615"/>
        <v>42468.774305555555</v>
      </c>
      <c r="U3952" t="b">
        <f t="shared" si="616"/>
        <v>0</v>
      </c>
      <c r="V3952" t="b">
        <f t="shared" si="617"/>
        <v>0</v>
      </c>
      <c r="W3952" t="b">
        <f t="shared" si="618"/>
        <v>0</v>
      </c>
      <c r="X3952">
        <f t="shared" si="619"/>
        <v>1</v>
      </c>
    </row>
    <row r="3953" spans="1:24" ht="47.25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8270</v>
      </c>
      <c r="O3953">
        <f t="shared" si="610"/>
        <v>0</v>
      </c>
      <c r="P3953" s="7">
        <f t="shared" si="611"/>
        <v>1</v>
      </c>
      <c r="Q3953" t="str">
        <f t="shared" si="612"/>
        <v>theater</v>
      </c>
      <c r="R3953" t="str">
        <f t="shared" si="613"/>
        <v>plays</v>
      </c>
      <c r="S3953" s="11">
        <f t="shared" si="614"/>
        <v>42433.825717592597</v>
      </c>
      <c r="T3953" s="11">
        <f t="shared" si="615"/>
        <v>42493.784050925926</v>
      </c>
      <c r="U3953" t="b">
        <f t="shared" si="616"/>
        <v>0</v>
      </c>
      <c r="V3953" t="b">
        <f t="shared" si="617"/>
        <v>0</v>
      </c>
      <c r="W3953" t="b">
        <f t="shared" si="618"/>
        <v>0</v>
      </c>
      <c r="X3953">
        <f t="shared" si="619"/>
        <v>1</v>
      </c>
    </row>
    <row r="3954" spans="1:24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8270</v>
      </c>
      <c r="O3954">
        <f t="shared" si="610"/>
        <v>0</v>
      </c>
      <c r="P3954" s="7">
        <f t="shared" si="611"/>
        <v>25</v>
      </c>
      <c r="Q3954" t="str">
        <f t="shared" si="612"/>
        <v>theater</v>
      </c>
      <c r="R3954" t="str">
        <f t="shared" si="613"/>
        <v>plays</v>
      </c>
      <c r="S3954" s="11">
        <f t="shared" si="614"/>
        <v>42243.790393518517</v>
      </c>
      <c r="T3954" s="11">
        <f t="shared" si="615"/>
        <v>42303.790393518517</v>
      </c>
      <c r="U3954" t="b">
        <f t="shared" si="616"/>
        <v>0</v>
      </c>
      <c r="V3954" t="b">
        <f t="shared" si="617"/>
        <v>0</v>
      </c>
      <c r="W3954" t="b">
        <f t="shared" si="618"/>
        <v>0</v>
      </c>
      <c r="X3954">
        <f t="shared" si="619"/>
        <v>1</v>
      </c>
    </row>
    <row r="3955" spans="1:24" ht="47.2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8270</v>
      </c>
      <c r="O3955">
        <f t="shared" si="610"/>
        <v>0</v>
      </c>
      <c r="P3955" s="7" t="str">
        <f t="shared" si="611"/>
        <v>N/A</v>
      </c>
      <c r="Q3955" t="str">
        <f t="shared" si="612"/>
        <v>theater</v>
      </c>
      <c r="R3955" t="str">
        <f t="shared" si="613"/>
        <v>plays</v>
      </c>
      <c r="S3955" s="11">
        <f t="shared" si="614"/>
        <v>42550.048449074078</v>
      </c>
      <c r="T3955" s="11">
        <f t="shared" si="615"/>
        <v>42580.978472222225</v>
      </c>
      <c r="U3955" t="b">
        <f t="shared" si="616"/>
        <v>0</v>
      </c>
      <c r="V3955" t="b">
        <f t="shared" si="617"/>
        <v>0</v>
      </c>
      <c r="W3955" t="b">
        <f t="shared" si="618"/>
        <v>0</v>
      </c>
      <c r="X3955">
        <f t="shared" si="619"/>
        <v>0</v>
      </c>
    </row>
    <row r="3956" spans="1:24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8270</v>
      </c>
      <c r="O3956">
        <f t="shared" si="610"/>
        <v>0</v>
      </c>
      <c r="P3956" s="7" t="str">
        <f t="shared" si="611"/>
        <v>N/A</v>
      </c>
      <c r="Q3956" t="str">
        <f t="shared" si="612"/>
        <v>theater</v>
      </c>
      <c r="R3956" t="str">
        <f t="shared" si="613"/>
        <v>plays</v>
      </c>
      <c r="S3956" s="11">
        <f t="shared" si="614"/>
        <v>41774.651203703703</v>
      </c>
      <c r="T3956" s="11">
        <f t="shared" si="615"/>
        <v>41834.651203703703</v>
      </c>
      <c r="U3956" t="b">
        <f t="shared" si="616"/>
        <v>0</v>
      </c>
      <c r="V3956" t="b">
        <f t="shared" si="617"/>
        <v>0</v>
      </c>
      <c r="W3956" t="b">
        <f t="shared" si="618"/>
        <v>0</v>
      </c>
      <c r="X3956">
        <f t="shared" si="619"/>
        <v>0</v>
      </c>
    </row>
    <row r="3957" spans="1:24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8270</v>
      </c>
      <c r="O3957">
        <f t="shared" si="610"/>
        <v>24</v>
      </c>
      <c r="P3957" s="7">
        <f t="shared" si="611"/>
        <v>53.125</v>
      </c>
      <c r="Q3957" t="str">
        <f t="shared" si="612"/>
        <v>theater</v>
      </c>
      <c r="R3957" t="str">
        <f t="shared" si="613"/>
        <v>plays</v>
      </c>
      <c r="S3957" s="11">
        <f t="shared" si="614"/>
        <v>42306.848854166667</v>
      </c>
      <c r="T3957" s="11">
        <f t="shared" si="615"/>
        <v>42336.890520833331</v>
      </c>
      <c r="U3957" t="b">
        <f t="shared" si="616"/>
        <v>0</v>
      </c>
      <c r="V3957" t="b">
        <f t="shared" si="617"/>
        <v>0</v>
      </c>
      <c r="W3957" t="b">
        <f t="shared" si="618"/>
        <v>0</v>
      </c>
      <c r="X3957">
        <f t="shared" si="619"/>
        <v>8</v>
      </c>
    </row>
    <row r="3958" spans="1:24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8270</v>
      </c>
      <c r="O3958">
        <f t="shared" si="610"/>
        <v>0</v>
      </c>
      <c r="P3958" s="7" t="str">
        <f t="shared" si="611"/>
        <v>N/A</v>
      </c>
      <c r="Q3958" t="str">
        <f t="shared" si="612"/>
        <v>theater</v>
      </c>
      <c r="R3958" t="str">
        <f t="shared" si="613"/>
        <v>plays</v>
      </c>
      <c r="S3958" s="11">
        <f t="shared" si="614"/>
        <v>42457.932025462964</v>
      </c>
      <c r="T3958" s="11">
        <f t="shared" si="615"/>
        <v>42485.013888888891</v>
      </c>
      <c r="U3958" t="b">
        <f t="shared" si="616"/>
        <v>0</v>
      </c>
      <c r="V3958" t="b">
        <f t="shared" si="617"/>
        <v>0</v>
      </c>
      <c r="W3958" t="b">
        <f t="shared" si="618"/>
        <v>0</v>
      </c>
      <c r="X3958">
        <f t="shared" si="619"/>
        <v>0</v>
      </c>
    </row>
    <row r="3959" spans="1:24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8270</v>
      </c>
      <c r="O3959">
        <f t="shared" si="610"/>
        <v>0</v>
      </c>
      <c r="P3959" s="7">
        <f t="shared" si="611"/>
        <v>7</v>
      </c>
      <c r="Q3959" t="str">
        <f t="shared" si="612"/>
        <v>theater</v>
      </c>
      <c r="R3959" t="str">
        <f t="shared" si="613"/>
        <v>plays</v>
      </c>
      <c r="S3959" s="11">
        <f t="shared" si="614"/>
        <v>42513.976319444439</v>
      </c>
      <c r="T3959" s="11">
        <f t="shared" si="615"/>
        <v>42559.976319444439</v>
      </c>
      <c r="U3959" t="b">
        <f t="shared" si="616"/>
        <v>0</v>
      </c>
      <c r="V3959" t="b">
        <f t="shared" si="617"/>
        <v>0</v>
      </c>
      <c r="W3959" t="b">
        <f t="shared" si="618"/>
        <v>0</v>
      </c>
      <c r="X3959">
        <f t="shared" si="619"/>
        <v>1</v>
      </c>
    </row>
    <row r="3960" spans="1:24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8270</v>
      </c>
      <c r="O3960">
        <f t="shared" si="610"/>
        <v>32</v>
      </c>
      <c r="P3960" s="7">
        <f t="shared" si="611"/>
        <v>40.0625</v>
      </c>
      <c r="Q3960" t="str">
        <f t="shared" si="612"/>
        <v>theater</v>
      </c>
      <c r="R3960" t="str">
        <f t="shared" si="613"/>
        <v>plays</v>
      </c>
      <c r="S3960" s="11">
        <f t="shared" si="614"/>
        <v>41816.950370370374</v>
      </c>
      <c r="T3960" s="11">
        <f t="shared" si="615"/>
        <v>41853.583333333336</v>
      </c>
      <c r="U3960" t="b">
        <f t="shared" si="616"/>
        <v>0</v>
      </c>
      <c r="V3960" t="b">
        <f t="shared" si="617"/>
        <v>0</v>
      </c>
      <c r="W3960">
        <f t="shared" si="618"/>
        <v>16</v>
      </c>
      <c r="X3960" t="b">
        <f t="shared" si="619"/>
        <v>0</v>
      </c>
    </row>
    <row r="3961" spans="1:24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8270</v>
      </c>
      <c r="O3961">
        <f t="shared" si="610"/>
        <v>24</v>
      </c>
      <c r="P3961" s="7">
        <f t="shared" si="611"/>
        <v>24.333333333333332</v>
      </c>
      <c r="Q3961" t="str">
        <f t="shared" si="612"/>
        <v>theater</v>
      </c>
      <c r="R3961" t="str">
        <f t="shared" si="613"/>
        <v>plays</v>
      </c>
      <c r="S3961" s="11">
        <f t="shared" si="614"/>
        <v>41880.788842592592</v>
      </c>
      <c r="T3961" s="11">
        <f t="shared" si="615"/>
        <v>41910.788842592592</v>
      </c>
      <c r="U3961" t="b">
        <f t="shared" si="616"/>
        <v>0</v>
      </c>
      <c r="V3961" t="b">
        <f t="shared" si="617"/>
        <v>0</v>
      </c>
      <c r="W3961" t="b">
        <f t="shared" si="618"/>
        <v>0</v>
      </c>
      <c r="X3961">
        <f t="shared" si="619"/>
        <v>12</v>
      </c>
    </row>
    <row r="3962" spans="1:24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8270</v>
      </c>
      <c r="O3962">
        <f t="shared" si="610"/>
        <v>2</v>
      </c>
      <c r="P3962" s="7">
        <f t="shared" si="611"/>
        <v>11.25</v>
      </c>
      <c r="Q3962" t="str">
        <f t="shared" si="612"/>
        <v>theater</v>
      </c>
      <c r="R3962" t="str">
        <f t="shared" si="613"/>
        <v>plays</v>
      </c>
      <c r="S3962" s="11">
        <f t="shared" si="614"/>
        <v>42342.845555555556</v>
      </c>
      <c r="T3962" s="11">
        <f t="shared" si="615"/>
        <v>42372.845555555556</v>
      </c>
      <c r="U3962" t="b">
        <f t="shared" si="616"/>
        <v>0</v>
      </c>
      <c r="V3962" t="b">
        <f t="shared" si="617"/>
        <v>0</v>
      </c>
      <c r="W3962" t="b">
        <f t="shared" si="618"/>
        <v>0</v>
      </c>
      <c r="X3962">
        <f t="shared" si="619"/>
        <v>4</v>
      </c>
    </row>
    <row r="3963" spans="1:24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8270</v>
      </c>
      <c r="O3963">
        <f t="shared" si="610"/>
        <v>0</v>
      </c>
      <c r="P3963" s="7">
        <f t="shared" si="611"/>
        <v>10.5</v>
      </c>
      <c r="Q3963" t="str">
        <f t="shared" si="612"/>
        <v>theater</v>
      </c>
      <c r="R3963" t="str">
        <f t="shared" si="613"/>
        <v>plays</v>
      </c>
      <c r="S3963" s="11">
        <f t="shared" si="614"/>
        <v>41745.891319444447</v>
      </c>
      <c r="T3963" s="11">
        <f t="shared" si="615"/>
        <v>41767.891319444447</v>
      </c>
      <c r="U3963" t="b">
        <f t="shared" si="616"/>
        <v>0</v>
      </c>
      <c r="V3963" t="b">
        <f t="shared" si="617"/>
        <v>0</v>
      </c>
      <c r="W3963" t="b">
        <f t="shared" si="618"/>
        <v>0</v>
      </c>
      <c r="X3963">
        <f t="shared" si="619"/>
        <v>2</v>
      </c>
    </row>
    <row r="3964" spans="1:24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8270</v>
      </c>
      <c r="O3964">
        <f t="shared" si="610"/>
        <v>3</v>
      </c>
      <c r="P3964" s="7">
        <f t="shared" si="611"/>
        <v>15</v>
      </c>
      <c r="Q3964" t="str">
        <f t="shared" si="612"/>
        <v>theater</v>
      </c>
      <c r="R3964" t="str">
        <f t="shared" si="613"/>
        <v>plays</v>
      </c>
      <c r="S3964" s="11">
        <f t="shared" si="614"/>
        <v>42311.621458333335</v>
      </c>
      <c r="T3964" s="11">
        <f t="shared" si="615"/>
        <v>42336.621458333335</v>
      </c>
      <c r="U3964" t="b">
        <f t="shared" si="616"/>
        <v>0</v>
      </c>
      <c r="V3964" t="b">
        <f t="shared" si="617"/>
        <v>0</v>
      </c>
      <c r="W3964" t="b">
        <f t="shared" si="618"/>
        <v>0</v>
      </c>
      <c r="X3964">
        <f t="shared" si="619"/>
        <v>3</v>
      </c>
    </row>
    <row r="3965" spans="1:24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8270</v>
      </c>
      <c r="O3965">
        <f t="shared" si="610"/>
        <v>0</v>
      </c>
      <c r="P3965" s="7" t="str">
        <f t="shared" si="611"/>
        <v>N/A</v>
      </c>
      <c r="Q3965" t="str">
        <f t="shared" si="612"/>
        <v>theater</v>
      </c>
      <c r="R3965" t="str">
        <f t="shared" si="613"/>
        <v>plays</v>
      </c>
      <c r="S3965" s="11">
        <f t="shared" si="614"/>
        <v>42296.154131944444</v>
      </c>
      <c r="T3965" s="11">
        <f t="shared" si="615"/>
        <v>42326.195798611108</v>
      </c>
      <c r="U3965" t="b">
        <f t="shared" si="616"/>
        <v>0</v>
      </c>
      <c r="V3965" t="b">
        <f t="shared" si="617"/>
        <v>0</v>
      </c>
      <c r="W3965" t="b">
        <f t="shared" si="618"/>
        <v>0</v>
      </c>
      <c r="X3965">
        <f t="shared" si="619"/>
        <v>0</v>
      </c>
    </row>
    <row r="3966" spans="1:24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8270</v>
      </c>
      <c r="O3966">
        <f t="shared" si="610"/>
        <v>6</v>
      </c>
      <c r="P3966" s="7">
        <f t="shared" si="611"/>
        <v>42</v>
      </c>
      <c r="Q3966" t="str">
        <f t="shared" si="612"/>
        <v>theater</v>
      </c>
      <c r="R3966" t="str">
        <f t="shared" si="613"/>
        <v>plays</v>
      </c>
      <c r="S3966" s="11">
        <f t="shared" si="614"/>
        <v>42053.722060185188</v>
      </c>
      <c r="T3966" s="11">
        <f t="shared" si="615"/>
        <v>42113.680393518516</v>
      </c>
      <c r="U3966" t="b">
        <f t="shared" si="616"/>
        <v>0</v>
      </c>
      <c r="V3966" t="b">
        <f t="shared" si="617"/>
        <v>0</v>
      </c>
      <c r="W3966" t="b">
        <f t="shared" si="618"/>
        <v>0</v>
      </c>
      <c r="X3966">
        <f t="shared" si="619"/>
        <v>3</v>
      </c>
    </row>
    <row r="3967" spans="1:24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8270</v>
      </c>
      <c r="O3967">
        <f t="shared" si="610"/>
        <v>14</v>
      </c>
      <c r="P3967" s="7">
        <f t="shared" si="611"/>
        <v>71.25</v>
      </c>
      <c r="Q3967" t="str">
        <f t="shared" si="612"/>
        <v>theater</v>
      </c>
      <c r="R3967" t="str">
        <f t="shared" si="613"/>
        <v>plays</v>
      </c>
      <c r="S3967" s="11">
        <f t="shared" si="614"/>
        <v>42414.235879629632</v>
      </c>
      <c r="T3967" s="11">
        <f t="shared" si="615"/>
        <v>42474.194212962961</v>
      </c>
      <c r="U3967" t="b">
        <f t="shared" si="616"/>
        <v>0</v>
      </c>
      <c r="V3967" t="b">
        <f t="shared" si="617"/>
        <v>0</v>
      </c>
      <c r="W3967" t="b">
        <f t="shared" si="618"/>
        <v>0</v>
      </c>
      <c r="X3967">
        <f t="shared" si="619"/>
        <v>4</v>
      </c>
    </row>
    <row r="3968" spans="1:24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8270</v>
      </c>
      <c r="O3968">
        <f t="shared" si="610"/>
        <v>1</v>
      </c>
      <c r="P3968" s="7">
        <f t="shared" si="611"/>
        <v>22.5</v>
      </c>
      <c r="Q3968" t="str">
        <f t="shared" si="612"/>
        <v>theater</v>
      </c>
      <c r="R3968" t="str">
        <f t="shared" si="613"/>
        <v>plays</v>
      </c>
      <c r="S3968" s="11">
        <f t="shared" si="614"/>
        <v>41801.711550925924</v>
      </c>
      <c r="T3968" s="11">
        <f t="shared" si="615"/>
        <v>41844.124305555553</v>
      </c>
      <c r="U3968" t="b">
        <f t="shared" si="616"/>
        <v>0</v>
      </c>
      <c r="V3968" t="b">
        <f t="shared" si="617"/>
        <v>0</v>
      </c>
      <c r="W3968" t="b">
        <f t="shared" si="618"/>
        <v>0</v>
      </c>
      <c r="X3968">
        <f t="shared" si="619"/>
        <v>2</v>
      </c>
    </row>
    <row r="3969" spans="1:24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8270</v>
      </c>
      <c r="O3969">
        <f t="shared" si="610"/>
        <v>24</v>
      </c>
      <c r="P3969" s="7">
        <f t="shared" si="611"/>
        <v>41</v>
      </c>
      <c r="Q3969" t="str">
        <f t="shared" si="612"/>
        <v>theater</v>
      </c>
      <c r="R3969" t="str">
        <f t="shared" si="613"/>
        <v>plays</v>
      </c>
      <c r="S3969" s="11">
        <f t="shared" si="614"/>
        <v>42770.290590277778</v>
      </c>
      <c r="T3969" s="11">
        <f t="shared" si="615"/>
        <v>42800.290590277778</v>
      </c>
      <c r="U3969" t="b">
        <f t="shared" si="616"/>
        <v>0</v>
      </c>
      <c r="V3969" t="b">
        <f t="shared" si="617"/>
        <v>0</v>
      </c>
      <c r="W3969" t="b">
        <f t="shared" si="618"/>
        <v>0</v>
      </c>
      <c r="X3969">
        <f t="shared" si="619"/>
        <v>10</v>
      </c>
    </row>
    <row r="3970" spans="1:24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8270</v>
      </c>
      <c r="O3970">
        <f t="shared" si="610"/>
        <v>11</v>
      </c>
      <c r="P3970" s="7">
        <f t="shared" si="611"/>
        <v>47.909090909090907</v>
      </c>
      <c r="Q3970" t="str">
        <f t="shared" si="612"/>
        <v>theater</v>
      </c>
      <c r="R3970" t="str">
        <f t="shared" si="613"/>
        <v>plays</v>
      </c>
      <c r="S3970" s="11">
        <f t="shared" si="614"/>
        <v>42452.815659722226</v>
      </c>
      <c r="T3970" s="11">
        <f t="shared" si="615"/>
        <v>42512.815659722226</v>
      </c>
      <c r="U3970" t="b">
        <f t="shared" si="616"/>
        <v>0</v>
      </c>
      <c r="V3970" t="b">
        <f t="shared" si="617"/>
        <v>0</v>
      </c>
      <c r="W3970" t="b">
        <f t="shared" si="618"/>
        <v>0</v>
      </c>
      <c r="X3970">
        <f t="shared" si="619"/>
        <v>11</v>
      </c>
    </row>
    <row r="3971" spans="1:24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8270</v>
      </c>
      <c r="O3971">
        <f t="shared" ref="O3971:O4034" si="620">ROUND(((E3971/D3971)*100), 0)</f>
        <v>7</v>
      </c>
      <c r="P3971" s="7">
        <f t="shared" ref="P3971:P4034" si="621">IFERROR((E3971/L3971), "N/A")</f>
        <v>35.166666666666664</v>
      </c>
      <c r="Q3971" t="str">
        <f t="shared" ref="Q3971:Q4034" si="622">(LEFT(N3971,SEARCH("/",N3971,1)-1))</f>
        <v>theater</v>
      </c>
      <c r="R3971" t="str">
        <f t="shared" ref="R3971:R4034" si="623">RIGHT(N3971, LEN(N3971)-SEARCH("/",N3971))</f>
        <v>plays</v>
      </c>
      <c r="S3971" s="11">
        <f t="shared" ref="S3971:S4034" si="624">(((J3971/60)/60)/24)+DATE(1970,1,1)</f>
        <v>42601.854699074072</v>
      </c>
      <c r="T3971" s="11">
        <f t="shared" ref="T3971:T4034" si="625">(((I3971/60)/60)/24)+DATE(1970,1,1)</f>
        <v>42611.163194444445</v>
      </c>
      <c r="U3971" t="b">
        <f t="shared" ref="U3971:U4034" si="626">IF(OR(F3971="successful", F3971="live"), L3971)</f>
        <v>0</v>
      </c>
      <c r="V3971" t="b">
        <f t="shared" ref="V3971:V4034" si="627">IF(OR(F3971="unsuccessful", F3971="canceled"), L3971)</f>
        <v>0</v>
      </c>
      <c r="W3971" t="b">
        <f t="shared" ref="W3971:W4034" si="628">IF((O3971&gt;=30), L3971)</f>
        <v>0</v>
      </c>
      <c r="X3971">
        <f t="shared" ref="X3971:X4034" si="629">IF((O3971&lt;30), L3971)</f>
        <v>6</v>
      </c>
    </row>
    <row r="3972" spans="1:24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8270</v>
      </c>
      <c r="O3972">
        <f t="shared" si="620"/>
        <v>0</v>
      </c>
      <c r="P3972" s="7">
        <f t="shared" si="621"/>
        <v>5.5</v>
      </c>
      <c r="Q3972" t="str">
        <f t="shared" si="622"/>
        <v>theater</v>
      </c>
      <c r="R3972" t="str">
        <f t="shared" si="623"/>
        <v>plays</v>
      </c>
      <c r="S3972" s="11">
        <f t="shared" si="624"/>
        <v>42447.863553240735</v>
      </c>
      <c r="T3972" s="11">
        <f t="shared" si="625"/>
        <v>42477.863553240735</v>
      </c>
      <c r="U3972" t="b">
        <f t="shared" si="626"/>
        <v>0</v>
      </c>
      <c r="V3972" t="b">
        <f t="shared" si="627"/>
        <v>0</v>
      </c>
      <c r="W3972" t="b">
        <f t="shared" si="628"/>
        <v>0</v>
      </c>
      <c r="X3972">
        <f t="shared" si="629"/>
        <v>2</v>
      </c>
    </row>
    <row r="3973" spans="1:24" ht="47.25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8270</v>
      </c>
      <c r="O3973">
        <f t="shared" si="620"/>
        <v>1</v>
      </c>
      <c r="P3973" s="7">
        <f t="shared" si="621"/>
        <v>22.666666666666668</v>
      </c>
      <c r="Q3973" t="str">
        <f t="shared" si="622"/>
        <v>theater</v>
      </c>
      <c r="R3973" t="str">
        <f t="shared" si="623"/>
        <v>plays</v>
      </c>
      <c r="S3973" s="11">
        <f t="shared" si="624"/>
        <v>41811.536180555559</v>
      </c>
      <c r="T3973" s="11">
        <f t="shared" si="625"/>
        <v>41841.536180555559</v>
      </c>
      <c r="U3973" t="b">
        <f t="shared" si="626"/>
        <v>0</v>
      </c>
      <c r="V3973" t="b">
        <f t="shared" si="627"/>
        <v>0</v>
      </c>
      <c r="W3973" t="b">
        <f t="shared" si="628"/>
        <v>0</v>
      </c>
      <c r="X3973">
        <f t="shared" si="629"/>
        <v>6</v>
      </c>
    </row>
    <row r="3974" spans="1:24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8270</v>
      </c>
      <c r="O3974">
        <f t="shared" si="620"/>
        <v>21</v>
      </c>
      <c r="P3974" s="7">
        <f t="shared" si="621"/>
        <v>26.375</v>
      </c>
      <c r="Q3974" t="str">
        <f t="shared" si="622"/>
        <v>theater</v>
      </c>
      <c r="R3974" t="str">
        <f t="shared" si="623"/>
        <v>plays</v>
      </c>
      <c r="S3974" s="11">
        <f t="shared" si="624"/>
        <v>41981.067523148144</v>
      </c>
      <c r="T3974" s="11">
        <f t="shared" si="625"/>
        <v>42041.067523148144</v>
      </c>
      <c r="U3974" t="b">
        <f t="shared" si="626"/>
        <v>0</v>
      </c>
      <c r="V3974" t="b">
        <f t="shared" si="627"/>
        <v>0</v>
      </c>
      <c r="W3974" t="b">
        <f t="shared" si="628"/>
        <v>0</v>
      </c>
      <c r="X3974">
        <f t="shared" si="629"/>
        <v>8</v>
      </c>
    </row>
    <row r="3975" spans="1:24" ht="47.25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8270</v>
      </c>
      <c r="O3975">
        <f t="shared" si="620"/>
        <v>78</v>
      </c>
      <c r="P3975" s="7">
        <f t="shared" si="621"/>
        <v>105.54054054054055</v>
      </c>
      <c r="Q3975" t="str">
        <f t="shared" si="622"/>
        <v>theater</v>
      </c>
      <c r="R3975" t="str">
        <f t="shared" si="623"/>
        <v>plays</v>
      </c>
      <c r="S3975" s="11">
        <f t="shared" si="624"/>
        <v>42469.68414351852</v>
      </c>
      <c r="T3975" s="11">
        <f t="shared" si="625"/>
        <v>42499.166666666672</v>
      </c>
      <c r="U3975" t="b">
        <f t="shared" si="626"/>
        <v>0</v>
      </c>
      <c r="V3975" t="b">
        <f t="shared" si="627"/>
        <v>0</v>
      </c>
      <c r="W3975">
        <f t="shared" si="628"/>
        <v>37</v>
      </c>
      <c r="X3975" t="b">
        <f t="shared" si="629"/>
        <v>0</v>
      </c>
    </row>
    <row r="3976" spans="1:24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8270</v>
      </c>
      <c r="O3976">
        <f t="shared" si="620"/>
        <v>32</v>
      </c>
      <c r="P3976" s="7">
        <f t="shared" si="621"/>
        <v>29.09090909090909</v>
      </c>
      <c r="Q3976" t="str">
        <f t="shared" si="622"/>
        <v>theater</v>
      </c>
      <c r="R3976" t="str">
        <f t="shared" si="623"/>
        <v>plays</v>
      </c>
      <c r="S3976" s="11">
        <f t="shared" si="624"/>
        <v>42493.546851851846</v>
      </c>
      <c r="T3976" s="11">
        <f t="shared" si="625"/>
        <v>42523.546851851846</v>
      </c>
      <c r="U3976" t="b">
        <f t="shared" si="626"/>
        <v>0</v>
      </c>
      <c r="V3976" t="b">
        <f t="shared" si="627"/>
        <v>0</v>
      </c>
      <c r="W3976">
        <f t="shared" si="628"/>
        <v>11</v>
      </c>
      <c r="X3976" t="b">
        <f t="shared" si="629"/>
        <v>0</v>
      </c>
    </row>
    <row r="3977" spans="1:24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8270</v>
      </c>
      <c r="O3977">
        <f t="shared" si="620"/>
        <v>0</v>
      </c>
      <c r="P3977" s="7" t="str">
        <f t="shared" si="621"/>
        <v>N/A</v>
      </c>
      <c r="Q3977" t="str">
        <f t="shared" si="622"/>
        <v>theater</v>
      </c>
      <c r="R3977" t="str">
        <f t="shared" si="623"/>
        <v>plays</v>
      </c>
      <c r="S3977" s="11">
        <f t="shared" si="624"/>
        <v>42534.866875</v>
      </c>
      <c r="T3977" s="11">
        <f t="shared" si="625"/>
        <v>42564.866875</v>
      </c>
      <c r="U3977" t="b">
        <f t="shared" si="626"/>
        <v>0</v>
      </c>
      <c r="V3977" t="b">
        <f t="shared" si="627"/>
        <v>0</v>
      </c>
      <c r="W3977" t="b">
        <f t="shared" si="628"/>
        <v>0</v>
      </c>
      <c r="X3977">
        <f t="shared" si="629"/>
        <v>0</v>
      </c>
    </row>
    <row r="3978" spans="1:24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8270</v>
      </c>
      <c r="O3978">
        <f t="shared" si="620"/>
        <v>48</v>
      </c>
      <c r="P3978" s="7">
        <f t="shared" si="621"/>
        <v>62</v>
      </c>
      <c r="Q3978" t="str">
        <f t="shared" si="622"/>
        <v>theater</v>
      </c>
      <c r="R3978" t="str">
        <f t="shared" si="623"/>
        <v>plays</v>
      </c>
      <c r="S3978" s="11">
        <f t="shared" si="624"/>
        <v>41830.858344907407</v>
      </c>
      <c r="T3978" s="11">
        <f t="shared" si="625"/>
        <v>41852.291666666664</v>
      </c>
      <c r="U3978" t="b">
        <f t="shared" si="626"/>
        <v>0</v>
      </c>
      <c r="V3978" t="b">
        <f t="shared" si="627"/>
        <v>0</v>
      </c>
      <c r="W3978">
        <f t="shared" si="628"/>
        <v>10</v>
      </c>
      <c r="X3978" t="b">
        <f t="shared" si="629"/>
        <v>0</v>
      </c>
    </row>
    <row r="3979" spans="1:24" ht="47.25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8270</v>
      </c>
      <c r="O3979">
        <f t="shared" si="620"/>
        <v>1</v>
      </c>
      <c r="P3979" s="7">
        <f t="shared" si="621"/>
        <v>217.5</v>
      </c>
      <c r="Q3979" t="str">
        <f t="shared" si="622"/>
        <v>theater</v>
      </c>
      <c r="R3979" t="str">
        <f t="shared" si="623"/>
        <v>plays</v>
      </c>
      <c r="S3979" s="11">
        <f t="shared" si="624"/>
        <v>42543.788564814815</v>
      </c>
      <c r="T3979" s="11">
        <f t="shared" si="625"/>
        <v>42573.788564814815</v>
      </c>
      <c r="U3979" t="b">
        <f t="shared" si="626"/>
        <v>0</v>
      </c>
      <c r="V3979" t="b">
        <f t="shared" si="627"/>
        <v>0</v>
      </c>
      <c r="W3979" t="b">
        <f t="shared" si="628"/>
        <v>0</v>
      </c>
      <c r="X3979">
        <f t="shared" si="629"/>
        <v>6</v>
      </c>
    </row>
    <row r="3980" spans="1:24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8270</v>
      </c>
      <c r="O3980">
        <f t="shared" si="620"/>
        <v>11</v>
      </c>
      <c r="P3980" s="7">
        <f t="shared" si="621"/>
        <v>26.75</v>
      </c>
      <c r="Q3980" t="str">
        <f t="shared" si="622"/>
        <v>theater</v>
      </c>
      <c r="R3980" t="str">
        <f t="shared" si="623"/>
        <v>plays</v>
      </c>
      <c r="S3980" s="11">
        <f t="shared" si="624"/>
        <v>41975.642974537041</v>
      </c>
      <c r="T3980" s="11">
        <f t="shared" si="625"/>
        <v>42035.642974537041</v>
      </c>
      <c r="U3980" t="b">
        <f t="shared" si="626"/>
        <v>0</v>
      </c>
      <c r="V3980" t="b">
        <f t="shared" si="627"/>
        <v>0</v>
      </c>
      <c r="W3980" t="b">
        <f t="shared" si="628"/>
        <v>0</v>
      </c>
      <c r="X3980">
        <f t="shared" si="629"/>
        <v>8</v>
      </c>
    </row>
    <row r="3981" spans="1:24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8270</v>
      </c>
      <c r="O3981">
        <f t="shared" si="620"/>
        <v>2</v>
      </c>
      <c r="P3981" s="7">
        <f t="shared" si="621"/>
        <v>18.333333333333332</v>
      </c>
      <c r="Q3981" t="str">
        <f t="shared" si="622"/>
        <v>theater</v>
      </c>
      <c r="R3981" t="str">
        <f t="shared" si="623"/>
        <v>plays</v>
      </c>
      <c r="S3981" s="11">
        <f t="shared" si="624"/>
        <v>42069.903437500005</v>
      </c>
      <c r="T3981" s="11">
        <f t="shared" si="625"/>
        <v>42092.833333333328</v>
      </c>
      <c r="U3981" t="b">
        <f t="shared" si="626"/>
        <v>0</v>
      </c>
      <c r="V3981" t="b">
        <f t="shared" si="627"/>
        <v>0</v>
      </c>
      <c r="W3981" t="b">
        <f t="shared" si="628"/>
        <v>0</v>
      </c>
      <c r="X3981">
        <f t="shared" si="629"/>
        <v>6</v>
      </c>
    </row>
    <row r="3982" spans="1:24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8270</v>
      </c>
      <c r="O3982">
        <f t="shared" si="620"/>
        <v>18</v>
      </c>
      <c r="P3982" s="7">
        <f t="shared" si="621"/>
        <v>64.285714285714292</v>
      </c>
      <c r="Q3982" t="str">
        <f t="shared" si="622"/>
        <v>theater</v>
      </c>
      <c r="R3982" t="str">
        <f t="shared" si="623"/>
        <v>plays</v>
      </c>
      <c r="S3982" s="11">
        <f t="shared" si="624"/>
        <v>41795.598923611113</v>
      </c>
      <c r="T3982" s="11">
        <f t="shared" si="625"/>
        <v>41825.598923611113</v>
      </c>
      <c r="U3982" t="b">
        <f t="shared" si="626"/>
        <v>0</v>
      </c>
      <c r="V3982" t="b">
        <f t="shared" si="627"/>
        <v>0</v>
      </c>
      <c r="W3982" t="b">
        <f t="shared" si="628"/>
        <v>0</v>
      </c>
      <c r="X3982">
        <f t="shared" si="629"/>
        <v>7</v>
      </c>
    </row>
    <row r="3983" spans="1:24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8270</v>
      </c>
      <c r="O3983">
        <f t="shared" si="620"/>
        <v>4</v>
      </c>
      <c r="P3983" s="7">
        <f t="shared" si="621"/>
        <v>175</v>
      </c>
      <c r="Q3983" t="str">
        <f t="shared" si="622"/>
        <v>theater</v>
      </c>
      <c r="R3983" t="str">
        <f t="shared" si="623"/>
        <v>plays</v>
      </c>
      <c r="S3983" s="11">
        <f t="shared" si="624"/>
        <v>42508.179965277777</v>
      </c>
      <c r="T3983" s="11">
        <f t="shared" si="625"/>
        <v>42568.179965277777</v>
      </c>
      <c r="U3983" t="b">
        <f t="shared" si="626"/>
        <v>0</v>
      </c>
      <c r="V3983" t="b">
        <f t="shared" si="627"/>
        <v>0</v>
      </c>
      <c r="W3983" t="b">
        <f t="shared" si="628"/>
        <v>0</v>
      </c>
      <c r="X3983">
        <f t="shared" si="629"/>
        <v>7</v>
      </c>
    </row>
    <row r="3984" spans="1:24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8270</v>
      </c>
      <c r="O3984">
        <f t="shared" si="620"/>
        <v>20</v>
      </c>
      <c r="P3984" s="7">
        <f t="shared" si="621"/>
        <v>34</v>
      </c>
      <c r="Q3984" t="str">
        <f t="shared" si="622"/>
        <v>theater</v>
      </c>
      <c r="R3984" t="str">
        <f t="shared" si="623"/>
        <v>plays</v>
      </c>
      <c r="S3984" s="11">
        <f t="shared" si="624"/>
        <v>42132.809953703705</v>
      </c>
      <c r="T3984" s="11">
        <f t="shared" si="625"/>
        <v>42192.809953703705</v>
      </c>
      <c r="U3984" t="b">
        <f t="shared" si="626"/>
        <v>0</v>
      </c>
      <c r="V3984" t="b">
        <f t="shared" si="627"/>
        <v>0</v>
      </c>
      <c r="W3984" t="b">
        <f t="shared" si="628"/>
        <v>0</v>
      </c>
      <c r="X3984">
        <f t="shared" si="629"/>
        <v>5</v>
      </c>
    </row>
    <row r="3985" spans="1:24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8270</v>
      </c>
      <c r="O3985">
        <f t="shared" si="620"/>
        <v>35</v>
      </c>
      <c r="P3985" s="7">
        <f t="shared" si="621"/>
        <v>84.282608695652172</v>
      </c>
      <c r="Q3985" t="str">
        <f t="shared" si="622"/>
        <v>theater</v>
      </c>
      <c r="R3985" t="str">
        <f t="shared" si="623"/>
        <v>plays</v>
      </c>
      <c r="S3985" s="11">
        <f t="shared" si="624"/>
        <v>41747.86986111111</v>
      </c>
      <c r="T3985" s="11">
        <f t="shared" si="625"/>
        <v>41779.290972222225</v>
      </c>
      <c r="U3985" t="b">
        <f t="shared" si="626"/>
        <v>0</v>
      </c>
      <c r="V3985" t="b">
        <f t="shared" si="627"/>
        <v>0</v>
      </c>
      <c r="W3985">
        <f t="shared" si="628"/>
        <v>46</v>
      </c>
      <c r="X3985" t="b">
        <f t="shared" si="629"/>
        <v>0</v>
      </c>
    </row>
    <row r="3986" spans="1:24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8270</v>
      </c>
      <c r="O3986">
        <f t="shared" si="620"/>
        <v>6</v>
      </c>
      <c r="P3986" s="7">
        <f t="shared" si="621"/>
        <v>9.5</v>
      </c>
      <c r="Q3986" t="str">
        <f t="shared" si="622"/>
        <v>theater</v>
      </c>
      <c r="R3986" t="str">
        <f t="shared" si="623"/>
        <v>plays</v>
      </c>
      <c r="S3986" s="11">
        <f t="shared" si="624"/>
        <v>41920.963472222218</v>
      </c>
      <c r="T3986" s="11">
        <f t="shared" si="625"/>
        <v>41951</v>
      </c>
      <c r="U3986" t="b">
        <f t="shared" si="626"/>
        <v>0</v>
      </c>
      <c r="V3986" t="b">
        <f t="shared" si="627"/>
        <v>0</v>
      </c>
      <c r="W3986" t="b">
        <f t="shared" si="628"/>
        <v>0</v>
      </c>
      <c r="X3986">
        <f t="shared" si="629"/>
        <v>10</v>
      </c>
    </row>
    <row r="3987" spans="1:24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8270</v>
      </c>
      <c r="O3987">
        <f t="shared" si="620"/>
        <v>32</v>
      </c>
      <c r="P3987" s="7">
        <f t="shared" si="621"/>
        <v>33.736842105263158</v>
      </c>
      <c r="Q3987" t="str">
        <f t="shared" si="622"/>
        <v>theater</v>
      </c>
      <c r="R3987" t="str">
        <f t="shared" si="623"/>
        <v>plays</v>
      </c>
      <c r="S3987" s="11">
        <f t="shared" si="624"/>
        <v>42399.707407407404</v>
      </c>
      <c r="T3987" s="11">
        <f t="shared" si="625"/>
        <v>42420.878472222219</v>
      </c>
      <c r="U3987" t="b">
        <f t="shared" si="626"/>
        <v>0</v>
      </c>
      <c r="V3987" t="b">
        <f t="shared" si="627"/>
        <v>0</v>
      </c>
      <c r="W3987">
        <f t="shared" si="628"/>
        <v>19</v>
      </c>
      <c r="X3987" t="b">
        <f t="shared" si="629"/>
        <v>0</v>
      </c>
    </row>
    <row r="3988" spans="1:24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8270</v>
      </c>
      <c r="O3988">
        <f t="shared" si="620"/>
        <v>10</v>
      </c>
      <c r="P3988" s="7">
        <f t="shared" si="621"/>
        <v>37.53846153846154</v>
      </c>
      <c r="Q3988" t="str">
        <f t="shared" si="622"/>
        <v>theater</v>
      </c>
      <c r="R3988" t="str">
        <f t="shared" si="623"/>
        <v>plays</v>
      </c>
      <c r="S3988" s="11">
        <f t="shared" si="624"/>
        <v>42467.548541666663</v>
      </c>
      <c r="T3988" s="11">
        <f t="shared" si="625"/>
        <v>42496.544444444444</v>
      </c>
      <c r="U3988" t="b">
        <f t="shared" si="626"/>
        <v>0</v>
      </c>
      <c r="V3988" t="b">
        <f t="shared" si="627"/>
        <v>0</v>
      </c>
      <c r="W3988" t="b">
        <f t="shared" si="628"/>
        <v>0</v>
      </c>
      <c r="X3988">
        <f t="shared" si="629"/>
        <v>13</v>
      </c>
    </row>
    <row r="3989" spans="1:24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8270</v>
      </c>
      <c r="O3989">
        <f t="shared" si="620"/>
        <v>38</v>
      </c>
      <c r="P3989" s="7">
        <f t="shared" si="621"/>
        <v>11.615384615384615</v>
      </c>
      <c r="Q3989" t="str">
        <f t="shared" si="622"/>
        <v>theater</v>
      </c>
      <c r="R3989" t="str">
        <f t="shared" si="623"/>
        <v>plays</v>
      </c>
      <c r="S3989" s="11">
        <f t="shared" si="624"/>
        <v>41765.92465277778</v>
      </c>
      <c r="T3989" s="11">
        <f t="shared" si="625"/>
        <v>41775.92465277778</v>
      </c>
      <c r="U3989" t="b">
        <f t="shared" si="626"/>
        <v>0</v>
      </c>
      <c r="V3989" t="b">
        <f t="shared" si="627"/>
        <v>0</v>
      </c>
      <c r="W3989">
        <f t="shared" si="628"/>
        <v>13</v>
      </c>
      <c r="X3989" t="b">
        <f t="shared" si="629"/>
        <v>0</v>
      </c>
    </row>
    <row r="3990" spans="1:24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8270</v>
      </c>
      <c r="O3990">
        <f t="shared" si="620"/>
        <v>2</v>
      </c>
      <c r="P3990" s="7">
        <f t="shared" si="621"/>
        <v>8</v>
      </c>
      <c r="Q3990" t="str">
        <f t="shared" si="622"/>
        <v>theater</v>
      </c>
      <c r="R3990" t="str">
        <f t="shared" si="623"/>
        <v>plays</v>
      </c>
      <c r="S3990" s="11">
        <f t="shared" si="624"/>
        <v>42230.08116898148</v>
      </c>
      <c r="T3990" s="11">
        <f t="shared" si="625"/>
        <v>42245.08116898148</v>
      </c>
      <c r="U3990" t="b">
        <f t="shared" si="626"/>
        <v>0</v>
      </c>
      <c r="V3990" t="b">
        <f t="shared" si="627"/>
        <v>0</v>
      </c>
      <c r="W3990" t="b">
        <f t="shared" si="628"/>
        <v>0</v>
      </c>
      <c r="X3990">
        <f t="shared" si="629"/>
        <v>4</v>
      </c>
    </row>
    <row r="3991" spans="1:24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8270</v>
      </c>
      <c r="O3991">
        <f t="shared" si="620"/>
        <v>0</v>
      </c>
      <c r="P3991" s="7" t="str">
        <f t="shared" si="621"/>
        <v>N/A</v>
      </c>
      <c r="Q3991" t="str">
        <f t="shared" si="622"/>
        <v>theater</v>
      </c>
      <c r="R3991" t="str">
        <f t="shared" si="623"/>
        <v>plays</v>
      </c>
      <c r="S3991" s="11">
        <f t="shared" si="624"/>
        <v>42286.749780092592</v>
      </c>
      <c r="T3991" s="11">
        <f t="shared" si="625"/>
        <v>42316.791446759264</v>
      </c>
      <c r="U3991" t="b">
        <f t="shared" si="626"/>
        <v>0</v>
      </c>
      <c r="V3991" t="b">
        <f t="shared" si="627"/>
        <v>0</v>
      </c>
      <c r="W3991" t="b">
        <f t="shared" si="628"/>
        <v>0</v>
      </c>
      <c r="X3991">
        <f t="shared" si="629"/>
        <v>0</v>
      </c>
    </row>
    <row r="3992" spans="1:24" ht="47.2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8270</v>
      </c>
      <c r="O3992">
        <f t="shared" si="620"/>
        <v>4</v>
      </c>
      <c r="P3992" s="7">
        <f t="shared" si="621"/>
        <v>23</v>
      </c>
      <c r="Q3992" t="str">
        <f t="shared" si="622"/>
        <v>theater</v>
      </c>
      <c r="R3992" t="str">
        <f t="shared" si="623"/>
        <v>plays</v>
      </c>
      <c r="S3992" s="11">
        <f t="shared" si="624"/>
        <v>42401.672372685185</v>
      </c>
      <c r="T3992" s="11">
        <f t="shared" si="625"/>
        <v>42431.672372685185</v>
      </c>
      <c r="U3992" t="b">
        <f t="shared" si="626"/>
        <v>0</v>
      </c>
      <c r="V3992" t="b">
        <f t="shared" si="627"/>
        <v>0</v>
      </c>
      <c r="W3992" t="b">
        <f t="shared" si="628"/>
        <v>0</v>
      </c>
      <c r="X3992">
        <f t="shared" si="629"/>
        <v>3</v>
      </c>
    </row>
    <row r="3993" spans="1:24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8270</v>
      </c>
      <c r="O3993">
        <f t="shared" si="620"/>
        <v>20</v>
      </c>
      <c r="P3993" s="7">
        <f t="shared" si="621"/>
        <v>100</v>
      </c>
      <c r="Q3993" t="str">
        <f t="shared" si="622"/>
        <v>theater</v>
      </c>
      <c r="R3993" t="str">
        <f t="shared" si="623"/>
        <v>plays</v>
      </c>
      <c r="S3993" s="11">
        <f t="shared" si="624"/>
        <v>42125.644467592589</v>
      </c>
      <c r="T3993" s="11">
        <f t="shared" si="625"/>
        <v>42155.644467592589</v>
      </c>
      <c r="U3993" t="b">
        <f t="shared" si="626"/>
        <v>0</v>
      </c>
      <c r="V3993" t="b">
        <f t="shared" si="627"/>
        <v>0</v>
      </c>
      <c r="W3993" t="b">
        <f t="shared" si="628"/>
        <v>0</v>
      </c>
      <c r="X3993">
        <f t="shared" si="629"/>
        <v>1</v>
      </c>
    </row>
    <row r="3994" spans="1:24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8270</v>
      </c>
      <c r="O3994">
        <f t="shared" si="620"/>
        <v>5</v>
      </c>
      <c r="P3994" s="7">
        <f t="shared" si="621"/>
        <v>60.111111111111114</v>
      </c>
      <c r="Q3994" t="str">
        <f t="shared" si="622"/>
        <v>theater</v>
      </c>
      <c r="R3994" t="str">
        <f t="shared" si="623"/>
        <v>plays</v>
      </c>
      <c r="S3994" s="11">
        <f t="shared" si="624"/>
        <v>42289.94049768518</v>
      </c>
      <c r="T3994" s="11">
        <f t="shared" si="625"/>
        <v>42349.982164351852</v>
      </c>
      <c r="U3994" t="b">
        <f t="shared" si="626"/>
        <v>0</v>
      </c>
      <c r="V3994" t="b">
        <f t="shared" si="627"/>
        <v>0</v>
      </c>
      <c r="W3994" t="b">
        <f t="shared" si="628"/>
        <v>0</v>
      </c>
      <c r="X3994">
        <f t="shared" si="629"/>
        <v>9</v>
      </c>
    </row>
    <row r="3995" spans="1:24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8270</v>
      </c>
      <c r="O3995">
        <f t="shared" si="620"/>
        <v>0</v>
      </c>
      <c r="P3995" s="7">
        <f t="shared" si="621"/>
        <v>3</v>
      </c>
      <c r="Q3995" t="str">
        <f t="shared" si="622"/>
        <v>theater</v>
      </c>
      <c r="R3995" t="str">
        <f t="shared" si="623"/>
        <v>plays</v>
      </c>
      <c r="S3995" s="11">
        <f t="shared" si="624"/>
        <v>42107.864722222221</v>
      </c>
      <c r="T3995" s="11">
        <f t="shared" si="625"/>
        <v>42137.864722222221</v>
      </c>
      <c r="U3995" t="b">
        <f t="shared" si="626"/>
        <v>0</v>
      </c>
      <c r="V3995" t="b">
        <f t="shared" si="627"/>
        <v>0</v>
      </c>
      <c r="W3995" t="b">
        <f t="shared" si="628"/>
        <v>0</v>
      </c>
      <c r="X3995">
        <f t="shared" si="629"/>
        <v>1</v>
      </c>
    </row>
    <row r="3996" spans="1:24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8270</v>
      </c>
      <c r="O3996">
        <f t="shared" si="620"/>
        <v>0</v>
      </c>
      <c r="P3996" s="7">
        <f t="shared" si="621"/>
        <v>5</v>
      </c>
      <c r="Q3996" t="str">
        <f t="shared" si="622"/>
        <v>theater</v>
      </c>
      <c r="R3996" t="str">
        <f t="shared" si="623"/>
        <v>plays</v>
      </c>
      <c r="S3996" s="11">
        <f t="shared" si="624"/>
        <v>41809.389930555553</v>
      </c>
      <c r="T3996" s="11">
        <f t="shared" si="625"/>
        <v>41839.389930555553</v>
      </c>
      <c r="U3996" t="b">
        <f t="shared" si="626"/>
        <v>0</v>
      </c>
      <c r="V3996" t="b">
        <f t="shared" si="627"/>
        <v>0</v>
      </c>
      <c r="W3996" t="b">
        <f t="shared" si="628"/>
        <v>0</v>
      </c>
      <c r="X3996">
        <f t="shared" si="629"/>
        <v>1</v>
      </c>
    </row>
    <row r="3997" spans="1:24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8270</v>
      </c>
      <c r="O3997">
        <f t="shared" si="620"/>
        <v>35</v>
      </c>
      <c r="P3997" s="7">
        <f t="shared" si="621"/>
        <v>17.5</v>
      </c>
      <c r="Q3997" t="str">
        <f t="shared" si="622"/>
        <v>theater</v>
      </c>
      <c r="R3997" t="str">
        <f t="shared" si="623"/>
        <v>plays</v>
      </c>
      <c r="S3997" s="11">
        <f t="shared" si="624"/>
        <v>42019.683761574073</v>
      </c>
      <c r="T3997" s="11">
        <f t="shared" si="625"/>
        <v>42049.477083333331</v>
      </c>
      <c r="U3997" t="b">
        <f t="shared" si="626"/>
        <v>0</v>
      </c>
      <c r="V3997" t="b">
        <f t="shared" si="627"/>
        <v>0</v>
      </c>
      <c r="W3997">
        <f t="shared" si="628"/>
        <v>4</v>
      </c>
      <c r="X3997" t="b">
        <f t="shared" si="629"/>
        <v>0</v>
      </c>
    </row>
    <row r="3998" spans="1:24" ht="47.2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8270</v>
      </c>
      <c r="O3998">
        <f t="shared" si="620"/>
        <v>17</v>
      </c>
      <c r="P3998" s="7">
        <f t="shared" si="621"/>
        <v>29.235294117647058</v>
      </c>
      <c r="Q3998" t="str">
        <f t="shared" si="622"/>
        <v>theater</v>
      </c>
      <c r="R3998" t="str">
        <f t="shared" si="623"/>
        <v>plays</v>
      </c>
      <c r="S3998" s="11">
        <f t="shared" si="624"/>
        <v>41950.26694444444</v>
      </c>
      <c r="T3998" s="11">
        <f t="shared" si="625"/>
        <v>41963.669444444444</v>
      </c>
      <c r="U3998" t="b">
        <f t="shared" si="626"/>
        <v>0</v>
      </c>
      <c r="V3998" t="b">
        <f t="shared" si="627"/>
        <v>0</v>
      </c>
      <c r="W3998" t="b">
        <f t="shared" si="628"/>
        <v>0</v>
      </c>
      <c r="X3998">
        <f t="shared" si="629"/>
        <v>17</v>
      </c>
    </row>
    <row r="3999" spans="1:24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8270</v>
      </c>
      <c r="O3999">
        <f t="shared" si="620"/>
        <v>0</v>
      </c>
      <c r="P3999" s="7" t="str">
        <f t="shared" si="621"/>
        <v>N/A</v>
      </c>
      <c r="Q3999" t="str">
        <f t="shared" si="622"/>
        <v>theater</v>
      </c>
      <c r="R3999" t="str">
        <f t="shared" si="623"/>
        <v>plays</v>
      </c>
      <c r="S3999" s="11">
        <f t="shared" si="624"/>
        <v>42069.391446759255</v>
      </c>
      <c r="T3999" s="11">
        <f t="shared" si="625"/>
        <v>42099.349780092598</v>
      </c>
      <c r="U3999" t="b">
        <f t="shared" si="626"/>
        <v>0</v>
      </c>
      <c r="V3999" t="b">
        <f t="shared" si="627"/>
        <v>0</v>
      </c>
      <c r="W3999" t="b">
        <f t="shared" si="628"/>
        <v>0</v>
      </c>
      <c r="X3999">
        <f t="shared" si="629"/>
        <v>0</v>
      </c>
    </row>
    <row r="4000" spans="1:24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8270</v>
      </c>
      <c r="O4000">
        <f t="shared" si="620"/>
        <v>57</v>
      </c>
      <c r="P4000" s="7">
        <f t="shared" si="621"/>
        <v>59.583333333333336</v>
      </c>
      <c r="Q4000" t="str">
        <f t="shared" si="622"/>
        <v>theater</v>
      </c>
      <c r="R4000" t="str">
        <f t="shared" si="623"/>
        <v>plays</v>
      </c>
      <c r="S4000" s="11">
        <f t="shared" si="624"/>
        <v>42061.963263888887</v>
      </c>
      <c r="T4000" s="11">
        <f t="shared" si="625"/>
        <v>42091.921597222223</v>
      </c>
      <c r="U4000" t="b">
        <f t="shared" si="626"/>
        <v>0</v>
      </c>
      <c r="V4000" t="b">
        <f t="shared" si="627"/>
        <v>0</v>
      </c>
      <c r="W4000">
        <f t="shared" si="628"/>
        <v>12</v>
      </c>
      <c r="X4000" t="b">
        <f t="shared" si="629"/>
        <v>0</v>
      </c>
    </row>
    <row r="4001" spans="1:24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8270</v>
      </c>
      <c r="O4001">
        <f t="shared" si="620"/>
        <v>17</v>
      </c>
      <c r="P4001" s="7">
        <f t="shared" si="621"/>
        <v>82.571428571428569</v>
      </c>
      <c r="Q4001" t="str">
        <f t="shared" si="622"/>
        <v>theater</v>
      </c>
      <c r="R4001" t="str">
        <f t="shared" si="623"/>
        <v>plays</v>
      </c>
      <c r="S4001" s="11">
        <f t="shared" si="624"/>
        <v>41842.828680555554</v>
      </c>
      <c r="T4001" s="11">
        <f t="shared" si="625"/>
        <v>41882.827650462961</v>
      </c>
      <c r="U4001" t="b">
        <f t="shared" si="626"/>
        <v>0</v>
      </c>
      <c r="V4001" t="b">
        <f t="shared" si="627"/>
        <v>0</v>
      </c>
      <c r="W4001" t="b">
        <f t="shared" si="628"/>
        <v>0</v>
      </c>
      <c r="X4001">
        <f t="shared" si="629"/>
        <v>14</v>
      </c>
    </row>
    <row r="4002" spans="1:24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8270</v>
      </c>
      <c r="O4002">
        <f t="shared" si="620"/>
        <v>0</v>
      </c>
      <c r="P4002" s="7">
        <f t="shared" si="621"/>
        <v>10</v>
      </c>
      <c r="Q4002" t="str">
        <f t="shared" si="622"/>
        <v>theater</v>
      </c>
      <c r="R4002" t="str">
        <f t="shared" si="623"/>
        <v>plays</v>
      </c>
      <c r="S4002" s="11">
        <f t="shared" si="624"/>
        <v>42437.64534722222</v>
      </c>
      <c r="T4002" s="11">
        <f t="shared" si="625"/>
        <v>42497.603680555556</v>
      </c>
      <c r="U4002" t="b">
        <f t="shared" si="626"/>
        <v>0</v>
      </c>
      <c r="V4002" t="b">
        <f t="shared" si="627"/>
        <v>0</v>
      </c>
      <c r="W4002" t="b">
        <f t="shared" si="628"/>
        <v>0</v>
      </c>
      <c r="X4002">
        <f t="shared" si="629"/>
        <v>1</v>
      </c>
    </row>
    <row r="4003" spans="1:24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8270</v>
      </c>
      <c r="O4003">
        <f t="shared" si="620"/>
        <v>38</v>
      </c>
      <c r="P4003" s="7">
        <f t="shared" si="621"/>
        <v>32.357142857142854</v>
      </c>
      <c r="Q4003" t="str">
        <f t="shared" si="622"/>
        <v>theater</v>
      </c>
      <c r="R4003" t="str">
        <f t="shared" si="623"/>
        <v>plays</v>
      </c>
      <c r="S4003" s="11">
        <f t="shared" si="624"/>
        <v>42775.964212962965</v>
      </c>
      <c r="T4003" s="11">
        <f t="shared" si="625"/>
        <v>42795.791666666672</v>
      </c>
      <c r="U4003" t="b">
        <f t="shared" si="626"/>
        <v>0</v>
      </c>
      <c r="V4003" t="b">
        <f t="shared" si="627"/>
        <v>0</v>
      </c>
      <c r="W4003">
        <f t="shared" si="628"/>
        <v>14</v>
      </c>
      <c r="X4003" t="b">
        <f t="shared" si="629"/>
        <v>0</v>
      </c>
    </row>
    <row r="4004" spans="1:24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8270</v>
      </c>
      <c r="O4004">
        <f t="shared" si="620"/>
        <v>2</v>
      </c>
      <c r="P4004" s="7">
        <f t="shared" si="621"/>
        <v>5.75</v>
      </c>
      <c r="Q4004" t="str">
        <f t="shared" si="622"/>
        <v>theater</v>
      </c>
      <c r="R4004" t="str">
        <f t="shared" si="623"/>
        <v>plays</v>
      </c>
      <c r="S4004" s="11">
        <f t="shared" si="624"/>
        <v>41879.043530092589</v>
      </c>
      <c r="T4004" s="11">
        <f t="shared" si="625"/>
        <v>41909.043530092589</v>
      </c>
      <c r="U4004" t="b">
        <f t="shared" si="626"/>
        <v>0</v>
      </c>
      <c r="V4004" t="b">
        <f t="shared" si="627"/>
        <v>0</v>
      </c>
      <c r="W4004" t="b">
        <f t="shared" si="628"/>
        <v>0</v>
      </c>
      <c r="X4004">
        <f t="shared" si="629"/>
        <v>4</v>
      </c>
    </row>
    <row r="4005" spans="1:24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8270</v>
      </c>
      <c r="O4005">
        <f t="shared" si="620"/>
        <v>10</v>
      </c>
      <c r="P4005" s="7">
        <f t="shared" si="621"/>
        <v>100.5</v>
      </c>
      <c r="Q4005" t="str">
        <f t="shared" si="622"/>
        <v>theater</v>
      </c>
      <c r="R4005" t="str">
        <f t="shared" si="623"/>
        <v>plays</v>
      </c>
      <c r="S4005" s="11">
        <f t="shared" si="624"/>
        <v>42020.587349537032</v>
      </c>
      <c r="T4005" s="11">
        <f t="shared" si="625"/>
        <v>42050.587349537032</v>
      </c>
      <c r="U4005" t="b">
        <f t="shared" si="626"/>
        <v>0</v>
      </c>
      <c r="V4005" t="b">
        <f t="shared" si="627"/>
        <v>0</v>
      </c>
      <c r="W4005" t="b">
        <f t="shared" si="628"/>
        <v>0</v>
      </c>
      <c r="X4005">
        <f t="shared" si="629"/>
        <v>2</v>
      </c>
    </row>
    <row r="4006" spans="1:24" ht="15.7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8270</v>
      </c>
      <c r="O4006">
        <f t="shared" si="620"/>
        <v>0</v>
      </c>
      <c r="P4006" s="7">
        <f t="shared" si="621"/>
        <v>1</v>
      </c>
      <c r="Q4006" t="str">
        <f t="shared" si="622"/>
        <v>theater</v>
      </c>
      <c r="R4006" t="str">
        <f t="shared" si="623"/>
        <v>plays</v>
      </c>
      <c r="S4006" s="11">
        <f t="shared" si="624"/>
        <v>41890.16269675926</v>
      </c>
      <c r="T4006" s="11">
        <f t="shared" si="625"/>
        <v>41920.16269675926</v>
      </c>
      <c r="U4006" t="b">
        <f t="shared" si="626"/>
        <v>0</v>
      </c>
      <c r="V4006" t="b">
        <f t="shared" si="627"/>
        <v>0</v>
      </c>
      <c r="W4006" t="b">
        <f t="shared" si="628"/>
        <v>0</v>
      </c>
      <c r="X4006">
        <f t="shared" si="629"/>
        <v>1</v>
      </c>
    </row>
    <row r="4007" spans="1:24" ht="47.2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8270</v>
      </c>
      <c r="O4007">
        <f t="shared" si="620"/>
        <v>1</v>
      </c>
      <c r="P4007" s="7">
        <f t="shared" si="621"/>
        <v>20</v>
      </c>
      <c r="Q4007" t="str">
        <f t="shared" si="622"/>
        <v>theater</v>
      </c>
      <c r="R4007" t="str">
        <f t="shared" si="623"/>
        <v>plays</v>
      </c>
      <c r="S4007" s="11">
        <f t="shared" si="624"/>
        <v>41872.807696759257</v>
      </c>
      <c r="T4007" s="11">
        <f t="shared" si="625"/>
        <v>41932.807696759257</v>
      </c>
      <c r="U4007" t="b">
        <f t="shared" si="626"/>
        <v>0</v>
      </c>
      <c r="V4007" t="b">
        <f t="shared" si="627"/>
        <v>0</v>
      </c>
      <c r="W4007" t="b">
        <f t="shared" si="628"/>
        <v>0</v>
      </c>
      <c r="X4007">
        <f t="shared" si="629"/>
        <v>2</v>
      </c>
    </row>
    <row r="4008" spans="1:24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8270</v>
      </c>
      <c r="O4008">
        <f t="shared" si="620"/>
        <v>0</v>
      </c>
      <c r="P4008" s="7">
        <f t="shared" si="621"/>
        <v>2</v>
      </c>
      <c r="Q4008" t="str">
        <f t="shared" si="622"/>
        <v>theater</v>
      </c>
      <c r="R4008" t="str">
        <f t="shared" si="623"/>
        <v>plays</v>
      </c>
      <c r="S4008" s="11">
        <f t="shared" si="624"/>
        <v>42391.772997685184</v>
      </c>
      <c r="T4008" s="11">
        <f t="shared" si="625"/>
        <v>42416.772997685184</v>
      </c>
      <c r="U4008" t="b">
        <f t="shared" si="626"/>
        <v>0</v>
      </c>
      <c r="V4008" t="b">
        <f t="shared" si="627"/>
        <v>0</v>
      </c>
      <c r="W4008" t="b">
        <f t="shared" si="628"/>
        <v>0</v>
      </c>
      <c r="X4008">
        <f t="shared" si="629"/>
        <v>1</v>
      </c>
    </row>
    <row r="4009" spans="1:24" ht="47.2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8270</v>
      </c>
      <c r="O4009">
        <f t="shared" si="620"/>
        <v>0</v>
      </c>
      <c r="P4009" s="7">
        <f t="shared" si="621"/>
        <v>5</v>
      </c>
      <c r="Q4009" t="str">
        <f t="shared" si="622"/>
        <v>theater</v>
      </c>
      <c r="R4009" t="str">
        <f t="shared" si="623"/>
        <v>plays</v>
      </c>
      <c r="S4009" s="11">
        <f t="shared" si="624"/>
        <v>41848.772928240738</v>
      </c>
      <c r="T4009" s="11">
        <f t="shared" si="625"/>
        <v>41877.686111111114</v>
      </c>
      <c r="U4009" t="b">
        <f t="shared" si="626"/>
        <v>0</v>
      </c>
      <c r="V4009" t="b">
        <f t="shared" si="627"/>
        <v>0</v>
      </c>
      <c r="W4009" t="b">
        <f t="shared" si="628"/>
        <v>0</v>
      </c>
      <c r="X4009">
        <f t="shared" si="629"/>
        <v>1</v>
      </c>
    </row>
    <row r="4010" spans="1:24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8270</v>
      </c>
      <c r="O4010">
        <f t="shared" si="620"/>
        <v>6</v>
      </c>
      <c r="P4010" s="7">
        <f t="shared" si="621"/>
        <v>15</v>
      </c>
      <c r="Q4010" t="str">
        <f t="shared" si="622"/>
        <v>theater</v>
      </c>
      <c r="R4010" t="str">
        <f t="shared" si="623"/>
        <v>plays</v>
      </c>
      <c r="S4010" s="11">
        <f t="shared" si="624"/>
        <v>42177.964201388888</v>
      </c>
      <c r="T4010" s="11">
        <f t="shared" si="625"/>
        <v>42207.964201388888</v>
      </c>
      <c r="U4010" t="b">
        <f t="shared" si="626"/>
        <v>0</v>
      </c>
      <c r="V4010" t="b">
        <f t="shared" si="627"/>
        <v>0</v>
      </c>
      <c r="W4010" t="b">
        <f t="shared" si="628"/>
        <v>0</v>
      </c>
      <c r="X4010">
        <f t="shared" si="629"/>
        <v>4</v>
      </c>
    </row>
    <row r="4011" spans="1:24" ht="47.2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8270</v>
      </c>
      <c r="O4011">
        <f t="shared" si="620"/>
        <v>4</v>
      </c>
      <c r="P4011" s="7">
        <f t="shared" si="621"/>
        <v>25</v>
      </c>
      <c r="Q4011" t="str">
        <f t="shared" si="622"/>
        <v>theater</v>
      </c>
      <c r="R4011" t="str">
        <f t="shared" si="623"/>
        <v>plays</v>
      </c>
      <c r="S4011" s="11">
        <f t="shared" si="624"/>
        <v>41851.700925925928</v>
      </c>
      <c r="T4011" s="11">
        <f t="shared" si="625"/>
        <v>41891.700925925928</v>
      </c>
      <c r="U4011" t="b">
        <f t="shared" si="626"/>
        <v>0</v>
      </c>
      <c r="V4011" t="b">
        <f t="shared" si="627"/>
        <v>0</v>
      </c>
      <c r="W4011" t="b">
        <f t="shared" si="628"/>
        <v>0</v>
      </c>
      <c r="X4011">
        <f t="shared" si="629"/>
        <v>3</v>
      </c>
    </row>
    <row r="4012" spans="1:24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8270</v>
      </c>
      <c r="O4012">
        <f t="shared" si="620"/>
        <v>24</v>
      </c>
      <c r="P4012" s="7">
        <f t="shared" si="621"/>
        <v>45.842105263157897</v>
      </c>
      <c r="Q4012" t="str">
        <f t="shared" si="622"/>
        <v>theater</v>
      </c>
      <c r="R4012" t="str">
        <f t="shared" si="623"/>
        <v>plays</v>
      </c>
      <c r="S4012" s="11">
        <f t="shared" si="624"/>
        <v>41921.770439814813</v>
      </c>
      <c r="T4012" s="11">
        <f t="shared" si="625"/>
        <v>41938.770439814813</v>
      </c>
      <c r="U4012" t="b">
        <f t="shared" si="626"/>
        <v>0</v>
      </c>
      <c r="V4012" t="b">
        <f t="shared" si="627"/>
        <v>0</v>
      </c>
      <c r="W4012" t="b">
        <f t="shared" si="628"/>
        <v>0</v>
      </c>
      <c r="X4012">
        <f t="shared" si="629"/>
        <v>38</v>
      </c>
    </row>
    <row r="4013" spans="1:24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8270</v>
      </c>
      <c r="O4013">
        <f t="shared" si="620"/>
        <v>8</v>
      </c>
      <c r="P4013" s="7">
        <f t="shared" si="621"/>
        <v>4.75</v>
      </c>
      <c r="Q4013" t="str">
        <f t="shared" si="622"/>
        <v>theater</v>
      </c>
      <c r="R4013" t="str">
        <f t="shared" si="623"/>
        <v>plays</v>
      </c>
      <c r="S4013" s="11">
        <f t="shared" si="624"/>
        <v>42002.54488425926</v>
      </c>
      <c r="T4013" s="11">
        <f t="shared" si="625"/>
        <v>42032.54488425926</v>
      </c>
      <c r="U4013" t="b">
        <f t="shared" si="626"/>
        <v>0</v>
      </c>
      <c r="V4013" t="b">
        <f t="shared" si="627"/>
        <v>0</v>
      </c>
      <c r="W4013" t="b">
        <f t="shared" si="628"/>
        <v>0</v>
      </c>
      <c r="X4013">
        <f t="shared" si="629"/>
        <v>4</v>
      </c>
    </row>
    <row r="4014" spans="1:24" ht="78.75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8270</v>
      </c>
      <c r="O4014">
        <f t="shared" si="620"/>
        <v>0</v>
      </c>
      <c r="P4014" s="7" t="str">
        <f t="shared" si="621"/>
        <v>N/A</v>
      </c>
      <c r="Q4014" t="str">
        <f t="shared" si="622"/>
        <v>theater</v>
      </c>
      <c r="R4014" t="str">
        <f t="shared" si="623"/>
        <v>plays</v>
      </c>
      <c r="S4014" s="11">
        <f t="shared" si="624"/>
        <v>42096.544548611113</v>
      </c>
      <c r="T4014" s="11">
        <f t="shared" si="625"/>
        <v>42126.544548611113</v>
      </c>
      <c r="U4014" t="b">
        <f t="shared" si="626"/>
        <v>0</v>
      </c>
      <c r="V4014" t="b">
        <f t="shared" si="627"/>
        <v>0</v>
      </c>
      <c r="W4014" t="b">
        <f t="shared" si="628"/>
        <v>0</v>
      </c>
      <c r="X4014">
        <f t="shared" si="629"/>
        <v>0</v>
      </c>
    </row>
    <row r="4015" spans="1:24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8270</v>
      </c>
      <c r="O4015">
        <f t="shared" si="620"/>
        <v>1</v>
      </c>
      <c r="P4015" s="7">
        <f t="shared" si="621"/>
        <v>13</v>
      </c>
      <c r="Q4015" t="str">
        <f t="shared" si="622"/>
        <v>theater</v>
      </c>
      <c r="R4015" t="str">
        <f t="shared" si="623"/>
        <v>plays</v>
      </c>
      <c r="S4015" s="11">
        <f t="shared" si="624"/>
        <v>42021.301192129627</v>
      </c>
      <c r="T4015" s="11">
        <f t="shared" si="625"/>
        <v>42051.301192129627</v>
      </c>
      <c r="U4015" t="b">
        <f t="shared" si="626"/>
        <v>0</v>
      </c>
      <c r="V4015" t="b">
        <f t="shared" si="627"/>
        <v>0</v>
      </c>
      <c r="W4015" t="b">
        <f t="shared" si="628"/>
        <v>0</v>
      </c>
      <c r="X4015">
        <f t="shared" si="629"/>
        <v>2</v>
      </c>
    </row>
    <row r="4016" spans="1:24" ht="47.25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8270</v>
      </c>
      <c r="O4016">
        <f t="shared" si="620"/>
        <v>0</v>
      </c>
      <c r="P4016" s="7" t="str">
        <f t="shared" si="621"/>
        <v>N/A</v>
      </c>
      <c r="Q4016" t="str">
        <f t="shared" si="622"/>
        <v>theater</v>
      </c>
      <c r="R4016" t="str">
        <f t="shared" si="623"/>
        <v>plays</v>
      </c>
      <c r="S4016" s="11">
        <f t="shared" si="624"/>
        <v>42419.246168981481</v>
      </c>
      <c r="T4016" s="11">
        <f t="shared" si="625"/>
        <v>42434.246168981481</v>
      </c>
      <c r="U4016" t="b">
        <f t="shared" si="626"/>
        <v>0</v>
      </c>
      <c r="V4016" t="b">
        <f t="shared" si="627"/>
        <v>0</v>
      </c>
      <c r="W4016" t="b">
        <f t="shared" si="628"/>
        <v>0</v>
      </c>
      <c r="X4016">
        <f t="shared" si="629"/>
        <v>0</v>
      </c>
    </row>
    <row r="4017" spans="1:24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8270</v>
      </c>
      <c r="O4017">
        <f t="shared" si="620"/>
        <v>0</v>
      </c>
      <c r="P4017" s="7">
        <f t="shared" si="621"/>
        <v>1</v>
      </c>
      <c r="Q4017" t="str">
        <f t="shared" si="622"/>
        <v>theater</v>
      </c>
      <c r="R4017" t="str">
        <f t="shared" si="623"/>
        <v>plays</v>
      </c>
      <c r="S4017" s="11">
        <f t="shared" si="624"/>
        <v>42174.780821759254</v>
      </c>
      <c r="T4017" s="11">
        <f t="shared" si="625"/>
        <v>42204.780821759254</v>
      </c>
      <c r="U4017" t="b">
        <f t="shared" si="626"/>
        <v>0</v>
      </c>
      <c r="V4017" t="b">
        <f t="shared" si="627"/>
        <v>0</v>
      </c>
      <c r="W4017" t="b">
        <f t="shared" si="628"/>
        <v>0</v>
      </c>
      <c r="X4017">
        <f t="shared" si="629"/>
        <v>1</v>
      </c>
    </row>
    <row r="4018" spans="1:24" ht="47.25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8270</v>
      </c>
      <c r="O4018">
        <f t="shared" si="620"/>
        <v>14</v>
      </c>
      <c r="P4018" s="7">
        <f t="shared" si="621"/>
        <v>10</v>
      </c>
      <c r="Q4018" t="str">
        <f t="shared" si="622"/>
        <v>theater</v>
      </c>
      <c r="R4018" t="str">
        <f t="shared" si="623"/>
        <v>plays</v>
      </c>
      <c r="S4018" s="11">
        <f t="shared" si="624"/>
        <v>41869.872685185182</v>
      </c>
      <c r="T4018" s="11">
        <f t="shared" si="625"/>
        <v>41899.872685185182</v>
      </c>
      <c r="U4018" t="b">
        <f t="shared" si="626"/>
        <v>0</v>
      </c>
      <c r="V4018" t="b">
        <f t="shared" si="627"/>
        <v>0</v>
      </c>
      <c r="W4018" t="b">
        <f t="shared" si="628"/>
        <v>0</v>
      </c>
      <c r="X4018">
        <f t="shared" si="629"/>
        <v>7</v>
      </c>
    </row>
    <row r="4019" spans="1:24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8270</v>
      </c>
      <c r="O4019">
        <f t="shared" si="620"/>
        <v>1</v>
      </c>
      <c r="P4019" s="7">
        <f t="shared" si="621"/>
        <v>52.5</v>
      </c>
      <c r="Q4019" t="str">
        <f t="shared" si="622"/>
        <v>theater</v>
      </c>
      <c r="R4019" t="str">
        <f t="shared" si="623"/>
        <v>plays</v>
      </c>
      <c r="S4019" s="11">
        <f t="shared" si="624"/>
        <v>41856.672152777777</v>
      </c>
      <c r="T4019" s="11">
        <f t="shared" si="625"/>
        <v>41886.672152777777</v>
      </c>
      <c r="U4019" t="b">
        <f t="shared" si="626"/>
        <v>0</v>
      </c>
      <c r="V4019" t="b">
        <f t="shared" si="627"/>
        <v>0</v>
      </c>
      <c r="W4019" t="b">
        <f t="shared" si="628"/>
        <v>0</v>
      </c>
      <c r="X4019">
        <f t="shared" si="629"/>
        <v>2</v>
      </c>
    </row>
    <row r="4020" spans="1:24" ht="31.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8270</v>
      </c>
      <c r="O4020">
        <f t="shared" si="620"/>
        <v>9</v>
      </c>
      <c r="P4020" s="7">
        <f t="shared" si="621"/>
        <v>32.5</v>
      </c>
      <c r="Q4020" t="str">
        <f t="shared" si="622"/>
        <v>theater</v>
      </c>
      <c r="R4020" t="str">
        <f t="shared" si="623"/>
        <v>plays</v>
      </c>
      <c r="S4020" s="11">
        <f t="shared" si="624"/>
        <v>42620.91097222222</v>
      </c>
      <c r="T4020" s="11">
        <f t="shared" si="625"/>
        <v>42650.91097222222</v>
      </c>
      <c r="U4020" t="b">
        <f t="shared" si="626"/>
        <v>0</v>
      </c>
      <c r="V4020" t="b">
        <f t="shared" si="627"/>
        <v>0</v>
      </c>
      <c r="W4020" t="b">
        <f t="shared" si="628"/>
        <v>0</v>
      </c>
      <c r="X4020">
        <f t="shared" si="629"/>
        <v>4</v>
      </c>
    </row>
    <row r="4021" spans="1:24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8270</v>
      </c>
      <c r="O4021">
        <f t="shared" si="620"/>
        <v>1</v>
      </c>
      <c r="P4021" s="7">
        <f t="shared" si="621"/>
        <v>7.25</v>
      </c>
      <c r="Q4021" t="str">
        <f t="shared" si="622"/>
        <v>theater</v>
      </c>
      <c r="R4021" t="str">
        <f t="shared" si="623"/>
        <v>plays</v>
      </c>
      <c r="S4021" s="11">
        <f t="shared" si="624"/>
        <v>42417.675879629634</v>
      </c>
      <c r="T4021" s="11">
        <f t="shared" si="625"/>
        <v>42475.686111111107</v>
      </c>
      <c r="U4021" t="b">
        <f t="shared" si="626"/>
        <v>0</v>
      </c>
      <c r="V4021" t="b">
        <f t="shared" si="627"/>
        <v>0</v>
      </c>
      <c r="W4021" t="b">
        <f t="shared" si="628"/>
        <v>0</v>
      </c>
      <c r="X4021">
        <f t="shared" si="629"/>
        <v>4</v>
      </c>
    </row>
    <row r="4022" spans="1:24" ht="47.25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8270</v>
      </c>
      <c r="O4022">
        <f t="shared" si="620"/>
        <v>17</v>
      </c>
      <c r="P4022" s="7">
        <f t="shared" si="621"/>
        <v>33.333333333333336</v>
      </c>
      <c r="Q4022" t="str">
        <f t="shared" si="622"/>
        <v>theater</v>
      </c>
      <c r="R4022" t="str">
        <f t="shared" si="623"/>
        <v>plays</v>
      </c>
      <c r="S4022" s="11">
        <f t="shared" si="624"/>
        <v>42057.190960648149</v>
      </c>
      <c r="T4022" s="11">
        <f t="shared" si="625"/>
        <v>42087.149293981478</v>
      </c>
      <c r="U4022" t="b">
        <f t="shared" si="626"/>
        <v>0</v>
      </c>
      <c r="V4022" t="b">
        <f t="shared" si="627"/>
        <v>0</v>
      </c>
      <c r="W4022" t="b">
        <f t="shared" si="628"/>
        <v>0</v>
      </c>
      <c r="X4022">
        <f t="shared" si="629"/>
        <v>3</v>
      </c>
    </row>
    <row r="4023" spans="1:24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8270</v>
      </c>
      <c r="O4023">
        <f t="shared" si="620"/>
        <v>1</v>
      </c>
      <c r="P4023" s="7">
        <f t="shared" si="621"/>
        <v>62.5</v>
      </c>
      <c r="Q4023" t="str">
        <f t="shared" si="622"/>
        <v>theater</v>
      </c>
      <c r="R4023" t="str">
        <f t="shared" si="623"/>
        <v>plays</v>
      </c>
      <c r="S4023" s="11">
        <f t="shared" si="624"/>
        <v>41878.911550925928</v>
      </c>
      <c r="T4023" s="11">
        <f t="shared" si="625"/>
        <v>41938.911550925928</v>
      </c>
      <c r="U4023" t="b">
        <f t="shared" si="626"/>
        <v>0</v>
      </c>
      <c r="V4023" t="b">
        <f t="shared" si="627"/>
        <v>0</v>
      </c>
      <c r="W4023" t="b">
        <f t="shared" si="628"/>
        <v>0</v>
      </c>
      <c r="X4023">
        <f t="shared" si="629"/>
        <v>2</v>
      </c>
    </row>
    <row r="4024" spans="1:24" ht="31.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8270</v>
      </c>
      <c r="O4024">
        <f t="shared" si="620"/>
        <v>70</v>
      </c>
      <c r="P4024" s="7">
        <f t="shared" si="621"/>
        <v>63.558375634517766</v>
      </c>
      <c r="Q4024" t="str">
        <f t="shared" si="622"/>
        <v>theater</v>
      </c>
      <c r="R4024" t="str">
        <f t="shared" si="623"/>
        <v>plays</v>
      </c>
      <c r="S4024" s="11">
        <f t="shared" si="624"/>
        <v>41990.584108796291</v>
      </c>
      <c r="T4024" s="11">
        <f t="shared" si="625"/>
        <v>42036.120833333334</v>
      </c>
      <c r="U4024" t="b">
        <f t="shared" si="626"/>
        <v>0</v>
      </c>
      <c r="V4024" t="b">
        <f t="shared" si="627"/>
        <v>0</v>
      </c>
      <c r="W4024">
        <f t="shared" si="628"/>
        <v>197</v>
      </c>
      <c r="X4024" t="b">
        <f t="shared" si="629"/>
        <v>0</v>
      </c>
    </row>
    <row r="4025" spans="1:24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8270</v>
      </c>
      <c r="O4025">
        <f t="shared" si="620"/>
        <v>0</v>
      </c>
      <c r="P4025" s="7" t="str">
        <f t="shared" si="621"/>
        <v>N/A</v>
      </c>
      <c r="Q4025" t="str">
        <f t="shared" si="622"/>
        <v>theater</v>
      </c>
      <c r="R4025" t="str">
        <f t="shared" si="623"/>
        <v>plays</v>
      </c>
      <c r="S4025" s="11">
        <f t="shared" si="624"/>
        <v>42408.999571759254</v>
      </c>
      <c r="T4025" s="11">
        <f t="shared" si="625"/>
        <v>42453.957905092597</v>
      </c>
      <c r="U4025" t="b">
        <f t="shared" si="626"/>
        <v>0</v>
      </c>
      <c r="V4025" t="b">
        <f t="shared" si="627"/>
        <v>0</v>
      </c>
      <c r="W4025" t="b">
        <f t="shared" si="628"/>
        <v>0</v>
      </c>
      <c r="X4025">
        <f t="shared" si="629"/>
        <v>0</v>
      </c>
    </row>
    <row r="4026" spans="1:24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8270</v>
      </c>
      <c r="O4026">
        <f t="shared" si="620"/>
        <v>1</v>
      </c>
      <c r="P4026" s="7">
        <f t="shared" si="621"/>
        <v>10</v>
      </c>
      <c r="Q4026" t="str">
        <f t="shared" si="622"/>
        <v>theater</v>
      </c>
      <c r="R4026" t="str">
        <f t="shared" si="623"/>
        <v>plays</v>
      </c>
      <c r="S4026" s="11">
        <f t="shared" si="624"/>
        <v>42217.670104166667</v>
      </c>
      <c r="T4026" s="11">
        <f t="shared" si="625"/>
        <v>42247.670104166667</v>
      </c>
      <c r="U4026" t="b">
        <f t="shared" si="626"/>
        <v>0</v>
      </c>
      <c r="V4026" t="b">
        <f t="shared" si="627"/>
        <v>0</v>
      </c>
      <c r="W4026" t="b">
        <f t="shared" si="628"/>
        <v>0</v>
      </c>
      <c r="X4026">
        <f t="shared" si="629"/>
        <v>1</v>
      </c>
    </row>
    <row r="4027" spans="1:24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8270</v>
      </c>
      <c r="O4027">
        <f t="shared" si="620"/>
        <v>5</v>
      </c>
      <c r="P4027" s="7">
        <f t="shared" si="621"/>
        <v>62.5</v>
      </c>
      <c r="Q4027" t="str">
        <f t="shared" si="622"/>
        <v>theater</v>
      </c>
      <c r="R4027" t="str">
        <f t="shared" si="623"/>
        <v>plays</v>
      </c>
      <c r="S4027" s="11">
        <f t="shared" si="624"/>
        <v>42151.237685185188</v>
      </c>
      <c r="T4027" s="11">
        <f t="shared" si="625"/>
        <v>42211.237685185188</v>
      </c>
      <c r="U4027" t="b">
        <f t="shared" si="626"/>
        <v>0</v>
      </c>
      <c r="V4027" t="b">
        <f t="shared" si="627"/>
        <v>0</v>
      </c>
      <c r="W4027" t="b">
        <f t="shared" si="628"/>
        <v>0</v>
      </c>
      <c r="X4027">
        <f t="shared" si="629"/>
        <v>4</v>
      </c>
    </row>
    <row r="4028" spans="1:24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8270</v>
      </c>
      <c r="O4028">
        <f t="shared" si="620"/>
        <v>0</v>
      </c>
      <c r="P4028" s="7" t="str">
        <f t="shared" si="621"/>
        <v>N/A</v>
      </c>
      <c r="Q4028" t="str">
        <f t="shared" si="622"/>
        <v>theater</v>
      </c>
      <c r="R4028" t="str">
        <f t="shared" si="623"/>
        <v>plays</v>
      </c>
      <c r="S4028" s="11">
        <f t="shared" si="624"/>
        <v>42282.655543981484</v>
      </c>
      <c r="T4028" s="11">
        <f t="shared" si="625"/>
        <v>42342.697210648148</v>
      </c>
      <c r="U4028" t="b">
        <f t="shared" si="626"/>
        <v>0</v>
      </c>
      <c r="V4028" t="b">
        <f t="shared" si="627"/>
        <v>0</v>
      </c>
      <c r="W4028" t="b">
        <f t="shared" si="628"/>
        <v>0</v>
      </c>
      <c r="X4028">
        <f t="shared" si="629"/>
        <v>0</v>
      </c>
    </row>
    <row r="4029" spans="1:24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8270</v>
      </c>
      <c r="O4029">
        <f t="shared" si="620"/>
        <v>7</v>
      </c>
      <c r="P4029" s="7">
        <f t="shared" si="621"/>
        <v>30.714285714285715</v>
      </c>
      <c r="Q4029" t="str">
        <f t="shared" si="622"/>
        <v>theater</v>
      </c>
      <c r="R4029" t="str">
        <f t="shared" si="623"/>
        <v>plays</v>
      </c>
      <c r="S4029" s="11">
        <f t="shared" si="624"/>
        <v>42768.97084490741</v>
      </c>
      <c r="T4029" s="11">
        <f t="shared" si="625"/>
        <v>42789.041666666672</v>
      </c>
      <c r="U4029" t="b">
        <f t="shared" si="626"/>
        <v>0</v>
      </c>
      <c r="V4029" t="b">
        <f t="shared" si="627"/>
        <v>0</v>
      </c>
      <c r="W4029" t="b">
        <f t="shared" si="628"/>
        <v>0</v>
      </c>
      <c r="X4029">
        <f t="shared" si="629"/>
        <v>7</v>
      </c>
    </row>
    <row r="4030" spans="1:24" ht="47.2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8270</v>
      </c>
      <c r="O4030">
        <f t="shared" si="620"/>
        <v>28</v>
      </c>
      <c r="P4030" s="7">
        <f t="shared" si="621"/>
        <v>51</v>
      </c>
      <c r="Q4030" t="str">
        <f t="shared" si="622"/>
        <v>theater</v>
      </c>
      <c r="R4030" t="str">
        <f t="shared" si="623"/>
        <v>plays</v>
      </c>
      <c r="S4030" s="11">
        <f t="shared" si="624"/>
        <v>41765.938657407409</v>
      </c>
      <c r="T4030" s="11">
        <f t="shared" si="625"/>
        <v>41795.938657407409</v>
      </c>
      <c r="U4030" t="b">
        <f t="shared" si="626"/>
        <v>0</v>
      </c>
      <c r="V4030" t="b">
        <f t="shared" si="627"/>
        <v>0</v>
      </c>
      <c r="W4030" t="b">
        <f t="shared" si="628"/>
        <v>0</v>
      </c>
      <c r="X4030">
        <f t="shared" si="629"/>
        <v>11</v>
      </c>
    </row>
    <row r="4031" spans="1:24" ht="47.2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8270</v>
      </c>
      <c r="O4031">
        <f t="shared" si="620"/>
        <v>0</v>
      </c>
      <c r="P4031" s="7" t="str">
        <f t="shared" si="621"/>
        <v>N/A</v>
      </c>
      <c r="Q4031" t="str">
        <f t="shared" si="622"/>
        <v>theater</v>
      </c>
      <c r="R4031" t="str">
        <f t="shared" si="623"/>
        <v>plays</v>
      </c>
      <c r="S4031" s="11">
        <f t="shared" si="624"/>
        <v>42322.025115740747</v>
      </c>
      <c r="T4031" s="11">
        <f t="shared" si="625"/>
        <v>42352.025115740747</v>
      </c>
      <c r="U4031" t="b">
        <f t="shared" si="626"/>
        <v>0</v>
      </c>
      <c r="V4031" t="b">
        <f t="shared" si="627"/>
        <v>0</v>
      </c>
      <c r="W4031" t="b">
        <f t="shared" si="628"/>
        <v>0</v>
      </c>
      <c r="X4031">
        <f t="shared" si="629"/>
        <v>0</v>
      </c>
    </row>
    <row r="4032" spans="1:24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8270</v>
      </c>
      <c r="O4032">
        <f t="shared" si="620"/>
        <v>16</v>
      </c>
      <c r="P4032" s="7">
        <f t="shared" si="621"/>
        <v>66.666666666666671</v>
      </c>
      <c r="Q4032" t="str">
        <f t="shared" si="622"/>
        <v>theater</v>
      </c>
      <c r="R4032" t="str">
        <f t="shared" si="623"/>
        <v>plays</v>
      </c>
      <c r="S4032" s="11">
        <f t="shared" si="624"/>
        <v>42374.655081018514</v>
      </c>
      <c r="T4032" s="11">
        <f t="shared" si="625"/>
        <v>42403.784027777772</v>
      </c>
      <c r="U4032" t="b">
        <f t="shared" si="626"/>
        <v>0</v>
      </c>
      <c r="V4032" t="b">
        <f t="shared" si="627"/>
        <v>0</v>
      </c>
      <c r="W4032" t="b">
        <f t="shared" si="628"/>
        <v>0</v>
      </c>
      <c r="X4032">
        <f t="shared" si="629"/>
        <v>6</v>
      </c>
    </row>
    <row r="4033" spans="1:24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8270</v>
      </c>
      <c r="O4033">
        <f t="shared" si="620"/>
        <v>0</v>
      </c>
      <c r="P4033" s="7" t="str">
        <f t="shared" si="621"/>
        <v>N/A</v>
      </c>
      <c r="Q4033" t="str">
        <f t="shared" si="622"/>
        <v>theater</v>
      </c>
      <c r="R4033" t="str">
        <f t="shared" si="623"/>
        <v>plays</v>
      </c>
      <c r="S4033" s="11">
        <f t="shared" si="624"/>
        <v>41941.585231481484</v>
      </c>
      <c r="T4033" s="11">
        <f t="shared" si="625"/>
        <v>41991.626898148148</v>
      </c>
      <c r="U4033" t="b">
        <f t="shared" si="626"/>
        <v>0</v>
      </c>
      <c r="V4033" t="b">
        <f t="shared" si="627"/>
        <v>0</v>
      </c>
      <c r="W4033" t="b">
        <f t="shared" si="628"/>
        <v>0</v>
      </c>
      <c r="X4033">
        <f t="shared" si="629"/>
        <v>0</v>
      </c>
    </row>
    <row r="4034" spans="1:24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8270</v>
      </c>
      <c r="O4034">
        <f t="shared" si="620"/>
        <v>7</v>
      </c>
      <c r="P4034" s="7">
        <f t="shared" si="621"/>
        <v>59</v>
      </c>
      <c r="Q4034" t="str">
        <f t="shared" si="622"/>
        <v>theater</v>
      </c>
      <c r="R4034" t="str">
        <f t="shared" si="623"/>
        <v>plays</v>
      </c>
      <c r="S4034" s="11">
        <f t="shared" si="624"/>
        <v>42293.809212962966</v>
      </c>
      <c r="T4034" s="11">
        <f t="shared" si="625"/>
        <v>42353.85087962963</v>
      </c>
      <c r="U4034" t="b">
        <f t="shared" si="626"/>
        <v>0</v>
      </c>
      <c r="V4034" t="b">
        <f t="shared" si="627"/>
        <v>0</v>
      </c>
      <c r="W4034" t="b">
        <f t="shared" si="628"/>
        <v>0</v>
      </c>
      <c r="X4034">
        <f t="shared" si="629"/>
        <v>7</v>
      </c>
    </row>
    <row r="4035" spans="1:24" ht="47.2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8270</v>
      </c>
      <c r="O4035">
        <f t="shared" ref="O4035:O4098" si="630">ROUND(((E4035/D4035)*100), 0)</f>
        <v>26</v>
      </c>
      <c r="P4035" s="7">
        <f t="shared" ref="P4035:P4098" si="631">IFERROR((E4035/L4035), "N/A")</f>
        <v>65.340319148936175</v>
      </c>
      <c r="Q4035" t="str">
        <f t="shared" ref="Q4035:Q4098" si="632">(LEFT(N4035,SEARCH("/",N4035,1)-1))</f>
        <v>theater</v>
      </c>
      <c r="R4035" t="str">
        <f t="shared" ref="R4035:R4098" si="633">RIGHT(N4035, LEN(N4035)-SEARCH("/",N4035))</f>
        <v>plays</v>
      </c>
      <c r="S4035" s="11">
        <f t="shared" ref="S4035:S4098" si="634">(((J4035/60)/60)/24)+DATE(1970,1,1)</f>
        <v>42614.268796296295</v>
      </c>
      <c r="T4035" s="11">
        <f t="shared" ref="T4035:T4098" si="635">(((I4035/60)/60)/24)+DATE(1970,1,1)</f>
        <v>42645.375</v>
      </c>
      <c r="U4035" t="b">
        <f t="shared" ref="U4035:U4098" si="636">IF(OR(F4035="successful", F4035="live"), L4035)</f>
        <v>0</v>
      </c>
      <c r="V4035" t="b">
        <f t="shared" ref="V4035:V4098" si="637">IF(OR(F4035="unsuccessful", F4035="canceled"), L4035)</f>
        <v>0</v>
      </c>
      <c r="W4035" t="b">
        <f t="shared" ref="W4035:W4098" si="638">IF((O4035&gt;=30), L4035)</f>
        <v>0</v>
      </c>
      <c r="X4035">
        <f t="shared" ref="X4035:X4098" si="639">IF((O4035&lt;30), L4035)</f>
        <v>94</v>
      </c>
    </row>
    <row r="4036" spans="1:24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8270</v>
      </c>
      <c r="O4036">
        <f t="shared" si="630"/>
        <v>1</v>
      </c>
      <c r="P4036" s="7">
        <f t="shared" si="631"/>
        <v>100</v>
      </c>
      <c r="Q4036" t="str">
        <f t="shared" si="632"/>
        <v>theater</v>
      </c>
      <c r="R4036" t="str">
        <f t="shared" si="633"/>
        <v>plays</v>
      </c>
      <c r="S4036" s="11">
        <f t="shared" si="634"/>
        <v>42067.947337962964</v>
      </c>
      <c r="T4036" s="11">
        <f t="shared" si="635"/>
        <v>42097.905671296292</v>
      </c>
      <c r="U4036" t="b">
        <f t="shared" si="636"/>
        <v>0</v>
      </c>
      <c r="V4036" t="b">
        <f t="shared" si="637"/>
        <v>0</v>
      </c>
      <c r="W4036" t="b">
        <f t="shared" si="638"/>
        <v>0</v>
      </c>
      <c r="X4036">
        <f t="shared" si="639"/>
        <v>2</v>
      </c>
    </row>
    <row r="4037" spans="1:24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8270</v>
      </c>
      <c r="O4037">
        <f t="shared" si="630"/>
        <v>37</v>
      </c>
      <c r="P4037" s="7">
        <f t="shared" si="631"/>
        <v>147.4</v>
      </c>
      <c r="Q4037" t="str">
        <f t="shared" si="632"/>
        <v>theater</v>
      </c>
      <c r="R4037" t="str">
        <f t="shared" si="633"/>
        <v>plays</v>
      </c>
      <c r="S4037" s="11">
        <f t="shared" si="634"/>
        <v>41903.882951388885</v>
      </c>
      <c r="T4037" s="11">
        <f t="shared" si="635"/>
        <v>41933.882951388885</v>
      </c>
      <c r="U4037" t="b">
        <f t="shared" si="636"/>
        <v>0</v>
      </c>
      <c r="V4037" t="b">
        <f t="shared" si="637"/>
        <v>0</v>
      </c>
      <c r="W4037">
        <f t="shared" si="638"/>
        <v>25</v>
      </c>
      <c r="X4037" t="b">
        <f t="shared" si="639"/>
        <v>0</v>
      </c>
    </row>
    <row r="4038" spans="1:24" ht="47.2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8270</v>
      </c>
      <c r="O4038">
        <f t="shared" si="630"/>
        <v>47</v>
      </c>
      <c r="P4038" s="7">
        <f t="shared" si="631"/>
        <v>166.05882352941177</v>
      </c>
      <c r="Q4038" t="str">
        <f t="shared" si="632"/>
        <v>theater</v>
      </c>
      <c r="R4038" t="str">
        <f t="shared" si="633"/>
        <v>plays</v>
      </c>
      <c r="S4038" s="11">
        <f t="shared" si="634"/>
        <v>41804.937083333331</v>
      </c>
      <c r="T4038" s="11">
        <f t="shared" si="635"/>
        <v>41821.9375</v>
      </c>
      <c r="U4038" t="b">
        <f t="shared" si="636"/>
        <v>0</v>
      </c>
      <c r="V4038" t="b">
        <f t="shared" si="637"/>
        <v>0</v>
      </c>
      <c r="W4038">
        <f t="shared" si="638"/>
        <v>17</v>
      </c>
      <c r="X4038" t="b">
        <f t="shared" si="639"/>
        <v>0</v>
      </c>
    </row>
    <row r="4039" spans="1:24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8270</v>
      </c>
      <c r="O4039">
        <f t="shared" si="630"/>
        <v>11</v>
      </c>
      <c r="P4039" s="7">
        <f t="shared" si="631"/>
        <v>40</v>
      </c>
      <c r="Q4039" t="str">
        <f t="shared" si="632"/>
        <v>theater</v>
      </c>
      <c r="R4039" t="str">
        <f t="shared" si="633"/>
        <v>plays</v>
      </c>
      <c r="S4039" s="11">
        <f t="shared" si="634"/>
        <v>42497.070775462969</v>
      </c>
      <c r="T4039" s="11">
        <f t="shared" si="635"/>
        <v>42514.600694444445</v>
      </c>
      <c r="U4039" t="b">
        <f t="shared" si="636"/>
        <v>0</v>
      </c>
      <c r="V4039" t="b">
        <f t="shared" si="637"/>
        <v>0</v>
      </c>
      <c r="W4039" t="b">
        <f t="shared" si="638"/>
        <v>0</v>
      </c>
      <c r="X4039">
        <f t="shared" si="639"/>
        <v>2</v>
      </c>
    </row>
    <row r="4040" spans="1:24" ht="47.2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8270</v>
      </c>
      <c r="O4040">
        <f t="shared" si="630"/>
        <v>12</v>
      </c>
      <c r="P4040" s="7">
        <f t="shared" si="631"/>
        <v>75.25</v>
      </c>
      <c r="Q4040" t="str">
        <f t="shared" si="632"/>
        <v>theater</v>
      </c>
      <c r="R4040" t="str">
        <f t="shared" si="633"/>
        <v>plays</v>
      </c>
      <c r="S4040" s="11">
        <f t="shared" si="634"/>
        <v>41869.798726851855</v>
      </c>
      <c r="T4040" s="11">
        <f t="shared" si="635"/>
        <v>41929.798726851855</v>
      </c>
      <c r="U4040" t="b">
        <f t="shared" si="636"/>
        <v>0</v>
      </c>
      <c r="V4040" t="b">
        <f t="shared" si="637"/>
        <v>0</v>
      </c>
      <c r="W4040" t="b">
        <f t="shared" si="638"/>
        <v>0</v>
      </c>
      <c r="X4040">
        <f t="shared" si="639"/>
        <v>4</v>
      </c>
    </row>
    <row r="4041" spans="1:24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8270</v>
      </c>
      <c r="O4041">
        <f t="shared" si="630"/>
        <v>60</v>
      </c>
      <c r="P4041" s="7">
        <f t="shared" si="631"/>
        <v>60</v>
      </c>
      <c r="Q4041" t="str">
        <f t="shared" si="632"/>
        <v>theater</v>
      </c>
      <c r="R4041" t="str">
        <f t="shared" si="633"/>
        <v>plays</v>
      </c>
      <c r="S4041" s="11">
        <f t="shared" si="634"/>
        <v>42305.670914351853</v>
      </c>
      <c r="T4041" s="11">
        <f t="shared" si="635"/>
        <v>42339.249305555553</v>
      </c>
      <c r="U4041" t="b">
        <f t="shared" si="636"/>
        <v>0</v>
      </c>
      <c r="V4041" t="b">
        <f t="shared" si="637"/>
        <v>0</v>
      </c>
      <c r="W4041">
        <f t="shared" si="638"/>
        <v>5</v>
      </c>
      <c r="X4041" t="b">
        <f t="shared" si="639"/>
        <v>0</v>
      </c>
    </row>
    <row r="4042" spans="1:24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8270</v>
      </c>
      <c r="O4042">
        <f t="shared" si="630"/>
        <v>31</v>
      </c>
      <c r="P4042" s="7">
        <f t="shared" si="631"/>
        <v>1250</v>
      </c>
      <c r="Q4042" t="str">
        <f t="shared" si="632"/>
        <v>theater</v>
      </c>
      <c r="R4042" t="str">
        <f t="shared" si="633"/>
        <v>plays</v>
      </c>
      <c r="S4042" s="11">
        <f t="shared" si="634"/>
        <v>42144.231527777782</v>
      </c>
      <c r="T4042" s="11">
        <f t="shared" si="635"/>
        <v>42203.125</v>
      </c>
      <c r="U4042" t="b">
        <f t="shared" si="636"/>
        <v>0</v>
      </c>
      <c r="V4042" t="b">
        <f t="shared" si="637"/>
        <v>0</v>
      </c>
      <c r="W4042">
        <f t="shared" si="638"/>
        <v>2</v>
      </c>
      <c r="X4042" t="b">
        <f t="shared" si="639"/>
        <v>0</v>
      </c>
    </row>
    <row r="4043" spans="1:24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8270</v>
      </c>
      <c r="O4043">
        <f t="shared" si="630"/>
        <v>0</v>
      </c>
      <c r="P4043" s="7">
        <f t="shared" si="631"/>
        <v>10.5</v>
      </c>
      <c r="Q4043" t="str">
        <f t="shared" si="632"/>
        <v>theater</v>
      </c>
      <c r="R4043" t="str">
        <f t="shared" si="633"/>
        <v>plays</v>
      </c>
      <c r="S4043" s="11">
        <f t="shared" si="634"/>
        <v>42559.474004629628</v>
      </c>
      <c r="T4043" s="11">
        <f t="shared" si="635"/>
        <v>42619.474004629628</v>
      </c>
      <c r="U4043" t="b">
        <f t="shared" si="636"/>
        <v>0</v>
      </c>
      <c r="V4043" t="b">
        <f t="shared" si="637"/>
        <v>0</v>
      </c>
      <c r="W4043" t="b">
        <f t="shared" si="638"/>
        <v>0</v>
      </c>
      <c r="X4043">
        <f t="shared" si="639"/>
        <v>2</v>
      </c>
    </row>
    <row r="4044" spans="1:24" ht="47.25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8270</v>
      </c>
      <c r="O4044">
        <f t="shared" si="630"/>
        <v>0</v>
      </c>
      <c r="P4044" s="7">
        <f t="shared" si="631"/>
        <v>7</v>
      </c>
      <c r="Q4044" t="str">
        <f t="shared" si="632"/>
        <v>theater</v>
      </c>
      <c r="R4044" t="str">
        <f t="shared" si="633"/>
        <v>plays</v>
      </c>
      <c r="S4044" s="11">
        <f t="shared" si="634"/>
        <v>41995.084074074075</v>
      </c>
      <c r="T4044" s="11">
        <f t="shared" si="635"/>
        <v>42024.802777777775</v>
      </c>
      <c r="U4044" t="b">
        <f t="shared" si="636"/>
        <v>0</v>
      </c>
      <c r="V4044" t="b">
        <f t="shared" si="637"/>
        <v>0</v>
      </c>
      <c r="W4044" t="b">
        <f t="shared" si="638"/>
        <v>0</v>
      </c>
      <c r="X4044">
        <f t="shared" si="639"/>
        <v>3</v>
      </c>
    </row>
    <row r="4045" spans="1:24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8270</v>
      </c>
      <c r="O4045">
        <f t="shared" si="630"/>
        <v>0</v>
      </c>
      <c r="P4045" s="7" t="str">
        <f t="shared" si="631"/>
        <v>N/A</v>
      </c>
      <c r="Q4045" t="str">
        <f t="shared" si="632"/>
        <v>theater</v>
      </c>
      <c r="R4045" t="str">
        <f t="shared" si="633"/>
        <v>plays</v>
      </c>
      <c r="S4045" s="11">
        <f t="shared" si="634"/>
        <v>41948.957465277781</v>
      </c>
      <c r="T4045" s="11">
        <f t="shared" si="635"/>
        <v>41963.957465277781</v>
      </c>
      <c r="U4045" t="b">
        <f t="shared" si="636"/>
        <v>0</v>
      </c>
      <c r="V4045" t="b">
        <f t="shared" si="637"/>
        <v>0</v>
      </c>
      <c r="W4045" t="b">
        <f t="shared" si="638"/>
        <v>0</v>
      </c>
      <c r="X4045">
        <f t="shared" si="639"/>
        <v>0</v>
      </c>
    </row>
    <row r="4046" spans="1:24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8270</v>
      </c>
      <c r="O4046">
        <f t="shared" si="630"/>
        <v>38</v>
      </c>
      <c r="P4046" s="7">
        <f t="shared" si="631"/>
        <v>56.25</v>
      </c>
      <c r="Q4046" t="str">
        <f t="shared" si="632"/>
        <v>theater</v>
      </c>
      <c r="R4046" t="str">
        <f t="shared" si="633"/>
        <v>plays</v>
      </c>
      <c r="S4046" s="11">
        <f t="shared" si="634"/>
        <v>42074.219699074078</v>
      </c>
      <c r="T4046" s="11">
        <f t="shared" si="635"/>
        <v>42104.208333333328</v>
      </c>
      <c r="U4046" t="b">
        <f t="shared" si="636"/>
        <v>0</v>
      </c>
      <c r="V4046" t="b">
        <f t="shared" si="637"/>
        <v>0</v>
      </c>
      <c r="W4046">
        <f t="shared" si="638"/>
        <v>4</v>
      </c>
      <c r="X4046" t="b">
        <f t="shared" si="639"/>
        <v>0</v>
      </c>
    </row>
    <row r="4047" spans="1:24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8270</v>
      </c>
      <c r="O4047">
        <f t="shared" si="630"/>
        <v>0</v>
      </c>
      <c r="P4047" s="7">
        <f t="shared" si="631"/>
        <v>1</v>
      </c>
      <c r="Q4047" t="str">
        <f t="shared" si="632"/>
        <v>theater</v>
      </c>
      <c r="R4047" t="str">
        <f t="shared" si="633"/>
        <v>plays</v>
      </c>
      <c r="S4047" s="11">
        <f t="shared" si="634"/>
        <v>41842.201261574075</v>
      </c>
      <c r="T4047" s="11">
        <f t="shared" si="635"/>
        <v>41872.201261574075</v>
      </c>
      <c r="U4047" t="b">
        <f t="shared" si="636"/>
        <v>0</v>
      </c>
      <c r="V4047" t="b">
        <f t="shared" si="637"/>
        <v>0</v>
      </c>
      <c r="W4047" t="b">
        <f t="shared" si="638"/>
        <v>0</v>
      </c>
      <c r="X4047">
        <f t="shared" si="639"/>
        <v>1</v>
      </c>
    </row>
    <row r="4048" spans="1:24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8270</v>
      </c>
      <c r="O4048">
        <f t="shared" si="630"/>
        <v>8</v>
      </c>
      <c r="P4048" s="7">
        <f t="shared" si="631"/>
        <v>38.333333333333336</v>
      </c>
      <c r="Q4048" t="str">
        <f t="shared" si="632"/>
        <v>theater</v>
      </c>
      <c r="R4048" t="str">
        <f t="shared" si="633"/>
        <v>plays</v>
      </c>
      <c r="S4048" s="11">
        <f t="shared" si="634"/>
        <v>41904.650578703702</v>
      </c>
      <c r="T4048" s="11">
        <f t="shared" si="635"/>
        <v>41934.650578703702</v>
      </c>
      <c r="U4048" t="b">
        <f t="shared" si="636"/>
        <v>0</v>
      </c>
      <c r="V4048" t="b">
        <f t="shared" si="637"/>
        <v>0</v>
      </c>
      <c r="W4048" t="b">
        <f t="shared" si="638"/>
        <v>0</v>
      </c>
      <c r="X4048">
        <f t="shared" si="639"/>
        <v>12</v>
      </c>
    </row>
    <row r="4049" spans="1:24" ht="47.2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8270</v>
      </c>
      <c r="O4049">
        <f t="shared" si="630"/>
        <v>2</v>
      </c>
      <c r="P4049" s="7">
        <f t="shared" si="631"/>
        <v>27.5</v>
      </c>
      <c r="Q4049" t="str">
        <f t="shared" si="632"/>
        <v>theater</v>
      </c>
      <c r="R4049" t="str">
        <f t="shared" si="633"/>
        <v>plays</v>
      </c>
      <c r="S4049" s="11">
        <f t="shared" si="634"/>
        <v>41991.022488425922</v>
      </c>
      <c r="T4049" s="11">
        <f t="shared" si="635"/>
        <v>42015.041666666672</v>
      </c>
      <c r="U4049" t="b">
        <f t="shared" si="636"/>
        <v>0</v>
      </c>
      <c r="V4049" t="b">
        <f t="shared" si="637"/>
        <v>0</v>
      </c>
      <c r="W4049" t="b">
        <f t="shared" si="638"/>
        <v>0</v>
      </c>
      <c r="X4049">
        <f t="shared" si="639"/>
        <v>4</v>
      </c>
    </row>
    <row r="4050" spans="1:24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8270</v>
      </c>
      <c r="O4050">
        <f t="shared" si="630"/>
        <v>18</v>
      </c>
      <c r="P4050" s="7">
        <f t="shared" si="631"/>
        <v>32.978021978021978</v>
      </c>
      <c r="Q4050" t="str">
        <f t="shared" si="632"/>
        <v>theater</v>
      </c>
      <c r="R4050" t="str">
        <f t="shared" si="633"/>
        <v>plays</v>
      </c>
      <c r="S4050" s="11">
        <f t="shared" si="634"/>
        <v>42436.509108796294</v>
      </c>
      <c r="T4050" s="11">
        <f t="shared" si="635"/>
        <v>42471.467442129629</v>
      </c>
      <c r="U4050" t="b">
        <f t="shared" si="636"/>
        <v>0</v>
      </c>
      <c r="V4050" t="b">
        <f t="shared" si="637"/>
        <v>0</v>
      </c>
      <c r="W4050" t="b">
        <f t="shared" si="638"/>
        <v>0</v>
      </c>
      <c r="X4050">
        <f t="shared" si="639"/>
        <v>91</v>
      </c>
    </row>
    <row r="4051" spans="1:24" ht="47.25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8270</v>
      </c>
      <c r="O4051">
        <f t="shared" si="630"/>
        <v>0</v>
      </c>
      <c r="P4051" s="7">
        <f t="shared" si="631"/>
        <v>16</v>
      </c>
      <c r="Q4051" t="str">
        <f t="shared" si="632"/>
        <v>theater</v>
      </c>
      <c r="R4051" t="str">
        <f t="shared" si="633"/>
        <v>plays</v>
      </c>
      <c r="S4051" s="11">
        <f t="shared" si="634"/>
        <v>42169.958506944444</v>
      </c>
      <c r="T4051" s="11">
        <f t="shared" si="635"/>
        <v>42199.958506944444</v>
      </c>
      <c r="U4051" t="b">
        <f t="shared" si="636"/>
        <v>0</v>
      </c>
      <c r="V4051" t="b">
        <f t="shared" si="637"/>
        <v>0</v>
      </c>
      <c r="W4051" t="b">
        <f t="shared" si="638"/>
        <v>0</v>
      </c>
      <c r="X4051">
        <f t="shared" si="639"/>
        <v>1</v>
      </c>
    </row>
    <row r="4052" spans="1:24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8270</v>
      </c>
      <c r="O4052">
        <f t="shared" si="630"/>
        <v>0</v>
      </c>
      <c r="P4052" s="7">
        <f t="shared" si="631"/>
        <v>1</v>
      </c>
      <c r="Q4052" t="str">
        <f t="shared" si="632"/>
        <v>theater</v>
      </c>
      <c r="R4052" t="str">
        <f t="shared" si="633"/>
        <v>plays</v>
      </c>
      <c r="S4052" s="11">
        <f t="shared" si="634"/>
        <v>41905.636469907404</v>
      </c>
      <c r="T4052" s="11">
        <f t="shared" si="635"/>
        <v>41935.636469907404</v>
      </c>
      <c r="U4052" t="b">
        <f t="shared" si="636"/>
        <v>0</v>
      </c>
      <c r="V4052" t="b">
        <f t="shared" si="637"/>
        <v>0</v>
      </c>
      <c r="W4052" t="b">
        <f t="shared" si="638"/>
        <v>0</v>
      </c>
      <c r="X4052">
        <f t="shared" si="639"/>
        <v>1</v>
      </c>
    </row>
    <row r="4053" spans="1:24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8270</v>
      </c>
      <c r="O4053">
        <f t="shared" si="630"/>
        <v>0</v>
      </c>
      <c r="P4053" s="7" t="str">
        <f t="shared" si="631"/>
        <v>N/A</v>
      </c>
      <c r="Q4053" t="str">
        <f t="shared" si="632"/>
        <v>theater</v>
      </c>
      <c r="R4053" t="str">
        <f t="shared" si="633"/>
        <v>plays</v>
      </c>
      <c r="S4053" s="11">
        <f t="shared" si="634"/>
        <v>41761.810150462967</v>
      </c>
      <c r="T4053" s="11">
        <f t="shared" si="635"/>
        <v>41768.286805555559</v>
      </c>
      <c r="U4053" t="b">
        <f t="shared" si="636"/>
        <v>0</v>
      </c>
      <c r="V4053" t="b">
        <f t="shared" si="637"/>
        <v>0</v>
      </c>
      <c r="W4053" t="b">
        <f t="shared" si="638"/>
        <v>0</v>
      </c>
      <c r="X4053">
        <f t="shared" si="639"/>
        <v>0</v>
      </c>
    </row>
    <row r="4054" spans="1:24" ht="63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8270</v>
      </c>
      <c r="O4054">
        <f t="shared" si="630"/>
        <v>38</v>
      </c>
      <c r="P4054" s="7">
        <f t="shared" si="631"/>
        <v>86.615384615384613</v>
      </c>
      <c r="Q4054" t="str">
        <f t="shared" si="632"/>
        <v>theater</v>
      </c>
      <c r="R4054" t="str">
        <f t="shared" si="633"/>
        <v>plays</v>
      </c>
      <c r="S4054" s="11">
        <f t="shared" si="634"/>
        <v>41865.878657407404</v>
      </c>
      <c r="T4054" s="11">
        <f t="shared" si="635"/>
        <v>41925.878657407404</v>
      </c>
      <c r="U4054" t="b">
        <f t="shared" si="636"/>
        <v>0</v>
      </c>
      <c r="V4054" t="b">
        <f t="shared" si="637"/>
        <v>0</v>
      </c>
      <c r="W4054">
        <f t="shared" si="638"/>
        <v>13</v>
      </c>
      <c r="X4054" t="b">
        <f t="shared" si="639"/>
        <v>0</v>
      </c>
    </row>
    <row r="4055" spans="1:24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8270</v>
      </c>
      <c r="O4055">
        <f t="shared" si="630"/>
        <v>22</v>
      </c>
      <c r="P4055" s="7">
        <f t="shared" si="631"/>
        <v>55</v>
      </c>
      <c r="Q4055" t="str">
        <f t="shared" si="632"/>
        <v>theater</v>
      </c>
      <c r="R4055" t="str">
        <f t="shared" si="633"/>
        <v>plays</v>
      </c>
      <c r="S4055" s="11">
        <f t="shared" si="634"/>
        <v>41928.690138888887</v>
      </c>
      <c r="T4055" s="11">
        <f t="shared" si="635"/>
        <v>41958.833333333328</v>
      </c>
      <c r="U4055" t="b">
        <f t="shared" si="636"/>
        <v>0</v>
      </c>
      <c r="V4055" t="b">
        <f t="shared" si="637"/>
        <v>0</v>
      </c>
      <c r="W4055" t="b">
        <f t="shared" si="638"/>
        <v>0</v>
      </c>
      <c r="X4055">
        <f t="shared" si="639"/>
        <v>2</v>
      </c>
    </row>
    <row r="4056" spans="1:24" ht="47.2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8270</v>
      </c>
      <c r="O4056">
        <f t="shared" si="630"/>
        <v>0</v>
      </c>
      <c r="P4056" s="7" t="str">
        <f t="shared" si="631"/>
        <v>N/A</v>
      </c>
      <c r="Q4056" t="str">
        <f t="shared" si="632"/>
        <v>theater</v>
      </c>
      <c r="R4056" t="str">
        <f t="shared" si="633"/>
        <v>plays</v>
      </c>
      <c r="S4056" s="11">
        <f t="shared" si="634"/>
        <v>42613.841261574074</v>
      </c>
      <c r="T4056" s="11">
        <f t="shared" si="635"/>
        <v>42644.166666666672</v>
      </c>
      <c r="U4056" t="b">
        <f t="shared" si="636"/>
        <v>0</v>
      </c>
      <c r="V4056" t="b">
        <f t="shared" si="637"/>
        <v>0</v>
      </c>
      <c r="W4056" t="b">
        <f t="shared" si="638"/>
        <v>0</v>
      </c>
      <c r="X4056">
        <f t="shared" si="639"/>
        <v>0</v>
      </c>
    </row>
    <row r="4057" spans="1:24" ht="47.25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8270</v>
      </c>
      <c r="O4057">
        <f t="shared" si="630"/>
        <v>18</v>
      </c>
      <c r="P4057" s="7">
        <f t="shared" si="631"/>
        <v>41.952380952380949</v>
      </c>
      <c r="Q4057" t="str">
        <f t="shared" si="632"/>
        <v>theater</v>
      </c>
      <c r="R4057" t="str">
        <f t="shared" si="633"/>
        <v>plays</v>
      </c>
      <c r="S4057" s="11">
        <f t="shared" si="634"/>
        <v>41779.648506944446</v>
      </c>
      <c r="T4057" s="11">
        <f t="shared" si="635"/>
        <v>41809.648506944446</v>
      </c>
      <c r="U4057" t="b">
        <f t="shared" si="636"/>
        <v>0</v>
      </c>
      <c r="V4057" t="b">
        <f t="shared" si="637"/>
        <v>0</v>
      </c>
      <c r="W4057" t="b">
        <f t="shared" si="638"/>
        <v>0</v>
      </c>
      <c r="X4057">
        <f t="shared" si="639"/>
        <v>21</v>
      </c>
    </row>
    <row r="4058" spans="1:24" ht="47.25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8270</v>
      </c>
      <c r="O4058">
        <f t="shared" si="630"/>
        <v>53</v>
      </c>
      <c r="P4058" s="7">
        <f t="shared" si="631"/>
        <v>88.333333333333329</v>
      </c>
      <c r="Q4058" t="str">
        <f t="shared" si="632"/>
        <v>theater</v>
      </c>
      <c r="R4058" t="str">
        <f t="shared" si="633"/>
        <v>plays</v>
      </c>
      <c r="S4058" s="11">
        <f t="shared" si="634"/>
        <v>42534.933321759265</v>
      </c>
      <c r="T4058" s="11">
        <f t="shared" si="635"/>
        <v>42554.832638888889</v>
      </c>
      <c r="U4058" t="b">
        <f t="shared" si="636"/>
        <v>0</v>
      </c>
      <c r="V4058" t="b">
        <f t="shared" si="637"/>
        <v>0</v>
      </c>
      <c r="W4058">
        <f t="shared" si="638"/>
        <v>9</v>
      </c>
      <c r="X4058" t="b">
        <f t="shared" si="639"/>
        <v>0</v>
      </c>
    </row>
    <row r="4059" spans="1:24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8270</v>
      </c>
      <c r="O4059">
        <f t="shared" si="630"/>
        <v>22</v>
      </c>
      <c r="P4059" s="7">
        <f t="shared" si="631"/>
        <v>129.16666666666666</v>
      </c>
      <c r="Q4059" t="str">
        <f t="shared" si="632"/>
        <v>theater</v>
      </c>
      <c r="R4059" t="str">
        <f t="shared" si="633"/>
        <v>plays</v>
      </c>
      <c r="S4059" s="11">
        <f t="shared" si="634"/>
        <v>42310.968518518523</v>
      </c>
      <c r="T4059" s="11">
        <f t="shared" si="635"/>
        <v>42333.958333333328</v>
      </c>
      <c r="U4059" t="b">
        <f t="shared" si="636"/>
        <v>0</v>
      </c>
      <c r="V4059" t="b">
        <f t="shared" si="637"/>
        <v>0</v>
      </c>
      <c r="W4059" t="b">
        <f t="shared" si="638"/>
        <v>0</v>
      </c>
      <c r="X4059">
        <f t="shared" si="639"/>
        <v>6</v>
      </c>
    </row>
    <row r="4060" spans="1:24" ht="47.2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8270</v>
      </c>
      <c r="O4060">
        <f t="shared" si="630"/>
        <v>3</v>
      </c>
      <c r="P4060" s="7">
        <f t="shared" si="631"/>
        <v>23.75</v>
      </c>
      <c r="Q4060" t="str">
        <f t="shared" si="632"/>
        <v>theater</v>
      </c>
      <c r="R4060" t="str">
        <f t="shared" si="633"/>
        <v>plays</v>
      </c>
      <c r="S4060" s="11">
        <f t="shared" si="634"/>
        <v>42446.060694444444</v>
      </c>
      <c r="T4060" s="11">
        <f t="shared" si="635"/>
        <v>42461.165972222225</v>
      </c>
      <c r="U4060" t="b">
        <f t="shared" si="636"/>
        <v>0</v>
      </c>
      <c r="V4060" t="b">
        <f t="shared" si="637"/>
        <v>0</v>
      </c>
      <c r="W4060" t="b">
        <f t="shared" si="638"/>
        <v>0</v>
      </c>
      <c r="X4060">
        <f t="shared" si="639"/>
        <v>4</v>
      </c>
    </row>
    <row r="4061" spans="1:24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8270</v>
      </c>
      <c r="O4061">
        <f t="shared" si="630"/>
        <v>3</v>
      </c>
      <c r="P4061" s="7">
        <f t="shared" si="631"/>
        <v>35.714285714285715</v>
      </c>
      <c r="Q4061" t="str">
        <f t="shared" si="632"/>
        <v>theater</v>
      </c>
      <c r="R4061" t="str">
        <f t="shared" si="633"/>
        <v>plays</v>
      </c>
      <c r="S4061" s="11">
        <f t="shared" si="634"/>
        <v>41866.640648148146</v>
      </c>
      <c r="T4061" s="11">
        <f t="shared" si="635"/>
        <v>41898.125</v>
      </c>
      <c r="U4061" t="b">
        <f t="shared" si="636"/>
        <v>0</v>
      </c>
      <c r="V4061" t="b">
        <f t="shared" si="637"/>
        <v>0</v>
      </c>
      <c r="W4061" t="b">
        <f t="shared" si="638"/>
        <v>0</v>
      </c>
      <c r="X4061">
        <f t="shared" si="639"/>
        <v>7</v>
      </c>
    </row>
    <row r="4062" spans="1:24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8270</v>
      </c>
      <c r="O4062">
        <f t="shared" si="630"/>
        <v>3</v>
      </c>
      <c r="P4062" s="7">
        <f t="shared" si="631"/>
        <v>57</v>
      </c>
      <c r="Q4062" t="str">
        <f t="shared" si="632"/>
        <v>theater</v>
      </c>
      <c r="R4062" t="str">
        <f t="shared" si="633"/>
        <v>plays</v>
      </c>
      <c r="S4062" s="11">
        <f t="shared" si="634"/>
        <v>41779.695092592592</v>
      </c>
      <c r="T4062" s="11">
        <f t="shared" si="635"/>
        <v>41813.666666666664</v>
      </c>
      <c r="U4062" t="b">
        <f t="shared" si="636"/>
        <v>0</v>
      </c>
      <c r="V4062" t="b">
        <f t="shared" si="637"/>
        <v>0</v>
      </c>
      <c r="W4062" t="b">
        <f t="shared" si="638"/>
        <v>0</v>
      </c>
      <c r="X4062">
        <f t="shared" si="639"/>
        <v>5</v>
      </c>
    </row>
    <row r="4063" spans="1:24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8270</v>
      </c>
      <c r="O4063">
        <f t="shared" si="630"/>
        <v>0</v>
      </c>
      <c r="P4063" s="7" t="str">
        <f t="shared" si="631"/>
        <v>N/A</v>
      </c>
      <c r="Q4063" t="str">
        <f t="shared" si="632"/>
        <v>theater</v>
      </c>
      <c r="R4063" t="str">
        <f t="shared" si="633"/>
        <v>plays</v>
      </c>
      <c r="S4063" s="11">
        <f t="shared" si="634"/>
        <v>42421.141469907408</v>
      </c>
      <c r="T4063" s="11">
        <f t="shared" si="635"/>
        <v>42481.099803240737</v>
      </c>
      <c r="U4063" t="b">
        <f t="shared" si="636"/>
        <v>0</v>
      </c>
      <c r="V4063" t="b">
        <f t="shared" si="637"/>
        <v>0</v>
      </c>
      <c r="W4063" t="b">
        <f t="shared" si="638"/>
        <v>0</v>
      </c>
      <c r="X4063">
        <f t="shared" si="639"/>
        <v>0</v>
      </c>
    </row>
    <row r="4064" spans="1:24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8270</v>
      </c>
      <c r="O4064">
        <f t="shared" si="630"/>
        <v>2</v>
      </c>
      <c r="P4064" s="7">
        <f t="shared" si="631"/>
        <v>163.33333333333334</v>
      </c>
      <c r="Q4064" t="str">
        <f t="shared" si="632"/>
        <v>theater</v>
      </c>
      <c r="R4064" t="str">
        <f t="shared" si="633"/>
        <v>plays</v>
      </c>
      <c r="S4064" s="11">
        <f t="shared" si="634"/>
        <v>42523.739212962959</v>
      </c>
      <c r="T4064" s="11">
        <f t="shared" si="635"/>
        <v>42553.739212962959</v>
      </c>
      <c r="U4064" t="b">
        <f t="shared" si="636"/>
        <v>0</v>
      </c>
      <c r="V4064" t="b">
        <f t="shared" si="637"/>
        <v>0</v>
      </c>
      <c r="W4064" t="b">
        <f t="shared" si="638"/>
        <v>0</v>
      </c>
      <c r="X4064">
        <f t="shared" si="639"/>
        <v>3</v>
      </c>
    </row>
    <row r="4065" spans="1:24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8270</v>
      </c>
      <c r="O4065">
        <f t="shared" si="630"/>
        <v>1</v>
      </c>
      <c r="P4065" s="7">
        <f t="shared" si="631"/>
        <v>15</v>
      </c>
      <c r="Q4065" t="str">
        <f t="shared" si="632"/>
        <v>theater</v>
      </c>
      <c r="R4065" t="str">
        <f t="shared" si="633"/>
        <v>plays</v>
      </c>
      <c r="S4065" s="11">
        <f t="shared" si="634"/>
        <v>41787.681527777779</v>
      </c>
      <c r="T4065" s="11">
        <f t="shared" si="635"/>
        <v>41817.681527777779</v>
      </c>
      <c r="U4065" t="b">
        <f t="shared" si="636"/>
        <v>0</v>
      </c>
      <c r="V4065" t="b">
        <f t="shared" si="637"/>
        <v>0</v>
      </c>
      <c r="W4065" t="b">
        <f t="shared" si="638"/>
        <v>0</v>
      </c>
      <c r="X4065">
        <f t="shared" si="639"/>
        <v>9</v>
      </c>
    </row>
    <row r="4066" spans="1:24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8270</v>
      </c>
      <c r="O4066">
        <f t="shared" si="630"/>
        <v>19</v>
      </c>
      <c r="P4066" s="7">
        <f t="shared" si="631"/>
        <v>64.166666666666671</v>
      </c>
      <c r="Q4066" t="str">
        <f t="shared" si="632"/>
        <v>theater</v>
      </c>
      <c r="R4066" t="str">
        <f t="shared" si="633"/>
        <v>plays</v>
      </c>
      <c r="S4066" s="11">
        <f t="shared" si="634"/>
        <v>42093.588263888887</v>
      </c>
      <c r="T4066" s="11">
        <f t="shared" si="635"/>
        <v>42123.588263888887</v>
      </c>
      <c r="U4066" t="b">
        <f t="shared" si="636"/>
        <v>0</v>
      </c>
      <c r="V4066" t="b">
        <f t="shared" si="637"/>
        <v>0</v>
      </c>
      <c r="W4066" t="b">
        <f t="shared" si="638"/>
        <v>0</v>
      </c>
      <c r="X4066">
        <f t="shared" si="639"/>
        <v>6</v>
      </c>
    </row>
    <row r="4067" spans="1:24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8270</v>
      </c>
      <c r="O4067">
        <f t="shared" si="630"/>
        <v>1</v>
      </c>
      <c r="P4067" s="7">
        <f t="shared" si="631"/>
        <v>6.75</v>
      </c>
      <c r="Q4067" t="str">
        <f t="shared" si="632"/>
        <v>theater</v>
      </c>
      <c r="R4067" t="str">
        <f t="shared" si="633"/>
        <v>plays</v>
      </c>
      <c r="S4067" s="11">
        <f t="shared" si="634"/>
        <v>41833.951516203706</v>
      </c>
      <c r="T4067" s="11">
        <f t="shared" si="635"/>
        <v>41863.951516203706</v>
      </c>
      <c r="U4067" t="b">
        <f t="shared" si="636"/>
        <v>0</v>
      </c>
      <c r="V4067" t="b">
        <f t="shared" si="637"/>
        <v>0</v>
      </c>
      <c r="W4067" t="b">
        <f t="shared" si="638"/>
        <v>0</v>
      </c>
      <c r="X4067">
        <f t="shared" si="639"/>
        <v>4</v>
      </c>
    </row>
    <row r="4068" spans="1:24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8270</v>
      </c>
      <c r="O4068">
        <f t="shared" si="630"/>
        <v>0</v>
      </c>
      <c r="P4068" s="7">
        <f t="shared" si="631"/>
        <v>25</v>
      </c>
      <c r="Q4068" t="str">
        <f t="shared" si="632"/>
        <v>theater</v>
      </c>
      <c r="R4068" t="str">
        <f t="shared" si="633"/>
        <v>plays</v>
      </c>
      <c r="S4068" s="11">
        <f t="shared" si="634"/>
        <v>42479.039212962962</v>
      </c>
      <c r="T4068" s="11">
        <f t="shared" si="635"/>
        <v>42509.039212962962</v>
      </c>
      <c r="U4068" t="b">
        <f t="shared" si="636"/>
        <v>0</v>
      </c>
      <c r="V4068" t="b">
        <f t="shared" si="637"/>
        <v>0</v>
      </c>
      <c r="W4068" t="b">
        <f t="shared" si="638"/>
        <v>0</v>
      </c>
      <c r="X4068">
        <f t="shared" si="639"/>
        <v>1</v>
      </c>
    </row>
    <row r="4069" spans="1:24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8270</v>
      </c>
      <c r="O4069">
        <f t="shared" si="630"/>
        <v>61</v>
      </c>
      <c r="P4069" s="7">
        <f t="shared" si="631"/>
        <v>179.11764705882354</v>
      </c>
      <c r="Q4069" t="str">
        <f t="shared" si="632"/>
        <v>theater</v>
      </c>
      <c r="R4069" t="str">
        <f t="shared" si="633"/>
        <v>plays</v>
      </c>
      <c r="S4069" s="11">
        <f t="shared" si="634"/>
        <v>42235.117476851854</v>
      </c>
      <c r="T4069" s="11">
        <f t="shared" si="635"/>
        <v>42275.117476851854</v>
      </c>
      <c r="U4069" t="b">
        <f t="shared" si="636"/>
        <v>0</v>
      </c>
      <c r="V4069" t="b">
        <f t="shared" si="637"/>
        <v>0</v>
      </c>
      <c r="W4069">
        <f t="shared" si="638"/>
        <v>17</v>
      </c>
      <c r="X4069" t="b">
        <f t="shared" si="639"/>
        <v>0</v>
      </c>
    </row>
    <row r="4070" spans="1:24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8270</v>
      </c>
      <c r="O4070">
        <f t="shared" si="630"/>
        <v>1</v>
      </c>
      <c r="P4070" s="7">
        <f t="shared" si="631"/>
        <v>34.950000000000003</v>
      </c>
      <c r="Q4070" t="str">
        <f t="shared" si="632"/>
        <v>theater</v>
      </c>
      <c r="R4070" t="str">
        <f t="shared" si="633"/>
        <v>plays</v>
      </c>
      <c r="S4070" s="11">
        <f t="shared" si="634"/>
        <v>42718.963599537034</v>
      </c>
      <c r="T4070" s="11">
        <f t="shared" si="635"/>
        <v>42748.961805555555</v>
      </c>
      <c r="U4070" t="b">
        <f t="shared" si="636"/>
        <v>0</v>
      </c>
      <c r="V4070" t="b">
        <f t="shared" si="637"/>
        <v>0</v>
      </c>
      <c r="W4070" t="b">
        <f t="shared" si="638"/>
        <v>0</v>
      </c>
      <c r="X4070">
        <f t="shared" si="639"/>
        <v>1</v>
      </c>
    </row>
    <row r="4071" spans="1:24" ht="47.2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8270</v>
      </c>
      <c r="O4071">
        <f t="shared" si="630"/>
        <v>34</v>
      </c>
      <c r="P4071" s="7">
        <f t="shared" si="631"/>
        <v>33.07692307692308</v>
      </c>
      <c r="Q4071" t="str">
        <f t="shared" si="632"/>
        <v>theater</v>
      </c>
      <c r="R4071" t="str">
        <f t="shared" si="633"/>
        <v>plays</v>
      </c>
      <c r="S4071" s="11">
        <f t="shared" si="634"/>
        <v>42022.661527777775</v>
      </c>
      <c r="T4071" s="11">
        <f t="shared" si="635"/>
        <v>42063.5</v>
      </c>
      <c r="U4071" t="b">
        <f t="shared" si="636"/>
        <v>0</v>
      </c>
      <c r="V4071" t="b">
        <f t="shared" si="637"/>
        <v>0</v>
      </c>
      <c r="W4071">
        <f t="shared" si="638"/>
        <v>13</v>
      </c>
      <c r="X4071" t="b">
        <f t="shared" si="639"/>
        <v>0</v>
      </c>
    </row>
    <row r="4072" spans="1:24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8270</v>
      </c>
      <c r="O4072">
        <f t="shared" si="630"/>
        <v>17</v>
      </c>
      <c r="P4072" s="7">
        <f t="shared" si="631"/>
        <v>27.5</v>
      </c>
      <c r="Q4072" t="str">
        <f t="shared" si="632"/>
        <v>theater</v>
      </c>
      <c r="R4072" t="str">
        <f t="shared" si="633"/>
        <v>plays</v>
      </c>
      <c r="S4072" s="11">
        <f t="shared" si="634"/>
        <v>42031.666898148149</v>
      </c>
      <c r="T4072" s="11">
        <f t="shared" si="635"/>
        <v>42064.125</v>
      </c>
      <c r="U4072" t="b">
        <f t="shared" si="636"/>
        <v>0</v>
      </c>
      <c r="V4072" t="b">
        <f t="shared" si="637"/>
        <v>0</v>
      </c>
      <c r="W4072" t="b">
        <f t="shared" si="638"/>
        <v>0</v>
      </c>
      <c r="X4072">
        <f t="shared" si="639"/>
        <v>6</v>
      </c>
    </row>
    <row r="4073" spans="1:24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8270</v>
      </c>
      <c r="O4073">
        <f t="shared" si="630"/>
        <v>0</v>
      </c>
      <c r="P4073" s="7" t="str">
        <f t="shared" si="631"/>
        <v>N/A</v>
      </c>
      <c r="Q4073" t="str">
        <f t="shared" si="632"/>
        <v>theater</v>
      </c>
      <c r="R4073" t="str">
        <f t="shared" si="633"/>
        <v>plays</v>
      </c>
      <c r="S4073" s="11">
        <f t="shared" si="634"/>
        <v>42700.804756944446</v>
      </c>
      <c r="T4073" s="11">
        <f t="shared" si="635"/>
        <v>42730.804756944446</v>
      </c>
      <c r="U4073" t="b">
        <f t="shared" si="636"/>
        <v>0</v>
      </c>
      <c r="V4073" t="b">
        <f t="shared" si="637"/>
        <v>0</v>
      </c>
      <c r="W4073" t="b">
        <f t="shared" si="638"/>
        <v>0</v>
      </c>
      <c r="X4073">
        <f t="shared" si="639"/>
        <v>0</v>
      </c>
    </row>
    <row r="4074" spans="1:24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8270</v>
      </c>
      <c r="O4074">
        <f t="shared" si="630"/>
        <v>0</v>
      </c>
      <c r="P4074" s="7">
        <f t="shared" si="631"/>
        <v>2</v>
      </c>
      <c r="Q4074" t="str">
        <f t="shared" si="632"/>
        <v>theater</v>
      </c>
      <c r="R4074" t="str">
        <f t="shared" si="633"/>
        <v>plays</v>
      </c>
      <c r="S4074" s="11">
        <f t="shared" si="634"/>
        <v>41812.77443287037</v>
      </c>
      <c r="T4074" s="11">
        <f t="shared" si="635"/>
        <v>41872.77443287037</v>
      </c>
      <c r="U4074" t="b">
        <f t="shared" si="636"/>
        <v>0</v>
      </c>
      <c r="V4074" t="b">
        <f t="shared" si="637"/>
        <v>0</v>
      </c>
      <c r="W4074" t="b">
        <f t="shared" si="638"/>
        <v>0</v>
      </c>
      <c r="X4074">
        <f t="shared" si="639"/>
        <v>2</v>
      </c>
    </row>
    <row r="4075" spans="1:24" ht="47.2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8270</v>
      </c>
      <c r="O4075">
        <f t="shared" si="630"/>
        <v>1</v>
      </c>
      <c r="P4075" s="7">
        <f t="shared" si="631"/>
        <v>18.5</v>
      </c>
      <c r="Q4075" t="str">
        <f t="shared" si="632"/>
        <v>theater</v>
      </c>
      <c r="R4075" t="str">
        <f t="shared" si="633"/>
        <v>plays</v>
      </c>
      <c r="S4075" s="11">
        <f t="shared" si="634"/>
        <v>42078.34520833334</v>
      </c>
      <c r="T4075" s="11">
        <f t="shared" si="635"/>
        <v>42133.166666666672</v>
      </c>
      <c r="U4075" t="b">
        <f t="shared" si="636"/>
        <v>0</v>
      </c>
      <c r="V4075" t="b">
        <f t="shared" si="637"/>
        <v>0</v>
      </c>
      <c r="W4075" t="b">
        <f t="shared" si="638"/>
        <v>0</v>
      </c>
      <c r="X4075">
        <f t="shared" si="639"/>
        <v>2</v>
      </c>
    </row>
    <row r="4076" spans="1:24" ht="47.25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8270</v>
      </c>
      <c r="O4076">
        <f t="shared" si="630"/>
        <v>27</v>
      </c>
      <c r="P4076" s="7">
        <f t="shared" si="631"/>
        <v>35</v>
      </c>
      <c r="Q4076" t="str">
        <f t="shared" si="632"/>
        <v>theater</v>
      </c>
      <c r="R4076" t="str">
        <f t="shared" si="633"/>
        <v>plays</v>
      </c>
      <c r="S4076" s="11">
        <f t="shared" si="634"/>
        <v>42283.552951388891</v>
      </c>
      <c r="T4076" s="11">
        <f t="shared" si="635"/>
        <v>42313.594618055555</v>
      </c>
      <c r="U4076" t="b">
        <f t="shared" si="636"/>
        <v>0</v>
      </c>
      <c r="V4076" t="b">
        <f t="shared" si="637"/>
        <v>0</v>
      </c>
      <c r="W4076" t="b">
        <f t="shared" si="638"/>
        <v>0</v>
      </c>
      <c r="X4076">
        <f t="shared" si="639"/>
        <v>21</v>
      </c>
    </row>
    <row r="4077" spans="1:24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8270</v>
      </c>
      <c r="O4077">
        <f t="shared" si="630"/>
        <v>29</v>
      </c>
      <c r="P4077" s="7">
        <f t="shared" si="631"/>
        <v>44.307692307692307</v>
      </c>
      <c r="Q4077" t="str">
        <f t="shared" si="632"/>
        <v>theater</v>
      </c>
      <c r="R4077" t="str">
        <f t="shared" si="633"/>
        <v>plays</v>
      </c>
      <c r="S4077" s="11">
        <f t="shared" si="634"/>
        <v>41779.045937499999</v>
      </c>
      <c r="T4077" s="11">
        <f t="shared" si="635"/>
        <v>41820.727777777778</v>
      </c>
      <c r="U4077" t="b">
        <f t="shared" si="636"/>
        <v>0</v>
      </c>
      <c r="V4077" t="b">
        <f t="shared" si="637"/>
        <v>0</v>
      </c>
      <c r="W4077" t="b">
        <f t="shared" si="638"/>
        <v>0</v>
      </c>
      <c r="X4077">
        <f t="shared" si="639"/>
        <v>13</v>
      </c>
    </row>
    <row r="4078" spans="1:24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8270</v>
      </c>
      <c r="O4078">
        <f t="shared" si="630"/>
        <v>0</v>
      </c>
      <c r="P4078" s="7" t="str">
        <f t="shared" si="631"/>
        <v>N/A</v>
      </c>
      <c r="Q4078" t="str">
        <f t="shared" si="632"/>
        <v>theater</v>
      </c>
      <c r="R4078" t="str">
        <f t="shared" si="633"/>
        <v>plays</v>
      </c>
      <c r="S4078" s="11">
        <f t="shared" si="634"/>
        <v>41905.795706018522</v>
      </c>
      <c r="T4078" s="11">
        <f t="shared" si="635"/>
        <v>41933.82708333333</v>
      </c>
      <c r="U4078" t="b">
        <f t="shared" si="636"/>
        <v>0</v>
      </c>
      <c r="V4078" t="b">
        <f t="shared" si="637"/>
        <v>0</v>
      </c>
      <c r="W4078" t="b">
        <f t="shared" si="638"/>
        <v>0</v>
      </c>
      <c r="X4078">
        <f t="shared" si="639"/>
        <v>0</v>
      </c>
    </row>
    <row r="4079" spans="1:24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8270</v>
      </c>
      <c r="O4079">
        <f t="shared" si="630"/>
        <v>9</v>
      </c>
      <c r="P4079" s="7">
        <f t="shared" si="631"/>
        <v>222.5</v>
      </c>
      <c r="Q4079" t="str">
        <f t="shared" si="632"/>
        <v>theater</v>
      </c>
      <c r="R4079" t="str">
        <f t="shared" si="633"/>
        <v>plays</v>
      </c>
      <c r="S4079" s="11">
        <f t="shared" si="634"/>
        <v>42695.7105787037</v>
      </c>
      <c r="T4079" s="11">
        <f t="shared" si="635"/>
        <v>42725.7105787037</v>
      </c>
      <c r="U4079" t="b">
        <f t="shared" si="636"/>
        <v>0</v>
      </c>
      <c r="V4079" t="b">
        <f t="shared" si="637"/>
        <v>0</v>
      </c>
      <c r="W4079" t="b">
        <f t="shared" si="638"/>
        <v>0</v>
      </c>
      <c r="X4079">
        <f t="shared" si="639"/>
        <v>6</v>
      </c>
    </row>
    <row r="4080" spans="1:24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8270</v>
      </c>
      <c r="O4080">
        <f t="shared" si="630"/>
        <v>0</v>
      </c>
      <c r="P4080" s="7" t="str">
        <f t="shared" si="631"/>
        <v>N/A</v>
      </c>
      <c r="Q4080" t="str">
        <f t="shared" si="632"/>
        <v>theater</v>
      </c>
      <c r="R4080" t="str">
        <f t="shared" si="633"/>
        <v>plays</v>
      </c>
      <c r="S4080" s="11">
        <f t="shared" si="634"/>
        <v>42732.787523148145</v>
      </c>
      <c r="T4080" s="11">
        <f t="shared" si="635"/>
        <v>42762.787523148145</v>
      </c>
      <c r="U4080" t="b">
        <f t="shared" si="636"/>
        <v>0</v>
      </c>
      <c r="V4080" t="b">
        <f t="shared" si="637"/>
        <v>0</v>
      </c>
      <c r="W4080" t="b">
        <f t="shared" si="638"/>
        <v>0</v>
      </c>
      <c r="X4080">
        <f t="shared" si="639"/>
        <v>0</v>
      </c>
    </row>
    <row r="4081" spans="1:24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8270</v>
      </c>
      <c r="O4081">
        <f t="shared" si="630"/>
        <v>0</v>
      </c>
      <c r="P4081" s="7">
        <f t="shared" si="631"/>
        <v>5</v>
      </c>
      <c r="Q4081" t="str">
        <f t="shared" si="632"/>
        <v>theater</v>
      </c>
      <c r="R4081" t="str">
        <f t="shared" si="633"/>
        <v>plays</v>
      </c>
      <c r="S4081" s="11">
        <f t="shared" si="634"/>
        <v>42510.938900462963</v>
      </c>
      <c r="T4081" s="11">
        <f t="shared" si="635"/>
        <v>42540.938900462963</v>
      </c>
      <c r="U4081" t="b">
        <f t="shared" si="636"/>
        <v>0</v>
      </c>
      <c r="V4081" t="b">
        <f t="shared" si="637"/>
        <v>0</v>
      </c>
      <c r="W4081" t="b">
        <f t="shared" si="638"/>
        <v>0</v>
      </c>
      <c r="X4081">
        <f t="shared" si="639"/>
        <v>1</v>
      </c>
    </row>
    <row r="4082" spans="1:24" ht="47.25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8270</v>
      </c>
      <c r="O4082">
        <f t="shared" si="630"/>
        <v>0</v>
      </c>
      <c r="P4082" s="7" t="str">
        <f t="shared" si="631"/>
        <v>N/A</v>
      </c>
      <c r="Q4082" t="str">
        <f t="shared" si="632"/>
        <v>theater</v>
      </c>
      <c r="R4082" t="str">
        <f t="shared" si="633"/>
        <v>plays</v>
      </c>
      <c r="S4082" s="11">
        <f t="shared" si="634"/>
        <v>42511.698101851856</v>
      </c>
      <c r="T4082" s="11">
        <f t="shared" si="635"/>
        <v>42535.787500000006</v>
      </c>
      <c r="U4082" t="b">
        <f t="shared" si="636"/>
        <v>0</v>
      </c>
      <c r="V4082" t="b">
        <f t="shared" si="637"/>
        <v>0</v>
      </c>
      <c r="W4082" t="b">
        <f t="shared" si="638"/>
        <v>0</v>
      </c>
      <c r="X4082">
        <f t="shared" si="639"/>
        <v>0</v>
      </c>
    </row>
    <row r="4083" spans="1:24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8270</v>
      </c>
      <c r="O4083">
        <f t="shared" si="630"/>
        <v>16</v>
      </c>
      <c r="P4083" s="7">
        <f t="shared" si="631"/>
        <v>29.166666666666668</v>
      </c>
      <c r="Q4083" t="str">
        <f t="shared" si="632"/>
        <v>theater</v>
      </c>
      <c r="R4083" t="str">
        <f t="shared" si="633"/>
        <v>plays</v>
      </c>
      <c r="S4083" s="11">
        <f t="shared" si="634"/>
        <v>42041.581307870365</v>
      </c>
      <c r="T4083" s="11">
        <f t="shared" si="635"/>
        <v>42071.539641203708</v>
      </c>
      <c r="U4083" t="b">
        <f t="shared" si="636"/>
        <v>0</v>
      </c>
      <c r="V4083" t="b">
        <f t="shared" si="637"/>
        <v>0</v>
      </c>
      <c r="W4083" t="b">
        <f t="shared" si="638"/>
        <v>0</v>
      </c>
      <c r="X4083">
        <f t="shared" si="639"/>
        <v>12</v>
      </c>
    </row>
    <row r="4084" spans="1:24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8270</v>
      </c>
      <c r="O4084">
        <f t="shared" si="630"/>
        <v>2</v>
      </c>
      <c r="P4084" s="7">
        <f t="shared" si="631"/>
        <v>1.5</v>
      </c>
      <c r="Q4084" t="str">
        <f t="shared" si="632"/>
        <v>theater</v>
      </c>
      <c r="R4084" t="str">
        <f t="shared" si="633"/>
        <v>plays</v>
      </c>
      <c r="S4084" s="11">
        <f t="shared" si="634"/>
        <v>42307.189270833333</v>
      </c>
      <c r="T4084" s="11">
        <f t="shared" si="635"/>
        <v>42322.958333333328</v>
      </c>
      <c r="U4084" t="b">
        <f t="shared" si="636"/>
        <v>0</v>
      </c>
      <c r="V4084" t="b">
        <f t="shared" si="637"/>
        <v>0</v>
      </c>
      <c r="W4084" t="b">
        <f t="shared" si="638"/>
        <v>0</v>
      </c>
      <c r="X4084">
        <f t="shared" si="639"/>
        <v>2</v>
      </c>
    </row>
    <row r="4085" spans="1:24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8270</v>
      </c>
      <c r="O4085">
        <f t="shared" si="630"/>
        <v>22</v>
      </c>
      <c r="P4085" s="7">
        <f t="shared" si="631"/>
        <v>126.5</v>
      </c>
      <c r="Q4085" t="str">
        <f t="shared" si="632"/>
        <v>theater</v>
      </c>
      <c r="R4085" t="str">
        <f t="shared" si="633"/>
        <v>plays</v>
      </c>
      <c r="S4085" s="11">
        <f t="shared" si="634"/>
        <v>42353.761759259258</v>
      </c>
      <c r="T4085" s="11">
        <f t="shared" si="635"/>
        <v>42383.761759259258</v>
      </c>
      <c r="U4085" t="b">
        <f t="shared" si="636"/>
        <v>0</v>
      </c>
      <c r="V4085" t="b">
        <f t="shared" si="637"/>
        <v>0</v>
      </c>
      <c r="W4085" t="b">
        <f t="shared" si="638"/>
        <v>0</v>
      </c>
      <c r="X4085">
        <f t="shared" si="639"/>
        <v>6</v>
      </c>
    </row>
    <row r="4086" spans="1:24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8270</v>
      </c>
      <c r="O4086">
        <f t="shared" si="630"/>
        <v>0</v>
      </c>
      <c r="P4086" s="7">
        <f t="shared" si="631"/>
        <v>10</v>
      </c>
      <c r="Q4086" t="str">
        <f t="shared" si="632"/>
        <v>theater</v>
      </c>
      <c r="R4086" t="str">
        <f t="shared" si="633"/>
        <v>plays</v>
      </c>
      <c r="S4086" s="11">
        <f t="shared" si="634"/>
        <v>42622.436412037037</v>
      </c>
      <c r="T4086" s="11">
        <f t="shared" si="635"/>
        <v>42652.436412037037</v>
      </c>
      <c r="U4086" t="b">
        <f t="shared" si="636"/>
        <v>0</v>
      </c>
      <c r="V4086" t="b">
        <f t="shared" si="637"/>
        <v>0</v>
      </c>
      <c r="W4086" t="b">
        <f t="shared" si="638"/>
        <v>0</v>
      </c>
      <c r="X4086">
        <f t="shared" si="639"/>
        <v>1</v>
      </c>
    </row>
    <row r="4087" spans="1:24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8270</v>
      </c>
      <c r="O4087">
        <f t="shared" si="630"/>
        <v>0</v>
      </c>
      <c r="P4087" s="7">
        <f t="shared" si="631"/>
        <v>10</v>
      </c>
      <c r="Q4087" t="str">
        <f t="shared" si="632"/>
        <v>theater</v>
      </c>
      <c r="R4087" t="str">
        <f t="shared" si="633"/>
        <v>plays</v>
      </c>
      <c r="S4087" s="11">
        <f t="shared" si="634"/>
        <v>42058.603877314818</v>
      </c>
      <c r="T4087" s="11">
        <f t="shared" si="635"/>
        <v>42087.165972222225</v>
      </c>
      <c r="U4087" t="b">
        <f t="shared" si="636"/>
        <v>0</v>
      </c>
      <c r="V4087" t="b">
        <f t="shared" si="637"/>
        <v>0</v>
      </c>
      <c r="W4087" t="b">
        <f t="shared" si="638"/>
        <v>0</v>
      </c>
      <c r="X4087">
        <f t="shared" si="639"/>
        <v>1</v>
      </c>
    </row>
    <row r="4088" spans="1:24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8270</v>
      </c>
      <c r="O4088">
        <f t="shared" si="630"/>
        <v>5</v>
      </c>
      <c r="P4088" s="7">
        <f t="shared" si="631"/>
        <v>9.4</v>
      </c>
      <c r="Q4088" t="str">
        <f t="shared" si="632"/>
        <v>theater</v>
      </c>
      <c r="R4088" t="str">
        <f t="shared" si="633"/>
        <v>plays</v>
      </c>
      <c r="S4088" s="11">
        <f t="shared" si="634"/>
        <v>42304.940960648149</v>
      </c>
      <c r="T4088" s="11">
        <f t="shared" si="635"/>
        <v>42329.166666666672</v>
      </c>
      <c r="U4088" t="b">
        <f t="shared" si="636"/>
        <v>0</v>
      </c>
      <c r="V4088" t="b">
        <f t="shared" si="637"/>
        <v>0</v>
      </c>
      <c r="W4088" t="b">
        <f t="shared" si="638"/>
        <v>0</v>
      </c>
      <c r="X4088">
        <f t="shared" si="639"/>
        <v>5</v>
      </c>
    </row>
    <row r="4089" spans="1:24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8270</v>
      </c>
      <c r="O4089">
        <f t="shared" si="630"/>
        <v>0</v>
      </c>
      <c r="P4089" s="7" t="str">
        <f t="shared" si="631"/>
        <v>N/A</v>
      </c>
      <c r="Q4089" t="str">
        <f t="shared" si="632"/>
        <v>theater</v>
      </c>
      <c r="R4089" t="str">
        <f t="shared" si="633"/>
        <v>plays</v>
      </c>
      <c r="S4089" s="11">
        <f t="shared" si="634"/>
        <v>42538.742893518516</v>
      </c>
      <c r="T4089" s="11">
        <f t="shared" si="635"/>
        <v>42568.742893518516</v>
      </c>
      <c r="U4089" t="b">
        <f t="shared" si="636"/>
        <v>0</v>
      </c>
      <c r="V4089" t="b">
        <f t="shared" si="637"/>
        <v>0</v>
      </c>
      <c r="W4089" t="b">
        <f t="shared" si="638"/>
        <v>0</v>
      </c>
      <c r="X4089">
        <f t="shared" si="639"/>
        <v>0</v>
      </c>
    </row>
    <row r="4090" spans="1:24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8270</v>
      </c>
      <c r="O4090">
        <f t="shared" si="630"/>
        <v>11</v>
      </c>
      <c r="P4090" s="7">
        <f t="shared" si="631"/>
        <v>72</v>
      </c>
      <c r="Q4090" t="str">
        <f t="shared" si="632"/>
        <v>theater</v>
      </c>
      <c r="R4090" t="str">
        <f t="shared" si="633"/>
        <v>plays</v>
      </c>
      <c r="S4090" s="11">
        <f t="shared" si="634"/>
        <v>41990.612546296295</v>
      </c>
      <c r="T4090" s="11">
        <f t="shared" si="635"/>
        <v>42020.434722222228</v>
      </c>
      <c r="U4090" t="b">
        <f t="shared" si="636"/>
        <v>0</v>
      </c>
      <c r="V4090" t="b">
        <f t="shared" si="637"/>
        <v>0</v>
      </c>
      <c r="W4090" t="b">
        <f t="shared" si="638"/>
        <v>0</v>
      </c>
      <c r="X4090">
        <f t="shared" si="639"/>
        <v>3</v>
      </c>
    </row>
    <row r="4091" spans="1:24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8270</v>
      </c>
      <c r="O4091">
        <f t="shared" si="630"/>
        <v>5</v>
      </c>
      <c r="P4091" s="7">
        <f t="shared" si="631"/>
        <v>30</v>
      </c>
      <c r="Q4091" t="str">
        <f t="shared" si="632"/>
        <v>theater</v>
      </c>
      <c r="R4091" t="str">
        <f t="shared" si="633"/>
        <v>plays</v>
      </c>
      <c r="S4091" s="11">
        <f t="shared" si="634"/>
        <v>42122.732499999998</v>
      </c>
      <c r="T4091" s="11">
        <f t="shared" si="635"/>
        <v>42155.732638888891</v>
      </c>
      <c r="U4091" t="b">
        <f t="shared" si="636"/>
        <v>0</v>
      </c>
      <c r="V4091" t="b">
        <f t="shared" si="637"/>
        <v>0</v>
      </c>
      <c r="W4091" t="b">
        <f t="shared" si="638"/>
        <v>0</v>
      </c>
      <c r="X4091">
        <f t="shared" si="639"/>
        <v>8</v>
      </c>
    </row>
    <row r="4092" spans="1:24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8270</v>
      </c>
      <c r="O4092">
        <f t="shared" si="630"/>
        <v>3</v>
      </c>
      <c r="P4092" s="7">
        <f t="shared" si="631"/>
        <v>10.666666666666666</v>
      </c>
      <c r="Q4092" t="str">
        <f t="shared" si="632"/>
        <v>theater</v>
      </c>
      <c r="R4092" t="str">
        <f t="shared" si="633"/>
        <v>plays</v>
      </c>
      <c r="S4092" s="11">
        <f t="shared" si="634"/>
        <v>42209.67288194444</v>
      </c>
      <c r="T4092" s="11">
        <f t="shared" si="635"/>
        <v>42223.625</v>
      </c>
      <c r="U4092" t="b">
        <f t="shared" si="636"/>
        <v>0</v>
      </c>
      <c r="V4092" t="b">
        <f t="shared" si="637"/>
        <v>0</v>
      </c>
      <c r="W4092" t="b">
        <f t="shared" si="638"/>
        <v>0</v>
      </c>
      <c r="X4092">
        <f t="shared" si="639"/>
        <v>3</v>
      </c>
    </row>
    <row r="4093" spans="1:24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8270</v>
      </c>
      <c r="O4093">
        <f t="shared" si="630"/>
        <v>13</v>
      </c>
      <c r="P4093" s="7">
        <f t="shared" si="631"/>
        <v>25.5</v>
      </c>
      <c r="Q4093" t="str">
        <f t="shared" si="632"/>
        <v>theater</v>
      </c>
      <c r="R4093" t="str">
        <f t="shared" si="633"/>
        <v>plays</v>
      </c>
      <c r="S4093" s="11">
        <f t="shared" si="634"/>
        <v>41990.506377314814</v>
      </c>
      <c r="T4093" s="11">
        <f t="shared" si="635"/>
        <v>42020.506377314814</v>
      </c>
      <c r="U4093" t="b">
        <f t="shared" si="636"/>
        <v>0</v>
      </c>
      <c r="V4093" t="b">
        <f t="shared" si="637"/>
        <v>0</v>
      </c>
      <c r="W4093" t="b">
        <f t="shared" si="638"/>
        <v>0</v>
      </c>
      <c r="X4093">
        <f t="shared" si="639"/>
        <v>8</v>
      </c>
    </row>
    <row r="4094" spans="1:24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8270</v>
      </c>
      <c r="O4094">
        <f t="shared" si="630"/>
        <v>0</v>
      </c>
      <c r="P4094" s="7">
        <f t="shared" si="631"/>
        <v>20</v>
      </c>
      <c r="Q4094" t="str">
        <f t="shared" si="632"/>
        <v>theater</v>
      </c>
      <c r="R4094" t="str">
        <f t="shared" si="633"/>
        <v>plays</v>
      </c>
      <c r="S4094" s="11">
        <f t="shared" si="634"/>
        <v>42039.194988425923</v>
      </c>
      <c r="T4094" s="11">
        <f t="shared" si="635"/>
        <v>42099.153321759266</v>
      </c>
      <c r="U4094" t="b">
        <f t="shared" si="636"/>
        <v>0</v>
      </c>
      <c r="V4094" t="b">
        <f t="shared" si="637"/>
        <v>0</v>
      </c>
      <c r="W4094" t="b">
        <f t="shared" si="638"/>
        <v>0</v>
      </c>
      <c r="X4094">
        <f t="shared" si="639"/>
        <v>1</v>
      </c>
    </row>
    <row r="4095" spans="1:24" ht="47.25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8270</v>
      </c>
      <c r="O4095">
        <f t="shared" si="630"/>
        <v>2</v>
      </c>
      <c r="P4095" s="7">
        <f t="shared" si="631"/>
        <v>15</v>
      </c>
      <c r="Q4095" t="str">
        <f t="shared" si="632"/>
        <v>theater</v>
      </c>
      <c r="R4095" t="str">
        <f t="shared" si="633"/>
        <v>plays</v>
      </c>
      <c r="S4095" s="11">
        <f t="shared" si="634"/>
        <v>42178.815891203703</v>
      </c>
      <c r="T4095" s="11">
        <f t="shared" si="635"/>
        <v>42238.815891203703</v>
      </c>
      <c r="U4095" t="b">
        <f t="shared" si="636"/>
        <v>0</v>
      </c>
      <c r="V4095" t="b">
        <f t="shared" si="637"/>
        <v>0</v>
      </c>
      <c r="W4095" t="b">
        <f t="shared" si="638"/>
        <v>0</v>
      </c>
      <c r="X4095">
        <f t="shared" si="639"/>
        <v>4</v>
      </c>
    </row>
    <row r="4096" spans="1:24" ht="47.2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8270</v>
      </c>
      <c r="O4096">
        <f t="shared" si="630"/>
        <v>37</v>
      </c>
      <c r="P4096" s="7">
        <f t="shared" si="631"/>
        <v>91.25</v>
      </c>
      <c r="Q4096" t="str">
        <f t="shared" si="632"/>
        <v>theater</v>
      </c>
      <c r="R4096" t="str">
        <f t="shared" si="633"/>
        <v>plays</v>
      </c>
      <c r="S4096" s="11">
        <f t="shared" si="634"/>
        <v>41890.086805555555</v>
      </c>
      <c r="T4096" s="11">
        <f t="shared" si="635"/>
        <v>41934.207638888889</v>
      </c>
      <c r="U4096" t="b">
        <f t="shared" si="636"/>
        <v>0</v>
      </c>
      <c r="V4096" t="b">
        <f t="shared" si="637"/>
        <v>0</v>
      </c>
      <c r="W4096">
        <f t="shared" si="638"/>
        <v>8</v>
      </c>
      <c r="X4096" t="b">
        <f t="shared" si="639"/>
        <v>0</v>
      </c>
    </row>
    <row r="4097" spans="1:24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8270</v>
      </c>
      <c r="O4097">
        <f t="shared" si="630"/>
        <v>3</v>
      </c>
      <c r="P4097" s="7">
        <f t="shared" si="631"/>
        <v>800</v>
      </c>
      <c r="Q4097" t="str">
        <f t="shared" si="632"/>
        <v>theater</v>
      </c>
      <c r="R4097" t="str">
        <f t="shared" si="633"/>
        <v>plays</v>
      </c>
      <c r="S4097" s="11">
        <f t="shared" si="634"/>
        <v>42693.031828703708</v>
      </c>
      <c r="T4097" s="11">
        <f t="shared" si="635"/>
        <v>42723.031828703708</v>
      </c>
      <c r="U4097" t="b">
        <f t="shared" si="636"/>
        <v>0</v>
      </c>
      <c r="V4097" t="b">
        <f t="shared" si="637"/>
        <v>0</v>
      </c>
      <c r="W4097" t="b">
        <f t="shared" si="638"/>
        <v>0</v>
      </c>
      <c r="X4097">
        <f t="shared" si="639"/>
        <v>1</v>
      </c>
    </row>
    <row r="4098" spans="1:24" ht="47.2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8270</v>
      </c>
      <c r="O4098">
        <f t="shared" si="630"/>
        <v>11</v>
      </c>
      <c r="P4098" s="7">
        <f t="shared" si="631"/>
        <v>80</v>
      </c>
      <c r="Q4098" t="str">
        <f t="shared" si="632"/>
        <v>theater</v>
      </c>
      <c r="R4098" t="str">
        <f t="shared" si="633"/>
        <v>plays</v>
      </c>
      <c r="S4098" s="11">
        <f t="shared" si="634"/>
        <v>42750.530312499999</v>
      </c>
      <c r="T4098" s="11">
        <f t="shared" si="635"/>
        <v>42794.368749999994</v>
      </c>
      <c r="U4098" t="b">
        <f t="shared" si="636"/>
        <v>0</v>
      </c>
      <c r="V4098" t="b">
        <f t="shared" si="637"/>
        <v>0</v>
      </c>
      <c r="W4098" t="b">
        <f t="shared" si="638"/>
        <v>0</v>
      </c>
      <c r="X4098">
        <f t="shared" si="639"/>
        <v>5</v>
      </c>
    </row>
    <row r="4099" spans="1:24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8270</v>
      </c>
      <c r="O4099">
        <f t="shared" ref="O4099:O4115" si="640">ROUND(((E4099/D4099)*100), 0)</f>
        <v>0</v>
      </c>
      <c r="P4099" s="7" t="str">
        <f t="shared" ref="P4099:P4115" si="641">IFERROR((E4099/L4099), "N/A")</f>
        <v>N/A</v>
      </c>
      <c r="Q4099" t="str">
        <f t="shared" ref="Q4099:Q4115" si="642">(LEFT(N4099,SEARCH("/",N4099,1)-1))</f>
        <v>theater</v>
      </c>
      <c r="R4099" t="str">
        <f t="shared" ref="R4099:R4115" si="643">RIGHT(N4099, LEN(N4099)-SEARCH("/",N4099))</f>
        <v>plays</v>
      </c>
      <c r="S4099" s="11">
        <f t="shared" ref="S4099:S4115" si="644">(((J4099/60)/60)/24)+DATE(1970,1,1)</f>
        <v>42344.824502314819</v>
      </c>
      <c r="T4099" s="11">
        <f t="shared" ref="T4099:T4115" si="645">(((I4099/60)/60)/24)+DATE(1970,1,1)</f>
        <v>42400.996527777781</v>
      </c>
      <c r="U4099" t="b">
        <f t="shared" ref="U4099:U4115" si="646">IF(OR(F4099="successful", F4099="live"), L4099)</f>
        <v>0</v>
      </c>
      <c r="V4099" t="b">
        <f t="shared" ref="V4099:V4115" si="647">IF(OR(F4099="unsuccessful", F4099="canceled"), L4099)</f>
        <v>0</v>
      </c>
      <c r="W4099" t="b">
        <f t="shared" ref="W4099:W4115" si="648">IF((O4099&gt;=30), L4099)</f>
        <v>0</v>
      </c>
      <c r="X4099">
        <f t="shared" ref="X4099:X4115" si="649">IF((O4099&lt;30), L4099)</f>
        <v>0</v>
      </c>
    </row>
    <row r="4100" spans="1:24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8270</v>
      </c>
      <c r="O4100">
        <f t="shared" si="640"/>
        <v>0</v>
      </c>
      <c r="P4100" s="7" t="str">
        <f t="shared" si="641"/>
        <v>N/A</v>
      </c>
      <c r="Q4100" t="str">
        <f t="shared" si="642"/>
        <v>theater</v>
      </c>
      <c r="R4100" t="str">
        <f t="shared" si="643"/>
        <v>plays</v>
      </c>
      <c r="S4100" s="11">
        <f t="shared" si="644"/>
        <v>42495.722187499996</v>
      </c>
      <c r="T4100" s="11">
        <f t="shared" si="645"/>
        <v>42525.722187499996</v>
      </c>
      <c r="U4100" t="b">
        <f t="shared" si="646"/>
        <v>0</v>
      </c>
      <c r="V4100" t="b">
        <f t="shared" si="647"/>
        <v>0</v>
      </c>
      <c r="W4100" t="b">
        <f t="shared" si="648"/>
        <v>0</v>
      </c>
      <c r="X4100">
        <f t="shared" si="649"/>
        <v>0</v>
      </c>
    </row>
    <row r="4101" spans="1:24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8270</v>
      </c>
      <c r="O4101">
        <f t="shared" si="640"/>
        <v>1</v>
      </c>
      <c r="P4101" s="7">
        <f t="shared" si="641"/>
        <v>50</v>
      </c>
      <c r="Q4101" t="str">
        <f t="shared" si="642"/>
        <v>theater</v>
      </c>
      <c r="R4101" t="str">
        <f t="shared" si="643"/>
        <v>plays</v>
      </c>
      <c r="S4101" s="11">
        <f t="shared" si="644"/>
        <v>42570.850381944445</v>
      </c>
      <c r="T4101" s="11">
        <f t="shared" si="645"/>
        <v>42615.850381944445</v>
      </c>
      <c r="U4101" t="b">
        <f t="shared" si="646"/>
        <v>0</v>
      </c>
      <c r="V4101" t="b">
        <f t="shared" si="647"/>
        <v>0</v>
      </c>
      <c r="W4101" t="b">
        <f t="shared" si="648"/>
        <v>0</v>
      </c>
      <c r="X4101">
        <f t="shared" si="649"/>
        <v>1</v>
      </c>
    </row>
    <row r="4102" spans="1:24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8270</v>
      </c>
      <c r="O4102">
        <f t="shared" si="640"/>
        <v>0</v>
      </c>
      <c r="P4102" s="7" t="str">
        <f t="shared" si="641"/>
        <v>N/A</v>
      </c>
      <c r="Q4102" t="str">
        <f t="shared" si="642"/>
        <v>theater</v>
      </c>
      <c r="R4102" t="str">
        <f t="shared" si="643"/>
        <v>plays</v>
      </c>
      <c r="S4102" s="11">
        <f t="shared" si="644"/>
        <v>41927.124884259261</v>
      </c>
      <c r="T4102" s="11">
        <f t="shared" si="645"/>
        <v>41937.124884259261</v>
      </c>
      <c r="U4102" t="b">
        <f t="shared" si="646"/>
        <v>0</v>
      </c>
      <c r="V4102" t="b">
        <f t="shared" si="647"/>
        <v>0</v>
      </c>
      <c r="W4102" t="b">
        <f t="shared" si="648"/>
        <v>0</v>
      </c>
      <c r="X4102">
        <f t="shared" si="649"/>
        <v>0</v>
      </c>
    </row>
    <row r="4103" spans="1:24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8270</v>
      </c>
      <c r="O4103">
        <f t="shared" si="640"/>
        <v>0</v>
      </c>
      <c r="P4103" s="7" t="str">
        <f t="shared" si="641"/>
        <v>N/A</v>
      </c>
      <c r="Q4103" t="str">
        <f t="shared" si="642"/>
        <v>theater</v>
      </c>
      <c r="R4103" t="str">
        <f t="shared" si="643"/>
        <v>plays</v>
      </c>
      <c r="S4103" s="11">
        <f t="shared" si="644"/>
        <v>42730.903726851851</v>
      </c>
      <c r="T4103" s="11">
        <f t="shared" si="645"/>
        <v>42760.903726851851</v>
      </c>
      <c r="U4103" t="b">
        <f t="shared" si="646"/>
        <v>0</v>
      </c>
      <c r="V4103" t="b">
        <f t="shared" si="647"/>
        <v>0</v>
      </c>
      <c r="W4103" t="b">
        <f t="shared" si="648"/>
        <v>0</v>
      </c>
      <c r="X4103">
        <f t="shared" si="649"/>
        <v>0</v>
      </c>
    </row>
    <row r="4104" spans="1:24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8270</v>
      </c>
      <c r="O4104">
        <f t="shared" si="640"/>
        <v>27</v>
      </c>
      <c r="P4104" s="7">
        <f t="shared" si="641"/>
        <v>22.833333333333332</v>
      </c>
      <c r="Q4104" t="str">
        <f t="shared" si="642"/>
        <v>theater</v>
      </c>
      <c r="R4104" t="str">
        <f t="shared" si="643"/>
        <v>plays</v>
      </c>
      <c r="S4104" s="11">
        <f t="shared" si="644"/>
        <v>42475.848067129627</v>
      </c>
      <c r="T4104" s="11">
        <f t="shared" si="645"/>
        <v>42505.848067129627</v>
      </c>
      <c r="U4104" t="b">
        <f t="shared" si="646"/>
        <v>0</v>
      </c>
      <c r="V4104" t="b">
        <f t="shared" si="647"/>
        <v>0</v>
      </c>
      <c r="W4104" t="b">
        <f t="shared" si="648"/>
        <v>0</v>
      </c>
      <c r="X4104">
        <f t="shared" si="649"/>
        <v>6</v>
      </c>
    </row>
    <row r="4105" spans="1:24" ht="47.2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8270</v>
      </c>
      <c r="O4105">
        <f t="shared" si="640"/>
        <v>10</v>
      </c>
      <c r="P4105" s="7">
        <f t="shared" si="641"/>
        <v>16.666666666666668</v>
      </c>
      <c r="Q4105" t="str">
        <f t="shared" si="642"/>
        <v>theater</v>
      </c>
      <c r="R4105" t="str">
        <f t="shared" si="643"/>
        <v>plays</v>
      </c>
      <c r="S4105" s="11">
        <f t="shared" si="644"/>
        <v>42188.83293981482</v>
      </c>
      <c r="T4105" s="11">
        <f t="shared" si="645"/>
        <v>42242.772222222222</v>
      </c>
      <c r="U4105" t="b">
        <f t="shared" si="646"/>
        <v>0</v>
      </c>
      <c r="V4105" t="b">
        <f t="shared" si="647"/>
        <v>0</v>
      </c>
      <c r="W4105" t="b">
        <f t="shared" si="648"/>
        <v>0</v>
      </c>
      <c r="X4105">
        <f t="shared" si="649"/>
        <v>6</v>
      </c>
    </row>
    <row r="4106" spans="1:24" ht="47.2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8270</v>
      </c>
      <c r="O4106">
        <f t="shared" si="640"/>
        <v>21</v>
      </c>
      <c r="P4106" s="7">
        <f t="shared" si="641"/>
        <v>45.785714285714285</v>
      </c>
      <c r="Q4106" t="str">
        <f t="shared" si="642"/>
        <v>theater</v>
      </c>
      <c r="R4106" t="str">
        <f t="shared" si="643"/>
        <v>plays</v>
      </c>
      <c r="S4106" s="11">
        <f t="shared" si="644"/>
        <v>42640.278171296297</v>
      </c>
      <c r="T4106" s="11">
        <f t="shared" si="645"/>
        <v>42670.278171296297</v>
      </c>
      <c r="U4106" t="b">
        <f t="shared" si="646"/>
        <v>0</v>
      </c>
      <c r="V4106" t="b">
        <f t="shared" si="647"/>
        <v>0</v>
      </c>
      <c r="W4106" t="b">
        <f t="shared" si="648"/>
        <v>0</v>
      </c>
      <c r="X4106">
        <f t="shared" si="649"/>
        <v>14</v>
      </c>
    </row>
    <row r="4107" spans="1:24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8270</v>
      </c>
      <c r="O4107">
        <f t="shared" si="640"/>
        <v>7</v>
      </c>
      <c r="P4107" s="7">
        <f t="shared" si="641"/>
        <v>383.33333333333331</v>
      </c>
      <c r="Q4107" t="str">
        <f t="shared" si="642"/>
        <v>theater</v>
      </c>
      <c r="R4107" t="str">
        <f t="shared" si="643"/>
        <v>plays</v>
      </c>
      <c r="S4107" s="11">
        <f t="shared" si="644"/>
        <v>42697.010520833333</v>
      </c>
      <c r="T4107" s="11">
        <f t="shared" si="645"/>
        <v>42730.010520833333</v>
      </c>
      <c r="U4107" t="b">
        <f t="shared" si="646"/>
        <v>0</v>
      </c>
      <c r="V4107" t="b">
        <f t="shared" si="647"/>
        <v>0</v>
      </c>
      <c r="W4107" t="b">
        <f t="shared" si="648"/>
        <v>0</v>
      </c>
      <c r="X4107">
        <f t="shared" si="649"/>
        <v>6</v>
      </c>
    </row>
    <row r="4108" spans="1:24" ht="47.25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8270</v>
      </c>
      <c r="O4108">
        <f t="shared" si="640"/>
        <v>71</v>
      </c>
      <c r="P4108" s="7">
        <f t="shared" si="641"/>
        <v>106.96969696969697</v>
      </c>
      <c r="Q4108" t="str">
        <f t="shared" si="642"/>
        <v>theater</v>
      </c>
      <c r="R4108" t="str">
        <f t="shared" si="643"/>
        <v>plays</v>
      </c>
      <c r="S4108" s="11">
        <f t="shared" si="644"/>
        <v>42053.049375000002</v>
      </c>
      <c r="T4108" s="11">
        <f t="shared" si="645"/>
        <v>42096.041666666672</v>
      </c>
      <c r="U4108" t="b">
        <f t="shared" si="646"/>
        <v>0</v>
      </c>
      <c r="V4108" t="b">
        <f t="shared" si="647"/>
        <v>0</v>
      </c>
      <c r="W4108">
        <f t="shared" si="648"/>
        <v>33</v>
      </c>
      <c r="X4108" t="b">
        <f t="shared" si="649"/>
        <v>0</v>
      </c>
    </row>
    <row r="4109" spans="1:24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8270</v>
      </c>
      <c r="O4109">
        <f t="shared" si="640"/>
        <v>2</v>
      </c>
      <c r="P4109" s="7">
        <f t="shared" si="641"/>
        <v>10.25</v>
      </c>
      <c r="Q4109" t="str">
        <f t="shared" si="642"/>
        <v>theater</v>
      </c>
      <c r="R4109" t="str">
        <f t="shared" si="643"/>
        <v>plays</v>
      </c>
      <c r="S4109" s="11">
        <f t="shared" si="644"/>
        <v>41883.916678240741</v>
      </c>
      <c r="T4109" s="11">
        <f t="shared" si="645"/>
        <v>41906.916678240741</v>
      </c>
      <c r="U4109" t="b">
        <f t="shared" si="646"/>
        <v>0</v>
      </c>
      <c r="V4109" t="b">
        <f t="shared" si="647"/>
        <v>0</v>
      </c>
      <c r="W4109" t="b">
        <f t="shared" si="648"/>
        <v>0</v>
      </c>
      <c r="X4109">
        <f t="shared" si="649"/>
        <v>4</v>
      </c>
    </row>
    <row r="4110" spans="1:24" ht="47.2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8270</v>
      </c>
      <c r="O4110">
        <f t="shared" si="640"/>
        <v>2</v>
      </c>
      <c r="P4110" s="7">
        <f t="shared" si="641"/>
        <v>59</v>
      </c>
      <c r="Q4110" t="str">
        <f t="shared" si="642"/>
        <v>theater</v>
      </c>
      <c r="R4110" t="str">
        <f t="shared" si="643"/>
        <v>plays</v>
      </c>
      <c r="S4110" s="11">
        <f t="shared" si="644"/>
        <v>42767.031678240746</v>
      </c>
      <c r="T4110" s="11">
        <f t="shared" si="645"/>
        <v>42797.208333333328</v>
      </c>
      <c r="U4110" t="b">
        <f t="shared" si="646"/>
        <v>0</v>
      </c>
      <c r="V4110" t="b">
        <f t="shared" si="647"/>
        <v>0</v>
      </c>
      <c r="W4110" t="b">
        <f t="shared" si="648"/>
        <v>0</v>
      </c>
      <c r="X4110">
        <f t="shared" si="649"/>
        <v>1</v>
      </c>
    </row>
    <row r="4111" spans="1:24" ht="47.2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8270</v>
      </c>
      <c r="O4111">
        <f t="shared" si="640"/>
        <v>0</v>
      </c>
      <c r="P4111" s="7" t="str">
        <f t="shared" si="641"/>
        <v>N/A</v>
      </c>
      <c r="Q4111" t="str">
        <f t="shared" si="642"/>
        <v>theater</v>
      </c>
      <c r="R4111" t="str">
        <f t="shared" si="643"/>
        <v>plays</v>
      </c>
      <c r="S4111" s="11">
        <f t="shared" si="644"/>
        <v>42307.539398148147</v>
      </c>
      <c r="T4111" s="11">
        <f t="shared" si="645"/>
        <v>42337.581064814818</v>
      </c>
      <c r="U4111" t="b">
        <f t="shared" si="646"/>
        <v>0</v>
      </c>
      <c r="V4111" t="b">
        <f t="shared" si="647"/>
        <v>0</v>
      </c>
      <c r="W4111" t="b">
        <f t="shared" si="648"/>
        <v>0</v>
      </c>
      <c r="X4111">
        <f t="shared" si="649"/>
        <v>0</v>
      </c>
    </row>
    <row r="4112" spans="1:24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8270</v>
      </c>
      <c r="O4112">
        <f t="shared" si="640"/>
        <v>29</v>
      </c>
      <c r="P4112" s="7">
        <f t="shared" si="641"/>
        <v>14.333333333333334</v>
      </c>
      <c r="Q4112" t="str">
        <f t="shared" si="642"/>
        <v>theater</v>
      </c>
      <c r="R4112" t="str">
        <f t="shared" si="643"/>
        <v>plays</v>
      </c>
      <c r="S4112" s="11">
        <f t="shared" si="644"/>
        <v>42512.626747685179</v>
      </c>
      <c r="T4112" s="11">
        <f t="shared" si="645"/>
        <v>42572.626747685179</v>
      </c>
      <c r="U4112" t="b">
        <f t="shared" si="646"/>
        <v>0</v>
      </c>
      <c r="V4112" t="b">
        <f t="shared" si="647"/>
        <v>0</v>
      </c>
      <c r="W4112" t="b">
        <f t="shared" si="648"/>
        <v>0</v>
      </c>
      <c r="X4112">
        <f t="shared" si="649"/>
        <v>6</v>
      </c>
    </row>
    <row r="4113" spans="1:24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8270</v>
      </c>
      <c r="O4113">
        <f t="shared" si="640"/>
        <v>3</v>
      </c>
      <c r="P4113" s="7">
        <f t="shared" si="641"/>
        <v>15.666666666666666</v>
      </c>
      <c r="Q4113" t="str">
        <f t="shared" si="642"/>
        <v>theater</v>
      </c>
      <c r="R4113" t="str">
        <f t="shared" si="643"/>
        <v>plays</v>
      </c>
      <c r="S4113" s="11">
        <f t="shared" si="644"/>
        <v>42029.135879629626</v>
      </c>
      <c r="T4113" s="11">
        <f t="shared" si="645"/>
        <v>42059.135879629626</v>
      </c>
      <c r="U4113" t="b">
        <f t="shared" si="646"/>
        <v>0</v>
      </c>
      <c r="V4113" t="b">
        <f t="shared" si="647"/>
        <v>0</v>
      </c>
      <c r="W4113" t="b">
        <f t="shared" si="648"/>
        <v>0</v>
      </c>
      <c r="X4113">
        <f t="shared" si="649"/>
        <v>6</v>
      </c>
    </row>
    <row r="4114" spans="1:24" ht="47.25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8270</v>
      </c>
      <c r="O4114">
        <f t="shared" si="640"/>
        <v>0</v>
      </c>
      <c r="P4114" s="7">
        <f t="shared" si="641"/>
        <v>1</v>
      </c>
      <c r="Q4114" t="str">
        <f t="shared" si="642"/>
        <v>theater</v>
      </c>
      <c r="R4114" t="str">
        <f t="shared" si="643"/>
        <v>plays</v>
      </c>
      <c r="S4114" s="11">
        <f t="shared" si="644"/>
        <v>42400.946597222224</v>
      </c>
      <c r="T4114" s="11">
        <f t="shared" si="645"/>
        <v>42428</v>
      </c>
      <c r="U4114" t="b">
        <f t="shared" si="646"/>
        <v>0</v>
      </c>
      <c r="V4114" t="b">
        <f t="shared" si="647"/>
        <v>0</v>
      </c>
      <c r="W4114" t="b">
        <f t="shared" si="648"/>
        <v>0</v>
      </c>
      <c r="X4114">
        <f t="shared" si="649"/>
        <v>1</v>
      </c>
    </row>
    <row r="4115" spans="1:24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8270</v>
      </c>
      <c r="O4115">
        <f t="shared" si="640"/>
        <v>0</v>
      </c>
      <c r="P4115" s="7">
        <f t="shared" si="641"/>
        <v>1</v>
      </c>
      <c r="Q4115" t="str">
        <f t="shared" si="642"/>
        <v>theater</v>
      </c>
      <c r="R4115" t="str">
        <f t="shared" si="643"/>
        <v>plays</v>
      </c>
      <c r="S4115" s="11">
        <f t="shared" si="644"/>
        <v>42358.573182870372</v>
      </c>
      <c r="T4115" s="11">
        <f t="shared" si="645"/>
        <v>42377.273611111115</v>
      </c>
      <c r="U4115" t="b">
        <f t="shared" si="646"/>
        <v>0</v>
      </c>
      <c r="V4115" t="b">
        <f t="shared" si="647"/>
        <v>0</v>
      </c>
      <c r="W4115" t="b">
        <f t="shared" si="648"/>
        <v>0</v>
      </c>
      <c r="X4115">
        <f t="shared" si="649"/>
        <v>3</v>
      </c>
    </row>
  </sheetData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7A178-EFD7-44FA-90C8-B7865FB2DE9C}">
  <dimension ref="A1:J2186"/>
  <sheetViews>
    <sheetView workbookViewId="0">
      <selection activeCell="J19" sqref="J19"/>
    </sheetView>
  </sheetViews>
  <sheetFormatPr defaultRowHeight="15" x14ac:dyDescent="0.25"/>
  <cols>
    <col min="1" max="1" width="29.5703125" customWidth="1"/>
    <col min="2" max="2" width="21.42578125" customWidth="1"/>
    <col min="3" max="3" width="32.28515625" customWidth="1"/>
    <col min="4" max="4" width="25.28515625" customWidth="1"/>
    <col min="5" max="5" width="18.140625" customWidth="1"/>
    <col min="9" max="9" width="15.7109375" customWidth="1"/>
    <col min="10" max="10" width="18.7109375" customWidth="1"/>
  </cols>
  <sheetData>
    <row r="1" spans="1:10" s="30" customFormat="1" x14ac:dyDescent="0.25">
      <c r="A1" s="31" t="s">
        <v>8416</v>
      </c>
      <c r="B1" s="31" t="s">
        <v>8417</v>
      </c>
      <c r="D1" s="31" t="s">
        <v>8416</v>
      </c>
      <c r="E1" s="31" t="s">
        <v>8417</v>
      </c>
    </row>
    <row r="2" spans="1:10" ht="15.75" x14ac:dyDescent="0.25">
      <c r="A2" s="22" t="s">
        <v>8218</v>
      </c>
      <c r="B2" s="24">
        <v>182</v>
      </c>
      <c r="D2" s="26" t="s">
        <v>8220</v>
      </c>
      <c r="E2" s="24">
        <v>0</v>
      </c>
    </row>
    <row r="3" spans="1:10" ht="15.75" x14ac:dyDescent="0.25">
      <c r="A3" s="23" t="s">
        <v>8218</v>
      </c>
      <c r="B3" s="25">
        <v>79</v>
      </c>
      <c r="D3" s="27" t="s">
        <v>8220</v>
      </c>
      <c r="E3" s="25">
        <v>1</v>
      </c>
      <c r="I3" s="30" t="s">
        <v>8218</v>
      </c>
      <c r="J3" s="30" t="s">
        <v>8220</v>
      </c>
    </row>
    <row r="4" spans="1:10" ht="15.75" x14ac:dyDescent="0.25">
      <c r="A4" s="22" t="s">
        <v>8218</v>
      </c>
      <c r="B4" s="24">
        <v>35</v>
      </c>
      <c r="D4" s="26" t="s">
        <v>8220</v>
      </c>
      <c r="E4" s="24">
        <v>10</v>
      </c>
      <c r="H4" s="16" t="s">
        <v>8402</v>
      </c>
      <c r="I4" s="28">
        <f>AVERAGE(B2:B2186)</f>
        <v>194.42517162471395</v>
      </c>
      <c r="J4" s="29">
        <f>AVERAGE(E2:E1531)</f>
        <v>17.709803921568628</v>
      </c>
    </row>
    <row r="5" spans="1:10" ht="15.75" x14ac:dyDescent="0.25">
      <c r="A5" s="23" t="s">
        <v>8218</v>
      </c>
      <c r="B5" s="25">
        <v>150</v>
      </c>
      <c r="D5" s="27" t="s">
        <v>8220</v>
      </c>
      <c r="E5" s="25">
        <v>0</v>
      </c>
      <c r="H5" s="16" t="s">
        <v>8403</v>
      </c>
      <c r="I5" s="28">
        <f>MEDIAN(B2:B2186)</f>
        <v>62</v>
      </c>
      <c r="J5" s="29">
        <f>MEDIAN(E2:E1531)</f>
        <v>4</v>
      </c>
    </row>
    <row r="6" spans="1:10" ht="15.75" x14ac:dyDescent="0.25">
      <c r="A6" s="22" t="s">
        <v>8218</v>
      </c>
      <c r="B6" s="24">
        <v>284</v>
      </c>
      <c r="D6" s="26" t="s">
        <v>8220</v>
      </c>
      <c r="E6" s="24">
        <v>7</v>
      </c>
      <c r="H6" s="16" t="s">
        <v>8404</v>
      </c>
      <c r="I6" s="28">
        <f>MIN(B2:B2186)</f>
        <v>1</v>
      </c>
      <c r="J6" s="29">
        <f>MIN(E2:E1531)</f>
        <v>0</v>
      </c>
    </row>
    <row r="7" spans="1:10" ht="15.75" x14ac:dyDescent="0.25">
      <c r="A7" s="23" t="s">
        <v>8218</v>
      </c>
      <c r="B7" s="25">
        <v>47</v>
      </c>
      <c r="D7" s="27" t="s">
        <v>8220</v>
      </c>
      <c r="E7" s="25">
        <v>0</v>
      </c>
      <c r="H7" s="16" t="s">
        <v>8405</v>
      </c>
      <c r="I7" s="28">
        <f>MAX(B2:B2186)</f>
        <v>26457</v>
      </c>
      <c r="J7" s="29">
        <f>MAX(E2:E1531)</f>
        <v>1293</v>
      </c>
    </row>
    <row r="8" spans="1:10" ht="15.75" x14ac:dyDescent="0.25">
      <c r="A8" s="22" t="s">
        <v>8218</v>
      </c>
      <c r="B8" s="24">
        <v>58</v>
      </c>
      <c r="D8" s="26" t="s">
        <v>8220</v>
      </c>
      <c r="E8" s="24">
        <v>1</v>
      </c>
      <c r="H8" s="16" t="s">
        <v>8406</v>
      </c>
      <c r="I8" s="28">
        <f>_xlfn.VAR.P(B2:B2186)</f>
        <v>712840.9867348104</v>
      </c>
      <c r="J8" s="29">
        <f>_xlfn.VAR.P(E2:E1531)</f>
        <v>3773.2216685890044</v>
      </c>
    </row>
    <row r="9" spans="1:10" ht="15.75" x14ac:dyDescent="0.25">
      <c r="A9" s="23" t="s">
        <v>8218</v>
      </c>
      <c r="B9" s="25">
        <v>57</v>
      </c>
      <c r="D9" s="27" t="s">
        <v>8220</v>
      </c>
      <c r="E9" s="25">
        <v>2</v>
      </c>
      <c r="H9" s="16" t="s">
        <v>8407</v>
      </c>
      <c r="I9" s="28">
        <f>_xlfn.STDEV.P(B2:B2186)</f>
        <v>844.29910975602149</v>
      </c>
      <c r="J9" s="29">
        <f>_xlfn.STDEV.P(E2:E1531)</f>
        <v>61.426555076684906</v>
      </c>
    </row>
    <row r="10" spans="1:10" ht="15.75" x14ac:dyDescent="0.25">
      <c r="A10" s="22" t="s">
        <v>8218</v>
      </c>
      <c r="B10" s="24">
        <v>12</v>
      </c>
      <c r="D10" s="26" t="s">
        <v>8220</v>
      </c>
      <c r="E10" s="24">
        <v>3</v>
      </c>
    </row>
    <row r="11" spans="1:10" ht="15.75" x14ac:dyDescent="0.25">
      <c r="A11" s="23" t="s">
        <v>8218</v>
      </c>
      <c r="B11" s="25">
        <v>20</v>
      </c>
      <c r="D11" s="27" t="s">
        <v>8220</v>
      </c>
      <c r="E11" s="25">
        <v>10</v>
      </c>
    </row>
    <row r="12" spans="1:10" ht="15.75" x14ac:dyDescent="0.25">
      <c r="A12" s="22" t="s">
        <v>8218</v>
      </c>
      <c r="B12" s="24">
        <v>19</v>
      </c>
      <c r="D12" s="26" t="s">
        <v>8220</v>
      </c>
      <c r="E12" s="24">
        <v>10</v>
      </c>
    </row>
    <row r="13" spans="1:10" ht="15.75" x14ac:dyDescent="0.25">
      <c r="A13" s="23" t="s">
        <v>8218</v>
      </c>
      <c r="B13" s="25">
        <v>75</v>
      </c>
      <c r="D13" s="27" t="s">
        <v>8220</v>
      </c>
      <c r="E13" s="25">
        <v>1</v>
      </c>
    </row>
    <row r="14" spans="1:10" ht="15.75" x14ac:dyDescent="0.25">
      <c r="A14" s="22" t="s">
        <v>8218</v>
      </c>
      <c r="B14" s="24">
        <v>827</v>
      </c>
      <c r="D14" s="26" t="s">
        <v>8220</v>
      </c>
      <c r="E14" s="24">
        <v>0</v>
      </c>
    </row>
    <row r="15" spans="1:10" ht="15.75" x14ac:dyDescent="0.25">
      <c r="A15" s="23" t="s">
        <v>8218</v>
      </c>
      <c r="B15" s="25">
        <v>51</v>
      </c>
      <c r="D15" s="27" t="s">
        <v>8220</v>
      </c>
      <c r="E15" s="25">
        <v>0</v>
      </c>
      <c r="H15" s="16"/>
    </row>
    <row r="16" spans="1:10" ht="15.75" x14ac:dyDescent="0.25">
      <c r="A16" s="22" t="s">
        <v>8218</v>
      </c>
      <c r="B16" s="24">
        <v>41</v>
      </c>
      <c r="D16" s="26" t="s">
        <v>8220</v>
      </c>
      <c r="E16" s="24">
        <v>0</v>
      </c>
      <c r="H16" s="16"/>
    </row>
    <row r="17" spans="1:8" ht="15.75" x14ac:dyDescent="0.25">
      <c r="A17" s="23" t="s">
        <v>8218</v>
      </c>
      <c r="B17" s="25">
        <v>98</v>
      </c>
      <c r="D17" s="27" t="s">
        <v>8220</v>
      </c>
      <c r="E17" s="25">
        <v>26</v>
      </c>
      <c r="H17" s="16"/>
    </row>
    <row r="18" spans="1:8" ht="15.75" x14ac:dyDescent="0.25">
      <c r="A18" s="22" t="s">
        <v>8218</v>
      </c>
      <c r="B18" s="24">
        <v>70</v>
      </c>
      <c r="D18" s="26" t="s">
        <v>8220</v>
      </c>
      <c r="E18" s="24">
        <v>0</v>
      </c>
      <c r="H18" s="16"/>
    </row>
    <row r="19" spans="1:8" ht="15.75" x14ac:dyDescent="0.25">
      <c r="A19" s="23" t="s">
        <v>8218</v>
      </c>
      <c r="B19" s="25">
        <v>36</v>
      </c>
      <c r="D19" s="27" t="s">
        <v>8220</v>
      </c>
      <c r="E19" s="25">
        <v>7</v>
      </c>
      <c r="H19" s="16"/>
    </row>
    <row r="20" spans="1:8" ht="15.75" x14ac:dyDescent="0.25">
      <c r="A20" s="22" t="s">
        <v>8218</v>
      </c>
      <c r="B20" s="24">
        <v>342</v>
      </c>
      <c r="D20" s="26" t="s">
        <v>8220</v>
      </c>
      <c r="E20" s="24">
        <v>0</v>
      </c>
      <c r="H20" s="16"/>
    </row>
    <row r="21" spans="1:8" ht="15.75" x14ac:dyDescent="0.25">
      <c r="A21" s="23" t="s">
        <v>8218</v>
      </c>
      <c r="B21" s="25">
        <v>22</v>
      </c>
      <c r="D21" s="27" t="s">
        <v>8220</v>
      </c>
      <c r="E21" s="25">
        <v>2</v>
      </c>
    </row>
    <row r="22" spans="1:8" ht="15.75" x14ac:dyDescent="0.25">
      <c r="A22" s="22" t="s">
        <v>8218</v>
      </c>
      <c r="B22" s="24">
        <v>25</v>
      </c>
      <c r="D22" s="26" t="s">
        <v>8220</v>
      </c>
      <c r="E22" s="24">
        <v>13</v>
      </c>
    </row>
    <row r="23" spans="1:8" ht="15.75" x14ac:dyDescent="0.25">
      <c r="A23" s="23" t="s">
        <v>8218</v>
      </c>
      <c r="B23" s="25">
        <v>101</v>
      </c>
      <c r="D23" s="27" t="s">
        <v>8220</v>
      </c>
      <c r="E23" s="25">
        <v>4</v>
      </c>
    </row>
    <row r="24" spans="1:8" ht="15.75" x14ac:dyDescent="0.25">
      <c r="A24" s="22" t="s">
        <v>8218</v>
      </c>
      <c r="B24" s="24">
        <v>8</v>
      </c>
      <c r="D24" s="26" t="s">
        <v>8220</v>
      </c>
      <c r="E24" s="24">
        <v>0</v>
      </c>
    </row>
    <row r="25" spans="1:8" ht="15.75" x14ac:dyDescent="0.25">
      <c r="A25" s="23" t="s">
        <v>8218</v>
      </c>
      <c r="B25" s="25">
        <v>23</v>
      </c>
      <c r="D25" s="27" t="s">
        <v>8220</v>
      </c>
      <c r="E25" s="25">
        <v>12</v>
      </c>
    </row>
    <row r="26" spans="1:8" ht="15.75" x14ac:dyDescent="0.25">
      <c r="A26" s="22" t="s">
        <v>8218</v>
      </c>
      <c r="B26" s="24">
        <v>574</v>
      </c>
      <c r="D26" s="26" t="s">
        <v>8220</v>
      </c>
      <c r="E26" s="24">
        <v>2</v>
      </c>
    </row>
    <row r="27" spans="1:8" ht="15.75" x14ac:dyDescent="0.25">
      <c r="A27" s="23" t="s">
        <v>8218</v>
      </c>
      <c r="B27" s="25">
        <v>14</v>
      </c>
      <c r="D27" s="27" t="s">
        <v>8220</v>
      </c>
      <c r="E27" s="25">
        <v>10</v>
      </c>
    </row>
    <row r="28" spans="1:8" ht="15.75" x14ac:dyDescent="0.25">
      <c r="A28" s="22" t="s">
        <v>8218</v>
      </c>
      <c r="B28" s="24">
        <v>19</v>
      </c>
      <c r="D28" s="26" t="s">
        <v>8220</v>
      </c>
      <c r="E28" s="24">
        <v>0</v>
      </c>
    </row>
    <row r="29" spans="1:8" ht="15.75" x14ac:dyDescent="0.25">
      <c r="A29" s="23" t="s">
        <v>8218</v>
      </c>
      <c r="B29" s="25">
        <v>150</v>
      </c>
      <c r="D29" s="27" t="s">
        <v>8220</v>
      </c>
      <c r="E29" s="25">
        <v>5</v>
      </c>
    </row>
    <row r="30" spans="1:8" ht="15.75" x14ac:dyDescent="0.25">
      <c r="A30" s="22" t="s">
        <v>8218</v>
      </c>
      <c r="B30" s="24">
        <v>71</v>
      </c>
      <c r="D30" s="26" t="s">
        <v>8220</v>
      </c>
      <c r="E30" s="24">
        <v>0</v>
      </c>
    </row>
    <row r="31" spans="1:8" ht="15.75" x14ac:dyDescent="0.25">
      <c r="A31" s="23" t="s">
        <v>8218</v>
      </c>
      <c r="B31" s="25">
        <v>117</v>
      </c>
      <c r="D31" s="27" t="s">
        <v>8220</v>
      </c>
      <c r="E31" s="25">
        <v>5</v>
      </c>
    </row>
    <row r="32" spans="1:8" ht="15.75" x14ac:dyDescent="0.25">
      <c r="A32" s="22" t="s">
        <v>8218</v>
      </c>
      <c r="B32" s="24">
        <v>53</v>
      </c>
      <c r="D32" s="26" t="s">
        <v>8220</v>
      </c>
      <c r="E32" s="24">
        <v>1</v>
      </c>
    </row>
    <row r="33" spans="1:5" ht="15.75" x14ac:dyDescent="0.25">
      <c r="A33" s="23" t="s">
        <v>8218</v>
      </c>
      <c r="B33" s="25">
        <v>1</v>
      </c>
      <c r="D33" s="27" t="s">
        <v>8220</v>
      </c>
      <c r="E33" s="25">
        <v>3</v>
      </c>
    </row>
    <row r="34" spans="1:5" ht="15.75" x14ac:dyDescent="0.25">
      <c r="A34" s="22" t="s">
        <v>8218</v>
      </c>
      <c r="B34" s="24">
        <v>89</v>
      </c>
      <c r="D34" s="26" t="s">
        <v>8220</v>
      </c>
      <c r="E34" s="24">
        <v>3</v>
      </c>
    </row>
    <row r="35" spans="1:5" ht="15.75" x14ac:dyDescent="0.25">
      <c r="A35" s="23" t="s">
        <v>8218</v>
      </c>
      <c r="B35" s="25">
        <v>64</v>
      </c>
      <c r="D35" s="27" t="s">
        <v>8220</v>
      </c>
      <c r="E35" s="25">
        <v>0</v>
      </c>
    </row>
    <row r="36" spans="1:5" ht="15.75" x14ac:dyDescent="0.25">
      <c r="A36" s="22" t="s">
        <v>8218</v>
      </c>
      <c r="B36" s="24">
        <v>68</v>
      </c>
      <c r="D36" s="26" t="s">
        <v>8220</v>
      </c>
      <c r="E36" s="24">
        <v>3</v>
      </c>
    </row>
    <row r="37" spans="1:5" ht="15.75" x14ac:dyDescent="0.25">
      <c r="A37" s="23" t="s">
        <v>8218</v>
      </c>
      <c r="B37" s="25">
        <v>28</v>
      </c>
      <c r="D37" s="27" t="s">
        <v>8220</v>
      </c>
      <c r="E37" s="25">
        <v>0</v>
      </c>
    </row>
    <row r="38" spans="1:5" ht="15.75" x14ac:dyDescent="0.25">
      <c r="A38" s="22" t="s">
        <v>8218</v>
      </c>
      <c r="B38" s="24">
        <v>44</v>
      </c>
      <c r="D38" s="26" t="s">
        <v>8220</v>
      </c>
      <c r="E38" s="24">
        <v>19</v>
      </c>
    </row>
    <row r="39" spans="1:5" ht="15.75" x14ac:dyDescent="0.25">
      <c r="A39" s="23" t="s">
        <v>8218</v>
      </c>
      <c r="B39" s="25">
        <v>253</v>
      </c>
      <c r="D39" s="27" t="s">
        <v>8220</v>
      </c>
      <c r="E39" s="25">
        <v>8</v>
      </c>
    </row>
    <row r="40" spans="1:5" ht="15.75" x14ac:dyDescent="0.25">
      <c r="A40" s="22" t="s">
        <v>8218</v>
      </c>
      <c r="B40" s="24">
        <v>66</v>
      </c>
      <c r="D40" s="26" t="s">
        <v>8220</v>
      </c>
      <c r="E40" s="24">
        <v>6</v>
      </c>
    </row>
    <row r="41" spans="1:5" ht="15.75" x14ac:dyDescent="0.25">
      <c r="A41" s="23" t="s">
        <v>8218</v>
      </c>
      <c r="B41" s="25">
        <v>217</v>
      </c>
      <c r="D41" s="27" t="s">
        <v>8220</v>
      </c>
      <c r="E41" s="25">
        <v>0</v>
      </c>
    </row>
    <row r="42" spans="1:5" ht="15.75" x14ac:dyDescent="0.25">
      <c r="A42" s="22" t="s">
        <v>8218</v>
      </c>
      <c r="B42" s="24">
        <v>16</v>
      </c>
      <c r="D42" s="26" t="s">
        <v>8220</v>
      </c>
      <c r="E42" s="24">
        <v>18</v>
      </c>
    </row>
    <row r="43" spans="1:5" ht="15.75" x14ac:dyDescent="0.25">
      <c r="A43" s="23" t="s">
        <v>8218</v>
      </c>
      <c r="B43" s="25">
        <v>19</v>
      </c>
      <c r="D43" s="27" t="s">
        <v>8220</v>
      </c>
      <c r="E43" s="25">
        <v>7</v>
      </c>
    </row>
    <row r="44" spans="1:5" ht="15.75" x14ac:dyDescent="0.25">
      <c r="A44" s="22" t="s">
        <v>8218</v>
      </c>
      <c r="B44" s="24">
        <v>169</v>
      </c>
      <c r="D44" s="26" t="s">
        <v>8220</v>
      </c>
      <c r="E44" s="24">
        <v>0</v>
      </c>
    </row>
    <row r="45" spans="1:5" ht="15.75" x14ac:dyDescent="0.25">
      <c r="A45" s="23" t="s">
        <v>8218</v>
      </c>
      <c r="B45" s="25">
        <v>263</v>
      </c>
      <c r="D45" s="27" t="s">
        <v>8220</v>
      </c>
      <c r="E45" s="25">
        <v>8</v>
      </c>
    </row>
    <row r="46" spans="1:5" ht="15.75" x14ac:dyDescent="0.25">
      <c r="A46" s="22" t="s">
        <v>8218</v>
      </c>
      <c r="B46" s="24">
        <v>15</v>
      </c>
      <c r="D46" s="26" t="s">
        <v>8220</v>
      </c>
      <c r="E46" s="24">
        <v>1293</v>
      </c>
    </row>
    <row r="47" spans="1:5" ht="15.75" x14ac:dyDescent="0.25">
      <c r="A47" s="23" t="s">
        <v>8218</v>
      </c>
      <c r="B47" s="25">
        <v>61</v>
      </c>
      <c r="D47" s="27" t="s">
        <v>8220</v>
      </c>
      <c r="E47" s="25">
        <v>17</v>
      </c>
    </row>
    <row r="48" spans="1:5" ht="15.75" x14ac:dyDescent="0.25">
      <c r="A48" s="22" t="s">
        <v>8218</v>
      </c>
      <c r="B48" s="24">
        <v>45</v>
      </c>
      <c r="D48" s="26" t="s">
        <v>8220</v>
      </c>
      <c r="E48" s="24">
        <v>0</v>
      </c>
    </row>
    <row r="49" spans="1:5" ht="15.75" x14ac:dyDescent="0.25">
      <c r="A49" s="23" t="s">
        <v>8218</v>
      </c>
      <c r="B49" s="25">
        <v>70</v>
      </c>
      <c r="D49" s="27" t="s">
        <v>8220</v>
      </c>
      <c r="E49" s="25">
        <v>13</v>
      </c>
    </row>
    <row r="50" spans="1:5" ht="15.75" x14ac:dyDescent="0.25">
      <c r="A50" s="22" t="s">
        <v>8218</v>
      </c>
      <c r="B50" s="24">
        <v>38</v>
      </c>
      <c r="D50" s="26" t="s">
        <v>8220</v>
      </c>
      <c r="E50" s="24">
        <v>0</v>
      </c>
    </row>
    <row r="51" spans="1:5" ht="15.75" x14ac:dyDescent="0.25">
      <c r="A51" s="23" t="s">
        <v>8218</v>
      </c>
      <c r="B51" s="25">
        <v>87</v>
      </c>
      <c r="D51" s="27" t="s">
        <v>8220</v>
      </c>
      <c r="E51" s="25">
        <v>0</v>
      </c>
    </row>
    <row r="52" spans="1:5" ht="15.75" x14ac:dyDescent="0.25">
      <c r="A52" s="22" t="s">
        <v>8218</v>
      </c>
      <c r="B52" s="24">
        <v>22</v>
      </c>
      <c r="D52" s="26" t="s">
        <v>8220</v>
      </c>
      <c r="E52" s="24">
        <v>33</v>
      </c>
    </row>
    <row r="53" spans="1:5" ht="15.75" x14ac:dyDescent="0.25">
      <c r="A53" s="23" t="s">
        <v>8218</v>
      </c>
      <c r="B53" s="25">
        <v>119</v>
      </c>
      <c r="D53" s="27" t="s">
        <v>8220</v>
      </c>
      <c r="E53" s="25">
        <v>12</v>
      </c>
    </row>
    <row r="54" spans="1:5" ht="15.75" x14ac:dyDescent="0.25">
      <c r="A54" s="22" t="s">
        <v>8218</v>
      </c>
      <c r="B54" s="24">
        <v>52</v>
      </c>
      <c r="D54" s="26" t="s">
        <v>8220</v>
      </c>
      <c r="E54" s="24">
        <v>1</v>
      </c>
    </row>
    <row r="55" spans="1:5" ht="15.75" x14ac:dyDescent="0.25">
      <c r="A55" s="23" t="s">
        <v>8218</v>
      </c>
      <c r="B55" s="25">
        <v>117</v>
      </c>
      <c r="D55" s="27" t="s">
        <v>8220</v>
      </c>
      <c r="E55" s="25">
        <v>1</v>
      </c>
    </row>
    <row r="56" spans="1:5" ht="15.75" x14ac:dyDescent="0.25">
      <c r="A56" s="22" t="s">
        <v>8218</v>
      </c>
      <c r="B56" s="24">
        <v>52</v>
      </c>
      <c r="D56" s="26" t="s">
        <v>8220</v>
      </c>
      <c r="E56" s="24">
        <v>1</v>
      </c>
    </row>
    <row r="57" spans="1:5" ht="15.75" x14ac:dyDescent="0.25">
      <c r="A57" s="23" t="s">
        <v>8218</v>
      </c>
      <c r="B57" s="25">
        <v>86</v>
      </c>
      <c r="D57" s="27" t="s">
        <v>8220</v>
      </c>
      <c r="E57" s="25">
        <v>1</v>
      </c>
    </row>
    <row r="58" spans="1:5" ht="15.75" x14ac:dyDescent="0.25">
      <c r="A58" s="22" t="s">
        <v>8218</v>
      </c>
      <c r="B58" s="24">
        <v>174</v>
      </c>
      <c r="D58" s="26" t="s">
        <v>8220</v>
      </c>
      <c r="E58" s="24">
        <v>84</v>
      </c>
    </row>
    <row r="59" spans="1:5" ht="15.75" x14ac:dyDescent="0.25">
      <c r="A59" s="23" t="s">
        <v>8218</v>
      </c>
      <c r="B59" s="25">
        <v>69</v>
      </c>
      <c r="D59" s="27" t="s">
        <v>8220</v>
      </c>
      <c r="E59" s="25">
        <v>38</v>
      </c>
    </row>
    <row r="60" spans="1:5" ht="15.75" x14ac:dyDescent="0.25">
      <c r="A60" s="22" t="s">
        <v>8218</v>
      </c>
      <c r="B60" s="24">
        <v>75</v>
      </c>
      <c r="D60" s="26" t="s">
        <v>8220</v>
      </c>
      <c r="E60" s="24">
        <v>1</v>
      </c>
    </row>
    <row r="61" spans="1:5" ht="15.75" x14ac:dyDescent="0.25">
      <c r="A61" s="23" t="s">
        <v>8218</v>
      </c>
      <c r="B61" s="25">
        <v>33</v>
      </c>
      <c r="D61" s="27" t="s">
        <v>8220</v>
      </c>
      <c r="E61" s="25">
        <v>76</v>
      </c>
    </row>
    <row r="62" spans="1:5" ht="15.75" x14ac:dyDescent="0.25">
      <c r="A62" s="22" t="s">
        <v>8218</v>
      </c>
      <c r="B62" s="24">
        <v>108</v>
      </c>
      <c r="D62" s="26" t="s">
        <v>8220</v>
      </c>
      <c r="E62" s="24">
        <v>3</v>
      </c>
    </row>
    <row r="63" spans="1:5" ht="15.75" x14ac:dyDescent="0.25">
      <c r="A63" s="23" t="s">
        <v>8218</v>
      </c>
      <c r="B63" s="25">
        <v>23</v>
      </c>
      <c r="D63" s="27" t="s">
        <v>8220</v>
      </c>
      <c r="E63" s="25">
        <v>0</v>
      </c>
    </row>
    <row r="64" spans="1:5" ht="15.75" x14ac:dyDescent="0.25">
      <c r="A64" s="22" t="s">
        <v>8218</v>
      </c>
      <c r="B64" s="24">
        <v>48</v>
      </c>
      <c r="D64" s="26" t="s">
        <v>8220</v>
      </c>
      <c r="E64" s="24">
        <v>2</v>
      </c>
    </row>
    <row r="65" spans="1:5" ht="15.75" x14ac:dyDescent="0.25">
      <c r="A65" s="23" t="s">
        <v>8218</v>
      </c>
      <c r="B65" s="25">
        <v>64</v>
      </c>
      <c r="D65" s="27" t="s">
        <v>8220</v>
      </c>
      <c r="E65" s="25">
        <v>0</v>
      </c>
    </row>
    <row r="66" spans="1:5" ht="15.75" x14ac:dyDescent="0.25">
      <c r="A66" s="22" t="s">
        <v>8218</v>
      </c>
      <c r="B66" s="24">
        <v>24</v>
      </c>
      <c r="D66" s="26" t="s">
        <v>8220</v>
      </c>
      <c r="E66" s="24">
        <v>0</v>
      </c>
    </row>
    <row r="67" spans="1:5" ht="15.75" x14ac:dyDescent="0.25">
      <c r="A67" s="23" t="s">
        <v>8218</v>
      </c>
      <c r="B67" s="25">
        <v>57</v>
      </c>
      <c r="D67" s="27" t="s">
        <v>8220</v>
      </c>
      <c r="E67" s="25">
        <v>0</v>
      </c>
    </row>
    <row r="68" spans="1:5" ht="15.75" x14ac:dyDescent="0.25">
      <c r="A68" s="22" t="s">
        <v>8218</v>
      </c>
      <c r="B68" s="24">
        <v>26</v>
      </c>
      <c r="D68" s="26" t="s">
        <v>8220</v>
      </c>
      <c r="E68" s="24">
        <v>2</v>
      </c>
    </row>
    <row r="69" spans="1:5" ht="15.75" x14ac:dyDescent="0.25">
      <c r="A69" s="23" t="s">
        <v>8218</v>
      </c>
      <c r="B69" s="25">
        <v>20</v>
      </c>
      <c r="D69" s="27" t="s">
        <v>8220</v>
      </c>
      <c r="E69" s="25">
        <v>0</v>
      </c>
    </row>
    <row r="70" spans="1:5" ht="15.75" x14ac:dyDescent="0.25">
      <c r="A70" s="22" t="s">
        <v>8218</v>
      </c>
      <c r="B70" s="24">
        <v>36</v>
      </c>
      <c r="D70" s="26" t="s">
        <v>8220</v>
      </c>
      <c r="E70" s="24">
        <v>0</v>
      </c>
    </row>
    <row r="71" spans="1:5" ht="15.75" x14ac:dyDescent="0.25">
      <c r="A71" s="23" t="s">
        <v>8218</v>
      </c>
      <c r="B71" s="25">
        <v>178</v>
      </c>
      <c r="D71" s="27" t="s">
        <v>8220</v>
      </c>
      <c r="E71" s="25">
        <v>0</v>
      </c>
    </row>
    <row r="72" spans="1:5" ht="15.75" x14ac:dyDescent="0.25">
      <c r="A72" s="22" t="s">
        <v>8218</v>
      </c>
      <c r="B72" s="24">
        <v>17</v>
      </c>
      <c r="D72" s="26" t="s">
        <v>8220</v>
      </c>
      <c r="E72" s="24">
        <v>2</v>
      </c>
    </row>
    <row r="73" spans="1:5" ht="15.75" x14ac:dyDescent="0.25">
      <c r="A73" s="23" t="s">
        <v>8218</v>
      </c>
      <c r="B73" s="25">
        <v>32</v>
      </c>
      <c r="D73" s="27" t="s">
        <v>8220</v>
      </c>
      <c r="E73" s="25">
        <v>0</v>
      </c>
    </row>
    <row r="74" spans="1:5" ht="15.75" x14ac:dyDescent="0.25">
      <c r="A74" s="22" t="s">
        <v>8218</v>
      </c>
      <c r="B74" s="24">
        <v>41</v>
      </c>
      <c r="D74" s="26" t="s">
        <v>8220</v>
      </c>
      <c r="E74" s="24">
        <v>7</v>
      </c>
    </row>
    <row r="75" spans="1:5" ht="15.75" x14ac:dyDescent="0.25">
      <c r="A75" s="23" t="s">
        <v>8218</v>
      </c>
      <c r="B75" s="25">
        <v>18</v>
      </c>
      <c r="D75" s="27" t="s">
        <v>8220</v>
      </c>
      <c r="E75" s="25">
        <v>0</v>
      </c>
    </row>
    <row r="76" spans="1:5" ht="15.75" x14ac:dyDescent="0.25">
      <c r="A76" s="22" t="s">
        <v>8218</v>
      </c>
      <c r="B76" s="24">
        <v>29</v>
      </c>
      <c r="D76" s="26" t="s">
        <v>8220</v>
      </c>
      <c r="E76" s="24">
        <v>5</v>
      </c>
    </row>
    <row r="77" spans="1:5" ht="15.75" x14ac:dyDescent="0.25">
      <c r="A77" s="23" t="s">
        <v>8218</v>
      </c>
      <c r="B77" s="25">
        <v>47</v>
      </c>
      <c r="D77" s="27" t="s">
        <v>8220</v>
      </c>
      <c r="E77" s="25">
        <v>0</v>
      </c>
    </row>
    <row r="78" spans="1:5" ht="15.75" x14ac:dyDescent="0.25">
      <c r="A78" s="22" t="s">
        <v>8218</v>
      </c>
      <c r="B78" s="24">
        <v>15</v>
      </c>
      <c r="D78" s="26" t="s">
        <v>8220</v>
      </c>
      <c r="E78" s="24">
        <v>0</v>
      </c>
    </row>
    <row r="79" spans="1:5" ht="15.75" x14ac:dyDescent="0.25">
      <c r="A79" s="23" t="s">
        <v>8218</v>
      </c>
      <c r="B79" s="25">
        <v>26</v>
      </c>
      <c r="D79" s="27" t="s">
        <v>8220</v>
      </c>
      <c r="E79" s="25">
        <v>1</v>
      </c>
    </row>
    <row r="80" spans="1:5" ht="15.75" x14ac:dyDescent="0.25">
      <c r="A80" s="22" t="s">
        <v>8218</v>
      </c>
      <c r="B80" s="24">
        <v>35</v>
      </c>
      <c r="D80" s="26" t="s">
        <v>8220</v>
      </c>
      <c r="E80" s="24">
        <v>0</v>
      </c>
    </row>
    <row r="81" spans="1:5" ht="15.75" x14ac:dyDescent="0.25">
      <c r="A81" s="23" t="s">
        <v>8218</v>
      </c>
      <c r="B81" s="25">
        <v>41</v>
      </c>
      <c r="D81" s="27" t="s">
        <v>8220</v>
      </c>
      <c r="E81" s="25">
        <v>5</v>
      </c>
    </row>
    <row r="82" spans="1:5" ht="15.75" x14ac:dyDescent="0.25">
      <c r="A82" s="22" t="s">
        <v>8218</v>
      </c>
      <c r="B82" s="24">
        <v>47</v>
      </c>
      <c r="D82" s="26" t="s">
        <v>8220</v>
      </c>
      <c r="E82" s="24">
        <v>3</v>
      </c>
    </row>
    <row r="83" spans="1:5" ht="15.75" x14ac:dyDescent="0.25">
      <c r="A83" s="23" t="s">
        <v>8218</v>
      </c>
      <c r="B83" s="25">
        <v>28</v>
      </c>
      <c r="D83" s="27" t="s">
        <v>8220</v>
      </c>
      <c r="E83" s="25">
        <v>6</v>
      </c>
    </row>
    <row r="84" spans="1:5" ht="15.75" x14ac:dyDescent="0.25">
      <c r="A84" s="22" t="s">
        <v>8218</v>
      </c>
      <c r="B84" s="24">
        <v>100</v>
      </c>
      <c r="D84" s="26" t="s">
        <v>8220</v>
      </c>
      <c r="E84" s="24">
        <v>12</v>
      </c>
    </row>
    <row r="85" spans="1:5" ht="15.75" x14ac:dyDescent="0.25">
      <c r="A85" s="23" t="s">
        <v>8218</v>
      </c>
      <c r="B85" s="25">
        <v>13</v>
      </c>
      <c r="D85" s="27" t="s">
        <v>8220</v>
      </c>
      <c r="E85" s="25">
        <v>13</v>
      </c>
    </row>
    <row r="86" spans="1:5" ht="15.75" x14ac:dyDescent="0.25">
      <c r="A86" s="22" t="s">
        <v>8218</v>
      </c>
      <c r="B86" s="24">
        <v>7</v>
      </c>
      <c r="D86" s="26" t="s">
        <v>8220</v>
      </c>
      <c r="E86" s="24">
        <v>5</v>
      </c>
    </row>
    <row r="87" spans="1:5" ht="15.75" x14ac:dyDescent="0.25">
      <c r="A87" s="23" t="s">
        <v>8218</v>
      </c>
      <c r="B87" s="25">
        <v>21</v>
      </c>
      <c r="D87" s="27" t="s">
        <v>8220</v>
      </c>
      <c r="E87" s="25">
        <v>2</v>
      </c>
    </row>
    <row r="88" spans="1:5" ht="15.75" x14ac:dyDescent="0.25">
      <c r="A88" s="22" t="s">
        <v>8218</v>
      </c>
      <c r="B88" s="24">
        <v>17</v>
      </c>
      <c r="D88" s="26" t="s">
        <v>8220</v>
      </c>
      <c r="E88" s="24">
        <v>8</v>
      </c>
    </row>
    <row r="89" spans="1:5" ht="15.75" x14ac:dyDescent="0.25">
      <c r="A89" s="23" t="s">
        <v>8218</v>
      </c>
      <c r="B89" s="25">
        <v>25</v>
      </c>
      <c r="D89" s="27" t="s">
        <v>8220</v>
      </c>
      <c r="E89" s="25">
        <v>0</v>
      </c>
    </row>
    <row r="90" spans="1:5" ht="15.75" x14ac:dyDescent="0.25">
      <c r="A90" s="22" t="s">
        <v>8218</v>
      </c>
      <c r="B90" s="24">
        <v>60</v>
      </c>
      <c r="D90" s="26" t="s">
        <v>8220</v>
      </c>
      <c r="E90" s="24">
        <v>13</v>
      </c>
    </row>
    <row r="91" spans="1:5" ht="15.75" x14ac:dyDescent="0.25">
      <c r="A91" s="23" t="s">
        <v>8218</v>
      </c>
      <c r="B91" s="25">
        <v>56</v>
      </c>
      <c r="D91" s="27" t="s">
        <v>8220</v>
      </c>
      <c r="E91" s="25">
        <v>0</v>
      </c>
    </row>
    <row r="92" spans="1:5" ht="15.75" x14ac:dyDescent="0.25">
      <c r="A92" s="22" t="s">
        <v>8218</v>
      </c>
      <c r="B92" s="24">
        <v>16</v>
      </c>
      <c r="D92" s="26" t="s">
        <v>8220</v>
      </c>
      <c r="E92" s="24">
        <v>5</v>
      </c>
    </row>
    <row r="93" spans="1:5" ht="15.75" x14ac:dyDescent="0.25">
      <c r="A93" s="23" t="s">
        <v>8218</v>
      </c>
      <c r="B93" s="25">
        <v>46</v>
      </c>
      <c r="D93" s="27" t="s">
        <v>8220</v>
      </c>
      <c r="E93" s="25">
        <v>8</v>
      </c>
    </row>
    <row r="94" spans="1:5" ht="15.75" x14ac:dyDescent="0.25">
      <c r="A94" s="22" t="s">
        <v>8218</v>
      </c>
      <c r="B94" s="24">
        <v>43</v>
      </c>
      <c r="D94" s="26" t="s">
        <v>8220</v>
      </c>
      <c r="E94" s="24">
        <v>8</v>
      </c>
    </row>
    <row r="95" spans="1:5" ht="15.75" x14ac:dyDescent="0.25">
      <c r="A95" s="23" t="s">
        <v>8218</v>
      </c>
      <c r="B95" s="25">
        <v>15</v>
      </c>
      <c r="D95" s="27" t="s">
        <v>8220</v>
      </c>
      <c r="E95" s="25">
        <v>0</v>
      </c>
    </row>
    <row r="96" spans="1:5" ht="15.75" x14ac:dyDescent="0.25">
      <c r="A96" s="22" t="s">
        <v>8218</v>
      </c>
      <c r="B96" s="24">
        <v>12</v>
      </c>
      <c r="D96" s="26" t="s">
        <v>8220</v>
      </c>
      <c r="E96" s="24">
        <v>2</v>
      </c>
    </row>
    <row r="97" spans="1:5" ht="15.75" x14ac:dyDescent="0.25">
      <c r="A97" s="23" t="s">
        <v>8218</v>
      </c>
      <c r="B97" s="25">
        <v>21</v>
      </c>
      <c r="D97" s="27" t="s">
        <v>8220</v>
      </c>
      <c r="E97" s="25">
        <v>3</v>
      </c>
    </row>
    <row r="98" spans="1:5" ht="15.75" x14ac:dyDescent="0.25">
      <c r="A98" s="22" t="s">
        <v>8218</v>
      </c>
      <c r="B98" s="24">
        <v>34</v>
      </c>
      <c r="D98" s="26" t="s">
        <v>8220</v>
      </c>
      <c r="E98" s="24">
        <v>0</v>
      </c>
    </row>
    <row r="99" spans="1:5" ht="15.75" x14ac:dyDescent="0.25">
      <c r="A99" s="23" t="s">
        <v>8218</v>
      </c>
      <c r="B99" s="25">
        <v>8</v>
      </c>
      <c r="D99" s="27" t="s">
        <v>8220</v>
      </c>
      <c r="E99" s="25">
        <v>0</v>
      </c>
    </row>
    <row r="100" spans="1:5" ht="15.75" x14ac:dyDescent="0.25">
      <c r="A100" s="22" t="s">
        <v>8218</v>
      </c>
      <c r="B100" s="24">
        <v>60</v>
      </c>
      <c r="D100" s="26" t="s">
        <v>8220</v>
      </c>
      <c r="E100" s="24">
        <v>11</v>
      </c>
    </row>
    <row r="101" spans="1:5" ht="15.75" x14ac:dyDescent="0.25">
      <c r="A101" s="23" t="s">
        <v>8218</v>
      </c>
      <c r="B101" s="25">
        <v>39</v>
      </c>
      <c r="D101" s="27" t="s">
        <v>8220</v>
      </c>
      <c r="E101" s="25">
        <v>0</v>
      </c>
    </row>
    <row r="102" spans="1:5" ht="15.75" x14ac:dyDescent="0.25">
      <c r="A102" s="22" t="s">
        <v>8218</v>
      </c>
      <c r="B102" s="24">
        <v>26</v>
      </c>
      <c r="D102" s="26" t="s">
        <v>8220</v>
      </c>
      <c r="E102" s="24">
        <v>1</v>
      </c>
    </row>
    <row r="103" spans="1:5" ht="15.75" x14ac:dyDescent="0.25">
      <c r="A103" s="23" t="s">
        <v>8218</v>
      </c>
      <c r="B103" s="25">
        <v>35</v>
      </c>
      <c r="D103" s="27" t="s">
        <v>8220</v>
      </c>
      <c r="E103" s="25">
        <v>0</v>
      </c>
    </row>
    <row r="104" spans="1:5" ht="15.75" x14ac:dyDescent="0.25">
      <c r="A104" s="22" t="s">
        <v>8218</v>
      </c>
      <c r="B104" s="24">
        <v>65</v>
      </c>
      <c r="D104" s="26" t="s">
        <v>8220</v>
      </c>
      <c r="E104" s="24">
        <v>17</v>
      </c>
    </row>
    <row r="105" spans="1:5" ht="15.75" x14ac:dyDescent="0.25">
      <c r="A105" s="23" t="s">
        <v>8218</v>
      </c>
      <c r="B105" s="25">
        <v>49</v>
      </c>
      <c r="D105" s="27" t="s">
        <v>8220</v>
      </c>
      <c r="E105" s="25">
        <v>2</v>
      </c>
    </row>
    <row r="106" spans="1:5" ht="15.75" x14ac:dyDescent="0.25">
      <c r="A106" s="22" t="s">
        <v>8218</v>
      </c>
      <c r="B106" s="24">
        <v>10</v>
      </c>
      <c r="D106" s="26" t="s">
        <v>8220</v>
      </c>
      <c r="E106" s="24">
        <v>1</v>
      </c>
    </row>
    <row r="107" spans="1:5" ht="15.75" x14ac:dyDescent="0.25">
      <c r="A107" s="23" t="s">
        <v>8218</v>
      </c>
      <c r="B107" s="25">
        <v>60</v>
      </c>
      <c r="D107" s="27" t="s">
        <v>8220</v>
      </c>
      <c r="E107" s="25">
        <v>2</v>
      </c>
    </row>
    <row r="108" spans="1:5" ht="15.75" x14ac:dyDescent="0.25">
      <c r="A108" s="22" t="s">
        <v>8218</v>
      </c>
      <c r="B108" s="24">
        <v>27</v>
      </c>
      <c r="D108" s="26" t="s">
        <v>8220</v>
      </c>
      <c r="E108" s="24">
        <v>16</v>
      </c>
    </row>
    <row r="109" spans="1:5" ht="15.75" x14ac:dyDescent="0.25">
      <c r="A109" s="23" t="s">
        <v>8218</v>
      </c>
      <c r="B109" s="25">
        <v>69</v>
      </c>
      <c r="D109" s="27" t="s">
        <v>8220</v>
      </c>
      <c r="E109" s="25">
        <v>1</v>
      </c>
    </row>
    <row r="110" spans="1:5" ht="15.75" x14ac:dyDescent="0.25">
      <c r="A110" s="22" t="s">
        <v>8218</v>
      </c>
      <c r="B110" s="24">
        <v>47</v>
      </c>
      <c r="D110" s="26" t="s">
        <v>8220</v>
      </c>
      <c r="E110" s="24">
        <v>4</v>
      </c>
    </row>
    <row r="111" spans="1:5" ht="15.75" x14ac:dyDescent="0.25">
      <c r="A111" s="23" t="s">
        <v>8218</v>
      </c>
      <c r="B111" s="25">
        <v>47</v>
      </c>
      <c r="D111" s="27" t="s">
        <v>8220</v>
      </c>
      <c r="E111" s="25">
        <v>5</v>
      </c>
    </row>
    <row r="112" spans="1:5" ht="15.75" x14ac:dyDescent="0.25">
      <c r="A112" s="22" t="s">
        <v>8218</v>
      </c>
      <c r="B112" s="24">
        <v>26</v>
      </c>
      <c r="D112" s="26" t="s">
        <v>8220</v>
      </c>
      <c r="E112" s="24">
        <v>7</v>
      </c>
    </row>
    <row r="113" spans="1:5" ht="15.75" x14ac:dyDescent="0.25">
      <c r="A113" s="23" t="s">
        <v>8218</v>
      </c>
      <c r="B113" s="25">
        <v>53</v>
      </c>
      <c r="D113" s="27" t="s">
        <v>8220</v>
      </c>
      <c r="E113" s="25">
        <v>0</v>
      </c>
    </row>
    <row r="114" spans="1:5" ht="15.75" x14ac:dyDescent="0.25">
      <c r="A114" s="22" t="s">
        <v>8218</v>
      </c>
      <c r="B114" s="24">
        <v>81</v>
      </c>
      <c r="D114" s="26" t="s">
        <v>8220</v>
      </c>
      <c r="E114" s="24">
        <v>12</v>
      </c>
    </row>
    <row r="115" spans="1:5" ht="15.75" x14ac:dyDescent="0.25">
      <c r="A115" s="23" t="s">
        <v>8218</v>
      </c>
      <c r="B115" s="25">
        <v>78</v>
      </c>
      <c r="D115" s="27" t="s">
        <v>8220</v>
      </c>
      <c r="E115" s="25">
        <v>2</v>
      </c>
    </row>
    <row r="116" spans="1:5" ht="15.75" x14ac:dyDescent="0.25">
      <c r="A116" s="22" t="s">
        <v>8218</v>
      </c>
      <c r="B116" s="24">
        <v>35</v>
      </c>
      <c r="D116" s="26" t="s">
        <v>8220</v>
      </c>
      <c r="E116" s="24">
        <v>5</v>
      </c>
    </row>
    <row r="117" spans="1:5" ht="15.75" x14ac:dyDescent="0.25">
      <c r="A117" s="23" t="s">
        <v>8218</v>
      </c>
      <c r="B117" s="25">
        <v>22</v>
      </c>
      <c r="D117" s="27" t="s">
        <v>8220</v>
      </c>
      <c r="E117" s="25">
        <v>2</v>
      </c>
    </row>
    <row r="118" spans="1:5" ht="15.75" x14ac:dyDescent="0.25">
      <c r="A118" s="22" t="s">
        <v>8218</v>
      </c>
      <c r="B118" s="24">
        <v>57</v>
      </c>
      <c r="D118" s="26" t="s">
        <v>8220</v>
      </c>
      <c r="E118" s="24">
        <v>3</v>
      </c>
    </row>
    <row r="119" spans="1:5" ht="15.75" x14ac:dyDescent="0.25">
      <c r="A119" s="23" t="s">
        <v>8218</v>
      </c>
      <c r="B119" s="25">
        <v>27</v>
      </c>
      <c r="D119" s="27" t="s">
        <v>8220</v>
      </c>
      <c r="E119" s="25">
        <v>0</v>
      </c>
    </row>
    <row r="120" spans="1:5" ht="15.75" x14ac:dyDescent="0.25">
      <c r="A120" s="22" t="s">
        <v>8218</v>
      </c>
      <c r="B120" s="24">
        <v>39</v>
      </c>
      <c r="D120" s="26" t="s">
        <v>8220</v>
      </c>
      <c r="E120" s="24">
        <v>49</v>
      </c>
    </row>
    <row r="121" spans="1:5" ht="15.75" x14ac:dyDescent="0.25">
      <c r="A121" s="23" t="s">
        <v>8218</v>
      </c>
      <c r="B121" s="25">
        <v>37</v>
      </c>
      <c r="D121" s="27" t="s">
        <v>8220</v>
      </c>
      <c r="E121" s="25">
        <v>1</v>
      </c>
    </row>
    <row r="122" spans="1:5" ht="15.75" x14ac:dyDescent="0.25">
      <c r="A122" s="22" t="s">
        <v>8218</v>
      </c>
      <c r="B122" s="24">
        <v>137</v>
      </c>
      <c r="D122" s="26" t="s">
        <v>8220</v>
      </c>
      <c r="E122" s="24">
        <v>2</v>
      </c>
    </row>
    <row r="123" spans="1:5" ht="15.75" x14ac:dyDescent="0.25">
      <c r="A123" s="23" t="s">
        <v>8218</v>
      </c>
      <c r="B123" s="25">
        <v>376</v>
      </c>
      <c r="D123" s="27" t="s">
        <v>8220</v>
      </c>
      <c r="E123" s="25">
        <v>0</v>
      </c>
    </row>
    <row r="124" spans="1:5" ht="15.75" x14ac:dyDescent="0.25">
      <c r="A124" s="22" t="s">
        <v>8218</v>
      </c>
      <c r="B124" s="24">
        <v>202</v>
      </c>
      <c r="D124" s="26" t="s">
        <v>8220</v>
      </c>
      <c r="E124" s="24">
        <v>0</v>
      </c>
    </row>
    <row r="125" spans="1:5" ht="15.75" x14ac:dyDescent="0.25">
      <c r="A125" s="23" t="s">
        <v>8218</v>
      </c>
      <c r="B125" s="25">
        <v>328</v>
      </c>
      <c r="D125" s="27" t="s">
        <v>8220</v>
      </c>
      <c r="E125" s="25">
        <v>11</v>
      </c>
    </row>
    <row r="126" spans="1:5" ht="15.75" x14ac:dyDescent="0.25">
      <c r="A126" s="22" t="s">
        <v>8218</v>
      </c>
      <c r="B126" s="24">
        <v>84</v>
      </c>
      <c r="D126" s="26" t="s">
        <v>8220</v>
      </c>
      <c r="E126" s="24">
        <v>1</v>
      </c>
    </row>
    <row r="127" spans="1:5" ht="15.75" x14ac:dyDescent="0.25">
      <c r="A127" s="23" t="s">
        <v>8218</v>
      </c>
      <c r="B127" s="25">
        <v>96</v>
      </c>
      <c r="D127" s="27" t="s">
        <v>8220</v>
      </c>
      <c r="E127" s="25">
        <v>8</v>
      </c>
    </row>
    <row r="128" spans="1:5" ht="15.75" x14ac:dyDescent="0.25">
      <c r="A128" s="22" t="s">
        <v>8218</v>
      </c>
      <c r="B128" s="24">
        <v>223</v>
      </c>
      <c r="D128" s="26" t="s">
        <v>8220</v>
      </c>
      <c r="E128" s="24">
        <v>5</v>
      </c>
    </row>
    <row r="129" spans="1:5" ht="15.75" x14ac:dyDescent="0.25">
      <c r="A129" s="23" t="s">
        <v>8218</v>
      </c>
      <c r="B129" s="25">
        <v>62</v>
      </c>
      <c r="D129" s="27" t="s">
        <v>8220</v>
      </c>
      <c r="E129" s="25">
        <v>39</v>
      </c>
    </row>
    <row r="130" spans="1:5" ht="15.75" x14ac:dyDescent="0.25">
      <c r="A130" s="22" t="s">
        <v>8218</v>
      </c>
      <c r="B130" s="24">
        <v>146</v>
      </c>
      <c r="D130" s="26" t="s">
        <v>8220</v>
      </c>
      <c r="E130" s="24">
        <v>0</v>
      </c>
    </row>
    <row r="131" spans="1:5" ht="15.75" x14ac:dyDescent="0.25">
      <c r="A131" s="23" t="s">
        <v>8218</v>
      </c>
      <c r="B131" s="25">
        <v>235</v>
      </c>
      <c r="D131" s="27" t="s">
        <v>8220</v>
      </c>
      <c r="E131" s="25">
        <v>0</v>
      </c>
    </row>
    <row r="132" spans="1:5" ht="15.75" x14ac:dyDescent="0.25">
      <c r="A132" s="22" t="s">
        <v>8218</v>
      </c>
      <c r="B132" s="24">
        <v>437</v>
      </c>
      <c r="D132" s="26" t="s">
        <v>8220</v>
      </c>
      <c r="E132" s="24">
        <v>2</v>
      </c>
    </row>
    <row r="133" spans="1:5" ht="15.75" x14ac:dyDescent="0.25">
      <c r="A133" s="23" t="s">
        <v>8218</v>
      </c>
      <c r="B133" s="25">
        <v>77</v>
      </c>
      <c r="D133" s="27" t="s">
        <v>8220</v>
      </c>
      <c r="E133" s="25">
        <v>170</v>
      </c>
    </row>
    <row r="134" spans="1:5" ht="15.75" x14ac:dyDescent="0.25">
      <c r="A134" s="22" t="s">
        <v>8218</v>
      </c>
      <c r="B134" s="24">
        <v>108</v>
      </c>
      <c r="D134" s="26" t="s">
        <v>8220</v>
      </c>
      <c r="E134" s="24">
        <v>5</v>
      </c>
    </row>
    <row r="135" spans="1:5" ht="15.75" x14ac:dyDescent="0.25">
      <c r="A135" s="23" t="s">
        <v>8218</v>
      </c>
      <c r="B135" s="25">
        <v>7</v>
      </c>
      <c r="D135" s="27" t="s">
        <v>8220</v>
      </c>
      <c r="E135" s="25">
        <v>14</v>
      </c>
    </row>
    <row r="136" spans="1:5" ht="15.75" x14ac:dyDescent="0.25">
      <c r="A136" s="22" t="s">
        <v>8218</v>
      </c>
      <c r="B136" s="24">
        <v>314</v>
      </c>
      <c r="D136" s="26" t="s">
        <v>8220</v>
      </c>
      <c r="E136" s="24">
        <v>1</v>
      </c>
    </row>
    <row r="137" spans="1:5" ht="15.75" x14ac:dyDescent="0.25">
      <c r="A137" s="23" t="s">
        <v>8218</v>
      </c>
      <c r="B137" s="25">
        <v>188</v>
      </c>
      <c r="D137" s="27" t="s">
        <v>8220</v>
      </c>
      <c r="E137" s="25">
        <v>0</v>
      </c>
    </row>
    <row r="138" spans="1:5" ht="15.75" x14ac:dyDescent="0.25">
      <c r="A138" s="22" t="s">
        <v>8218</v>
      </c>
      <c r="B138" s="24">
        <v>275</v>
      </c>
      <c r="D138" s="26" t="s">
        <v>8220</v>
      </c>
      <c r="E138" s="24">
        <v>124</v>
      </c>
    </row>
    <row r="139" spans="1:5" ht="15.75" x14ac:dyDescent="0.25">
      <c r="A139" s="23" t="s">
        <v>8218</v>
      </c>
      <c r="B139" s="25">
        <v>560</v>
      </c>
      <c r="D139" s="27" t="s">
        <v>8220</v>
      </c>
      <c r="E139" s="25">
        <v>0</v>
      </c>
    </row>
    <row r="140" spans="1:5" ht="15.75" x14ac:dyDescent="0.25">
      <c r="A140" s="22" t="s">
        <v>8218</v>
      </c>
      <c r="B140" s="24">
        <v>688</v>
      </c>
      <c r="D140" s="26" t="s">
        <v>8220</v>
      </c>
      <c r="E140" s="24">
        <v>0</v>
      </c>
    </row>
    <row r="141" spans="1:5" ht="15.75" x14ac:dyDescent="0.25">
      <c r="A141" s="23" t="s">
        <v>8218</v>
      </c>
      <c r="B141" s="25">
        <v>942</v>
      </c>
      <c r="D141" s="27" t="s">
        <v>8220</v>
      </c>
      <c r="E141" s="25">
        <v>55</v>
      </c>
    </row>
    <row r="142" spans="1:5" ht="15.75" x14ac:dyDescent="0.25">
      <c r="A142" s="22" t="s">
        <v>8218</v>
      </c>
      <c r="B142" s="24">
        <v>88</v>
      </c>
      <c r="D142" s="26" t="s">
        <v>8220</v>
      </c>
      <c r="E142" s="24">
        <v>140</v>
      </c>
    </row>
    <row r="143" spans="1:5" ht="15.75" x14ac:dyDescent="0.25">
      <c r="A143" s="23" t="s">
        <v>8218</v>
      </c>
      <c r="B143" s="25">
        <v>220</v>
      </c>
      <c r="D143" s="27" t="s">
        <v>8220</v>
      </c>
      <c r="E143" s="25">
        <v>21</v>
      </c>
    </row>
    <row r="144" spans="1:5" ht="15.75" x14ac:dyDescent="0.25">
      <c r="A144" s="22" t="s">
        <v>8218</v>
      </c>
      <c r="B144" s="24">
        <v>145</v>
      </c>
      <c r="D144" s="26" t="s">
        <v>8220</v>
      </c>
      <c r="E144" s="24">
        <v>1</v>
      </c>
    </row>
    <row r="145" spans="1:5" ht="15.75" x14ac:dyDescent="0.25">
      <c r="A145" s="23" t="s">
        <v>8218</v>
      </c>
      <c r="B145" s="25">
        <v>963</v>
      </c>
      <c r="D145" s="27" t="s">
        <v>8220</v>
      </c>
      <c r="E145" s="25">
        <v>147</v>
      </c>
    </row>
    <row r="146" spans="1:5" ht="15.75" x14ac:dyDescent="0.25">
      <c r="A146" s="22" t="s">
        <v>8218</v>
      </c>
      <c r="B146" s="24">
        <v>91</v>
      </c>
      <c r="D146" s="26" t="s">
        <v>8220</v>
      </c>
      <c r="E146" s="24">
        <v>11</v>
      </c>
    </row>
    <row r="147" spans="1:5" ht="15.75" x14ac:dyDescent="0.25">
      <c r="A147" s="23" t="s">
        <v>8218</v>
      </c>
      <c r="B147" s="25">
        <v>58</v>
      </c>
      <c r="D147" s="27" t="s">
        <v>8220</v>
      </c>
      <c r="E147" s="25">
        <v>125</v>
      </c>
    </row>
    <row r="148" spans="1:5" ht="15.75" x14ac:dyDescent="0.25">
      <c r="A148" s="22" t="s">
        <v>8218</v>
      </c>
      <c r="B148" s="24">
        <v>36</v>
      </c>
      <c r="D148" s="26" t="s">
        <v>8220</v>
      </c>
      <c r="E148" s="24">
        <v>1</v>
      </c>
    </row>
    <row r="149" spans="1:5" ht="15.75" x14ac:dyDescent="0.25">
      <c r="A149" s="23" t="s">
        <v>8218</v>
      </c>
      <c r="B149" s="25">
        <v>165</v>
      </c>
      <c r="D149" s="27" t="s">
        <v>8220</v>
      </c>
      <c r="E149" s="25">
        <v>0</v>
      </c>
    </row>
    <row r="150" spans="1:5" ht="15.75" x14ac:dyDescent="0.25">
      <c r="A150" s="22" t="s">
        <v>8218</v>
      </c>
      <c r="B150" s="24">
        <v>111</v>
      </c>
      <c r="D150" s="26" t="s">
        <v>8220</v>
      </c>
      <c r="E150" s="24">
        <v>0</v>
      </c>
    </row>
    <row r="151" spans="1:5" ht="15.75" x14ac:dyDescent="0.25">
      <c r="A151" s="23" t="s">
        <v>8218</v>
      </c>
      <c r="B151" s="25">
        <v>1596</v>
      </c>
      <c r="D151" s="27" t="s">
        <v>8220</v>
      </c>
      <c r="E151" s="25">
        <v>3</v>
      </c>
    </row>
    <row r="152" spans="1:5" ht="15.75" x14ac:dyDescent="0.25">
      <c r="A152" s="22" t="s">
        <v>8218</v>
      </c>
      <c r="B152" s="24">
        <v>61</v>
      </c>
      <c r="D152" s="26" t="s">
        <v>8220</v>
      </c>
      <c r="E152" s="24">
        <v>0</v>
      </c>
    </row>
    <row r="153" spans="1:5" ht="15.75" x14ac:dyDescent="0.25">
      <c r="A153" s="23" t="s">
        <v>8218</v>
      </c>
      <c r="B153" s="25">
        <v>287</v>
      </c>
      <c r="D153" s="27" t="s">
        <v>8220</v>
      </c>
      <c r="E153" s="25">
        <v>0</v>
      </c>
    </row>
    <row r="154" spans="1:5" ht="15.75" x14ac:dyDescent="0.25">
      <c r="A154" s="22" t="s">
        <v>8218</v>
      </c>
      <c r="B154" s="24">
        <v>65</v>
      </c>
      <c r="D154" s="26" t="s">
        <v>8220</v>
      </c>
      <c r="E154" s="24">
        <v>0</v>
      </c>
    </row>
    <row r="155" spans="1:5" ht="15.75" x14ac:dyDescent="0.25">
      <c r="A155" s="23" t="s">
        <v>8218</v>
      </c>
      <c r="B155" s="25">
        <v>118</v>
      </c>
      <c r="D155" s="27" t="s">
        <v>8220</v>
      </c>
      <c r="E155" s="25">
        <v>0</v>
      </c>
    </row>
    <row r="156" spans="1:5" ht="15.75" x14ac:dyDescent="0.25">
      <c r="A156" s="22" t="s">
        <v>8218</v>
      </c>
      <c r="B156" s="24">
        <v>113</v>
      </c>
      <c r="D156" s="26" t="s">
        <v>8220</v>
      </c>
      <c r="E156" s="24">
        <v>3</v>
      </c>
    </row>
    <row r="157" spans="1:5" ht="15.75" x14ac:dyDescent="0.25">
      <c r="A157" s="23" t="s">
        <v>8218</v>
      </c>
      <c r="B157" s="25">
        <v>332</v>
      </c>
      <c r="D157" s="27" t="s">
        <v>8220</v>
      </c>
      <c r="E157" s="25">
        <v>0</v>
      </c>
    </row>
    <row r="158" spans="1:5" ht="15.75" x14ac:dyDescent="0.25">
      <c r="A158" s="22" t="s">
        <v>8218</v>
      </c>
      <c r="B158" s="24">
        <v>62</v>
      </c>
      <c r="D158" s="26" t="s">
        <v>8220</v>
      </c>
      <c r="E158" s="24">
        <v>1</v>
      </c>
    </row>
    <row r="159" spans="1:5" ht="15.75" x14ac:dyDescent="0.25">
      <c r="A159" s="23" t="s">
        <v>8218</v>
      </c>
      <c r="B159" s="25">
        <v>951</v>
      </c>
      <c r="D159" s="27" t="s">
        <v>8220</v>
      </c>
      <c r="E159" s="25">
        <v>3</v>
      </c>
    </row>
    <row r="160" spans="1:5" ht="15.75" x14ac:dyDescent="0.25">
      <c r="A160" s="22" t="s">
        <v>8218</v>
      </c>
      <c r="B160" s="24">
        <v>415</v>
      </c>
      <c r="D160" s="26" t="s">
        <v>8220</v>
      </c>
      <c r="E160" s="24">
        <v>22</v>
      </c>
    </row>
    <row r="161" spans="1:5" ht="15.75" x14ac:dyDescent="0.25">
      <c r="A161" s="23" t="s">
        <v>8218</v>
      </c>
      <c r="B161" s="25">
        <v>305</v>
      </c>
      <c r="D161" s="27" t="s">
        <v>8220</v>
      </c>
      <c r="E161" s="25">
        <v>26</v>
      </c>
    </row>
    <row r="162" spans="1:5" ht="15.75" x14ac:dyDescent="0.25">
      <c r="A162" s="22" t="s">
        <v>8218</v>
      </c>
      <c r="B162" s="24">
        <v>2139</v>
      </c>
      <c r="D162" s="26" t="s">
        <v>8220</v>
      </c>
      <c r="E162" s="24">
        <v>4</v>
      </c>
    </row>
    <row r="163" spans="1:5" ht="15.75" x14ac:dyDescent="0.25">
      <c r="A163" s="23" t="s">
        <v>8218</v>
      </c>
      <c r="B163" s="25">
        <v>79</v>
      </c>
      <c r="D163" s="27" t="s">
        <v>8220</v>
      </c>
      <c r="E163" s="25">
        <v>0</v>
      </c>
    </row>
    <row r="164" spans="1:5" ht="15.75" x14ac:dyDescent="0.25">
      <c r="A164" s="22" t="s">
        <v>8218</v>
      </c>
      <c r="B164" s="24">
        <v>179</v>
      </c>
      <c r="D164" s="26" t="s">
        <v>8220</v>
      </c>
      <c r="E164" s="24">
        <v>4</v>
      </c>
    </row>
    <row r="165" spans="1:5" ht="15.75" x14ac:dyDescent="0.25">
      <c r="A165" s="23" t="s">
        <v>8218</v>
      </c>
      <c r="B165" s="25">
        <v>202</v>
      </c>
      <c r="D165" s="27" t="s">
        <v>8220</v>
      </c>
      <c r="E165" s="25">
        <v>9</v>
      </c>
    </row>
    <row r="166" spans="1:5" ht="15.75" x14ac:dyDescent="0.25">
      <c r="A166" s="22" t="s">
        <v>8218</v>
      </c>
      <c r="B166" s="24">
        <v>760</v>
      </c>
      <c r="D166" s="26" t="s">
        <v>8220</v>
      </c>
      <c r="E166" s="24">
        <v>5</v>
      </c>
    </row>
    <row r="167" spans="1:5" ht="15.75" x14ac:dyDescent="0.25">
      <c r="A167" s="23" t="s">
        <v>8218</v>
      </c>
      <c r="B167" s="25">
        <v>563</v>
      </c>
      <c r="D167" s="27" t="s">
        <v>8220</v>
      </c>
      <c r="E167" s="25">
        <v>14</v>
      </c>
    </row>
    <row r="168" spans="1:5" ht="15.75" x14ac:dyDescent="0.25">
      <c r="A168" s="22" t="s">
        <v>8218</v>
      </c>
      <c r="B168" s="24">
        <v>135</v>
      </c>
      <c r="D168" s="26" t="s">
        <v>8220</v>
      </c>
      <c r="E168" s="24">
        <v>1</v>
      </c>
    </row>
    <row r="169" spans="1:5" ht="15.75" x14ac:dyDescent="0.25">
      <c r="A169" s="23" t="s">
        <v>8218</v>
      </c>
      <c r="B169" s="25">
        <v>290</v>
      </c>
      <c r="D169" s="27" t="s">
        <v>8220</v>
      </c>
      <c r="E169" s="25">
        <v>10</v>
      </c>
    </row>
    <row r="170" spans="1:5" ht="15.75" x14ac:dyDescent="0.25">
      <c r="A170" s="22" t="s">
        <v>8218</v>
      </c>
      <c r="B170" s="24">
        <v>447</v>
      </c>
      <c r="D170" s="26" t="s">
        <v>8220</v>
      </c>
      <c r="E170" s="24">
        <v>3</v>
      </c>
    </row>
    <row r="171" spans="1:5" ht="15.75" x14ac:dyDescent="0.25">
      <c r="A171" s="23" t="s">
        <v>8218</v>
      </c>
      <c r="B171" s="25">
        <v>232</v>
      </c>
      <c r="D171" s="27" t="s">
        <v>8220</v>
      </c>
      <c r="E171" s="25">
        <v>1</v>
      </c>
    </row>
    <row r="172" spans="1:5" ht="15.75" x14ac:dyDescent="0.25">
      <c r="A172" s="22" t="s">
        <v>8218</v>
      </c>
      <c r="B172" s="24">
        <v>168</v>
      </c>
      <c r="D172" s="26" t="s">
        <v>8220</v>
      </c>
      <c r="E172" s="24">
        <v>0</v>
      </c>
    </row>
    <row r="173" spans="1:5" ht="15.75" x14ac:dyDescent="0.25">
      <c r="A173" s="23" t="s">
        <v>8218</v>
      </c>
      <c r="B173" s="25">
        <v>128</v>
      </c>
      <c r="D173" s="27" t="s">
        <v>8220</v>
      </c>
      <c r="E173" s="25">
        <v>5</v>
      </c>
    </row>
    <row r="174" spans="1:5" ht="15.75" x14ac:dyDescent="0.25">
      <c r="A174" s="22" t="s">
        <v>8218</v>
      </c>
      <c r="B174" s="24">
        <v>493</v>
      </c>
      <c r="D174" s="26" t="s">
        <v>8220</v>
      </c>
      <c r="E174" s="24">
        <v>2</v>
      </c>
    </row>
    <row r="175" spans="1:5" ht="15.75" x14ac:dyDescent="0.25">
      <c r="A175" s="23" t="s">
        <v>8218</v>
      </c>
      <c r="B175" s="25">
        <v>131</v>
      </c>
      <c r="D175" s="27" t="s">
        <v>8220</v>
      </c>
      <c r="E175" s="25">
        <v>68</v>
      </c>
    </row>
    <row r="176" spans="1:5" ht="15.75" x14ac:dyDescent="0.25">
      <c r="A176" s="22" t="s">
        <v>8218</v>
      </c>
      <c r="B176" s="24">
        <v>50</v>
      </c>
      <c r="D176" s="26" t="s">
        <v>8220</v>
      </c>
      <c r="E176" s="24">
        <v>3</v>
      </c>
    </row>
    <row r="177" spans="1:5" ht="15.75" x14ac:dyDescent="0.25">
      <c r="A177" s="23" t="s">
        <v>8218</v>
      </c>
      <c r="B177" s="25">
        <v>665</v>
      </c>
      <c r="D177" s="27" t="s">
        <v>8220</v>
      </c>
      <c r="E177" s="25">
        <v>34</v>
      </c>
    </row>
    <row r="178" spans="1:5" ht="15.75" x14ac:dyDescent="0.25">
      <c r="A178" s="22" t="s">
        <v>8218</v>
      </c>
      <c r="B178" s="24">
        <v>129</v>
      </c>
      <c r="D178" s="26" t="s">
        <v>8220</v>
      </c>
      <c r="E178" s="24">
        <v>0</v>
      </c>
    </row>
    <row r="179" spans="1:5" ht="15.75" x14ac:dyDescent="0.25">
      <c r="A179" s="23" t="s">
        <v>8218</v>
      </c>
      <c r="B179" s="25">
        <v>142</v>
      </c>
      <c r="D179" s="27" t="s">
        <v>8220</v>
      </c>
      <c r="E179" s="25">
        <v>3</v>
      </c>
    </row>
    <row r="180" spans="1:5" ht="15.75" x14ac:dyDescent="0.25">
      <c r="A180" s="22" t="s">
        <v>8218</v>
      </c>
      <c r="B180" s="24">
        <v>2436</v>
      </c>
      <c r="D180" s="26" t="s">
        <v>8220</v>
      </c>
      <c r="E180" s="24">
        <v>0</v>
      </c>
    </row>
    <row r="181" spans="1:5" ht="15.75" x14ac:dyDescent="0.25">
      <c r="A181" s="23" t="s">
        <v>8218</v>
      </c>
      <c r="B181" s="25">
        <v>244</v>
      </c>
      <c r="D181" s="27" t="s">
        <v>8220</v>
      </c>
      <c r="E181" s="25">
        <v>70</v>
      </c>
    </row>
    <row r="182" spans="1:5" ht="15.75" x14ac:dyDescent="0.25">
      <c r="A182" s="22" t="s">
        <v>8218</v>
      </c>
      <c r="B182" s="24">
        <v>298</v>
      </c>
      <c r="D182" s="26" t="s">
        <v>8220</v>
      </c>
      <c r="E182" s="24">
        <v>1</v>
      </c>
    </row>
    <row r="183" spans="1:5" ht="15.75" x14ac:dyDescent="0.25">
      <c r="A183" s="23" t="s">
        <v>8218</v>
      </c>
      <c r="B183" s="25">
        <v>251</v>
      </c>
      <c r="D183" s="27" t="s">
        <v>8220</v>
      </c>
      <c r="E183" s="25">
        <v>1</v>
      </c>
    </row>
    <row r="184" spans="1:5" ht="15.75" x14ac:dyDescent="0.25">
      <c r="A184" s="22" t="s">
        <v>8218</v>
      </c>
      <c r="B184" s="24">
        <v>108</v>
      </c>
      <c r="D184" s="26" t="s">
        <v>8220</v>
      </c>
      <c r="E184" s="24">
        <v>1</v>
      </c>
    </row>
    <row r="185" spans="1:5" ht="15.75" x14ac:dyDescent="0.25">
      <c r="A185" s="23" t="s">
        <v>8218</v>
      </c>
      <c r="B185" s="25">
        <v>82</v>
      </c>
      <c r="D185" s="27" t="s">
        <v>8220</v>
      </c>
      <c r="E185" s="25">
        <v>2</v>
      </c>
    </row>
    <row r="186" spans="1:5" ht="15.75" x14ac:dyDescent="0.25">
      <c r="A186" s="22" t="s">
        <v>8218</v>
      </c>
      <c r="B186" s="24">
        <v>74</v>
      </c>
      <c r="D186" s="26" t="s">
        <v>8220</v>
      </c>
      <c r="E186" s="24">
        <v>2</v>
      </c>
    </row>
    <row r="187" spans="1:5" ht="15.75" x14ac:dyDescent="0.25">
      <c r="A187" s="23" t="s">
        <v>8218</v>
      </c>
      <c r="B187" s="25">
        <v>189</v>
      </c>
      <c r="D187" s="27" t="s">
        <v>8220</v>
      </c>
      <c r="E187" s="25">
        <v>34</v>
      </c>
    </row>
    <row r="188" spans="1:5" ht="15.75" x14ac:dyDescent="0.25">
      <c r="A188" s="22" t="s">
        <v>8218</v>
      </c>
      <c r="B188" s="24">
        <v>80</v>
      </c>
      <c r="D188" s="26" t="s">
        <v>8220</v>
      </c>
      <c r="E188" s="24">
        <v>2</v>
      </c>
    </row>
    <row r="189" spans="1:5" ht="15.75" x14ac:dyDescent="0.25">
      <c r="A189" s="23" t="s">
        <v>8218</v>
      </c>
      <c r="B189" s="25">
        <v>576</v>
      </c>
      <c r="D189" s="27" t="s">
        <v>8220</v>
      </c>
      <c r="E189" s="25">
        <v>0</v>
      </c>
    </row>
    <row r="190" spans="1:5" ht="15.75" x14ac:dyDescent="0.25">
      <c r="A190" s="22" t="s">
        <v>8218</v>
      </c>
      <c r="B190" s="24">
        <v>202</v>
      </c>
      <c r="D190" s="26" t="s">
        <v>8220</v>
      </c>
      <c r="E190" s="24">
        <v>1</v>
      </c>
    </row>
    <row r="191" spans="1:5" ht="15.75" x14ac:dyDescent="0.25">
      <c r="A191" s="23" t="s">
        <v>8218</v>
      </c>
      <c r="B191" s="25">
        <v>238</v>
      </c>
      <c r="D191" s="27" t="s">
        <v>8220</v>
      </c>
      <c r="E191" s="25">
        <v>8</v>
      </c>
    </row>
    <row r="192" spans="1:5" ht="15.75" x14ac:dyDescent="0.25">
      <c r="A192" s="22" t="s">
        <v>8218</v>
      </c>
      <c r="B192" s="24">
        <v>36</v>
      </c>
      <c r="D192" s="26" t="s">
        <v>8220</v>
      </c>
      <c r="E192" s="24">
        <v>4</v>
      </c>
    </row>
    <row r="193" spans="1:5" ht="15.75" x14ac:dyDescent="0.25">
      <c r="A193" s="23" t="s">
        <v>8218</v>
      </c>
      <c r="B193" s="25">
        <v>150</v>
      </c>
      <c r="D193" s="27" t="s">
        <v>8220</v>
      </c>
      <c r="E193" s="25">
        <v>28</v>
      </c>
    </row>
    <row r="194" spans="1:5" ht="15.75" x14ac:dyDescent="0.25">
      <c r="A194" s="22" t="s">
        <v>8218</v>
      </c>
      <c r="B194" s="24">
        <v>146</v>
      </c>
      <c r="D194" s="26" t="s">
        <v>8220</v>
      </c>
      <c r="E194" s="24">
        <v>0</v>
      </c>
    </row>
    <row r="195" spans="1:5" ht="15.75" x14ac:dyDescent="0.25">
      <c r="A195" s="23" t="s">
        <v>8218</v>
      </c>
      <c r="B195" s="25">
        <v>222</v>
      </c>
      <c r="D195" s="27" t="s">
        <v>8220</v>
      </c>
      <c r="E195" s="25">
        <v>6</v>
      </c>
    </row>
    <row r="196" spans="1:5" ht="15.75" x14ac:dyDescent="0.25">
      <c r="A196" s="22" t="s">
        <v>8218</v>
      </c>
      <c r="B196" s="24">
        <v>120</v>
      </c>
      <c r="D196" s="26" t="s">
        <v>8220</v>
      </c>
      <c r="E196" s="24">
        <v>22</v>
      </c>
    </row>
    <row r="197" spans="1:5" ht="15.75" x14ac:dyDescent="0.25">
      <c r="A197" s="23" t="s">
        <v>8218</v>
      </c>
      <c r="B197" s="25">
        <v>126</v>
      </c>
      <c r="D197" s="27" t="s">
        <v>8220</v>
      </c>
      <c r="E197" s="25">
        <v>0</v>
      </c>
    </row>
    <row r="198" spans="1:5" ht="15.75" x14ac:dyDescent="0.25">
      <c r="A198" s="22" t="s">
        <v>8218</v>
      </c>
      <c r="B198" s="24">
        <v>158</v>
      </c>
      <c r="D198" s="26" t="s">
        <v>8220</v>
      </c>
      <c r="E198" s="24">
        <v>1</v>
      </c>
    </row>
    <row r="199" spans="1:5" ht="15.75" x14ac:dyDescent="0.25">
      <c r="A199" s="23" t="s">
        <v>8218</v>
      </c>
      <c r="B199" s="25">
        <v>316</v>
      </c>
      <c r="D199" s="27" t="s">
        <v>8220</v>
      </c>
      <c r="E199" s="25">
        <v>20</v>
      </c>
    </row>
    <row r="200" spans="1:5" ht="15.75" x14ac:dyDescent="0.25">
      <c r="A200" s="22" t="s">
        <v>8218</v>
      </c>
      <c r="B200" s="24">
        <v>284</v>
      </c>
      <c r="D200" s="26" t="s">
        <v>8220</v>
      </c>
      <c r="E200" s="24">
        <v>0</v>
      </c>
    </row>
    <row r="201" spans="1:5" ht="15.75" x14ac:dyDescent="0.25">
      <c r="A201" s="23" t="s">
        <v>8218</v>
      </c>
      <c r="B201" s="25">
        <v>51</v>
      </c>
      <c r="D201" s="27" t="s">
        <v>8220</v>
      </c>
      <c r="E201" s="25">
        <v>1</v>
      </c>
    </row>
    <row r="202" spans="1:5" ht="15.75" x14ac:dyDescent="0.25">
      <c r="A202" s="22" t="s">
        <v>8218</v>
      </c>
      <c r="B202" s="24">
        <v>158</v>
      </c>
      <c r="D202" s="26" t="s">
        <v>8220</v>
      </c>
      <c r="E202" s="24">
        <v>3</v>
      </c>
    </row>
    <row r="203" spans="1:5" ht="15.75" x14ac:dyDescent="0.25">
      <c r="A203" s="23" t="s">
        <v>8218</v>
      </c>
      <c r="B203" s="25">
        <v>337</v>
      </c>
      <c r="D203" s="27" t="s">
        <v>8220</v>
      </c>
      <c r="E203" s="25">
        <v>2</v>
      </c>
    </row>
    <row r="204" spans="1:5" ht="15.75" x14ac:dyDescent="0.25">
      <c r="A204" s="22" t="s">
        <v>8218</v>
      </c>
      <c r="B204" s="24">
        <v>186</v>
      </c>
      <c r="D204" s="26" t="s">
        <v>8220</v>
      </c>
      <c r="E204" s="24">
        <v>0</v>
      </c>
    </row>
    <row r="205" spans="1:5" ht="15.75" x14ac:dyDescent="0.25">
      <c r="A205" s="23" t="s">
        <v>8218</v>
      </c>
      <c r="B205" s="25">
        <v>58</v>
      </c>
      <c r="D205" s="27" t="s">
        <v>8220</v>
      </c>
      <c r="E205" s="25">
        <v>2</v>
      </c>
    </row>
    <row r="206" spans="1:5" ht="15.75" x14ac:dyDescent="0.25">
      <c r="A206" s="22" t="s">
        <v>8218</v>
      </c>
      <c r="B206" s="24">
        <v>82</v>
      </c>
      <c r="D206" s="26" t="s">
        <v>8220</v>
      </c>
      <c r="E206" s="24">
        <v>1</v>
      </c>
    </row>
    <row r="207" spans="1:5" ht="15.75" x14ac:dyDescent="0.25">
      <c r="A207" s="23" t="s">
        <v>8218</v>
      </c>
      <c r="B207" s="25">
        <v>736</v>
      </c>
      <c r="D207" s="27" t="s">
        <v>8220</v>
      </c>
      <c r="E207" s="25">
        <v>0</v>
      </c>
    </row>
    <row r="208" spans="1:5" ht="15.75" x14ac:dyDescent="0.25">
      <c r="A208" s="22" t="s">
        <v>8218</v>
      </c>
      <c r="B208" s="24">
        <v>1151</v>
      </c>
      <c r="D208" s="26" t="s">
        <v>8220</v>
      </c>
      <c r="E208" s="24">
        <v>1</v>
      </c>
    </row>
    <row r="209" spans="1:5" ht="15.75" x14ac:dyDescent="0.25">
      <c r="A209" s="23" t="s">
        <v>8218</v>
      </c>
      <c r="B209" s="25">
        <v>34</v>
      </c>
      <c r="D209" s="27" t="s">
        <v>8220</v>
      </c>
      <c r="E209" s="25">
        <v>0</v>
      </c>
    </row>
    <row r="210" spans="1:5" ht="15.75" x14ac:dyDescent="0.25">
      <c r="A210" s="22" t="s">
        <v>8218</v>
      </c>
      <c r="B210" s="24">
        <v>498</v>
      </c>
      <c r="D210" s="26" t="s">
        <v>8220</v>
      </c>
      <c r="E210" s="24">
        <v>5</v>
      </c>
    </row>
    <row r="211" spans="1:5" ht="15.75" x14ac:dyDescent="0.25">
      <c r="A211" s="23" t="s">
        <v>8218</v>
      </c>
      <c r="B211" s="25">
        <v>167</v>
      </c>
      <c r="D211" s="27" t="s">
        <v>8220</v>
      </c>
      <c r="E211" s="25">
        <v>1</v>
      </c>
    </row>
    <row r="212" spans="1:5" ht="15.75" x14ac:dyDescent="0.25">
      <c r="A212" s="22" t="s">
        <v>8218</v>
      </c>
      <c r="B212" s="24">
        <v>340</v>
      </c>
      <c r="D212" s="26" t="s">
        <v>8220</v>
      </c>
      <c r="E212" s="24">
        <v>1</v>
      </c>
    </row>
    <row r="213" spans="1:5" ht="15.75" x14ac:dyDescent="0.25">
      <c r="A213" s="23" t="s">
        <v>8218</v>
      </c>
      <c r="B213" s="25">
        <v>438</v>
      </c>
      <c r="D213" s="27" t="s">
        <v>8220</v>
      </c>
      <c r="E213" s="25">
        <v>2</v>
      </c>
    </row>
    <row r="214" spans="1:5" ht="15.75" x14ac:dyDescent="0.25">
      <c r="A214" s="22" t="s">
        <v>8218</v>
      </c>
      <c r="B214" s="24">
        <v>555</v>
      </c>
      <c r="D214" s="26" t="s">
        <v>8220</v>
      </c>
      <c r="E214" s="24">
        <v>0</v>
      </c>
    </row>
    <row r="215" spans="1:5" ht="15.75" x14ac:dyDescent="0.25">
      <c r="A215" s="23" t="s">
        <v>8218</v>
      </c>
      <c r="B215" s="25">
        <v>266</v>
      </c>
      <c r="D215" s="27" t="s">
        <v>8220</v>
      </c>
      <c r="E215" s="25">
        <v>9</v>
      </c>
    </row>
    <row r="216" spans="1:5" ht="15.75" x14ac:dyDescent="0.25">
      <c r="A216" s="22" t="s">
        <v>8218</v>
      </c>
      <c r="B216" s="24">
        <v>69</v>
      </c>
      <c r="D216" s="26" t="s">
        <v>8220</v>
      </c>
      <c r="E216" s="24">
        <v>4</v>
      </c>
    </row>
    <row r="217" spans="1:5" ht="15.75" x14ac:dyDescent="0.25">
      <c r="A217" s="23" t="s">
        <v>8218</v>
      </c>
      <c r="B217" s="25">
        <v>80</v>
      </c>
      <c r="D217" s="27" t="s">
        <v>8220</v>
      </c>
      <c r="E217" s="25">
        <v>4</v>
      </c>
    </row>
    <row r="218" spans="1:5" ht="15.75" x14ac:dyDescent="0.25">
      <c r="A218" s="22" t="s">
        <v>8218</v>
      </c>
      <c r="B218" s="24">
        <v>493</v>
      </c>
      <c r="D218" s="26" t="s">
        <v>8220</v>
      </c>
      <c r="E218" s="24">
        <v>1</v>
      </c>
    </row>
    <row r="219" spans="1:5" ht="15.75" x14ac:dyDescent="0.25">
      <c r="A219" s="23" t="s">
        <v>8218</v>
      </c>
      <c r="B219" s="25">
        <v>31</v>
      </c>
      <c r="D219" s="27" t="s">
        <v>8220</v>
      </c>
      <c r="E219" s="25">
        <v>1</v>
      </c>
    </row>
    <row r="220" spans="1:5" ht="15.75" x14ac:dyDescent="0.25">
      <c r="A220" s="22" t="s">
        <v>8218</v>
      </c>
      <c r="B220" s="24">
        <v>236</v>
      </c>
      <c r="D220" s="26" t="s">
        <v>8220</v>
      </c>
      <c r="E220" s="24">
        <v>7</v>
      </c>
    </row>
    <row r="221" spans="1:5" ht="15.75" x14ac:dyDescent="0.25">
      <c r="A221" s="23" t="s">
        <v>8218</v>
      </c>
      <c r="B221" s="25">
        <v>89</v>
      </c>
      <c r="D221" s="27" t="s">
        <v>8220</v>
      </c>
      <c r="E221" s="25">
        <v>5</v>
      </c>
    </row>
    <row r="222" spans="1:5" ht="15.75" x14ac:dyDescent="0.25">
      <c r="A222" s="22" t="s">
        <v>8218</v>
      </c>
      <c r="B222" s="24">
        <v>299</v>
      </c>
      <c r="D222" s="26" t="s">
        <v>8220</v>
      </c>
      <c r="E222" s="24">
        <v>1</v>
      </c>
    </row>
    <row r="223" spans="1:5" ht="15.75" x14ac:dyDescent="0.25">
      <c r="A223" s="23" t="s">
        <v>8218</v>
      </c>
      <c r="B223" s="25">
        <v>55</v>
      </c>
      <c r="D223" s="27" t="s">
        <v>8220</v>
      </c>
      <c r="E223" s="25">
        <v>0</v>
      </c>
    </row>
    <row r="224" spans="1:5" ht="15.75" x14ac:dyDescent="0.25">
      <c r="A224" s="22" t="s">
        <v>8218</v>
      </c>
      <c r="B224" s="24">
        <v>325</v>
      </c>
      <c r="D224" s="26" t="s">
        <v>8220</v>
      </c>
      <c r="E224" s="24">
        <v>0</v>
      </c>
    </row>
    <row r="225" spans="1:5" ht="15.75" x14ac:dyDescent="0.25">
      <c r="A225" s="23" t="s">
        <v>8218</v>
      </c>
      <c r="B225" s="25">
        <v>524</v>
      </c>
      <c r="D225" s="27" t="s">
        <v>8220</v>
      </c>
      <c r="E225" s="25">
        <v>1</v>
      </c>
    </row>
    <row r="226" spans="1:5" ht="15.75" x14ac:dyDescent="0.25">
      <c r="A226" s="22" t="s">
        <v>8218</v>
      </c>
      <c r="B226" s="24">
        <v>285</v>
      </c>
      <c r="D226" s="26" t="s">
        <v>8220</v>
      </c>
      <c r="E226" s="24">
        <v>2</v>
      </c>
    </row>
    <row r="227" spans="1:5" ht="15.75" x14ac:dyDescent="0.25">
      <c r="A227" s="23" t="s">
        <v>8218</v>
      </c>
      <c r="B227" s="25">
        <v>179</v>
      </c>
      <c r="D227" s="27" t="s">
        <v>8220</v>
      </c>
      <c r="E227" s="25">
        <v>0</v>
      </c>
    </row>
    <row r="228" spans="1:5" ht="15.75" x14ac:dyDescent="0.25">
      <c r="A228" s="22" t="s">
        <v>8218</v>
      </c>
      <c r="B228" s="24">
        <v>188</v>
      </c>
      <c r="D228" s="26" t="s">
        <v>8220</v>
      </c>
      <c r="E228" s="24">
        <v>4</v>
      </c>
    </row>
    <row r="229" spans="1:5" ht="15.75" x14ac:dyDescent="0.25">
      <c r="A229" s="23" t="s">
        <v>8218</v>
      </c>
      <c r="B229" s="25">
        <v>379</v>
      </c>
      <c r="D229" s="27" t="s">
        <v>8220</v>
      </c>
      <c r="E229" s="25">
        <v>7</v>
      </c>
    </row>
    <row r="230" spans="1:5" ht="15.75" x14ac:dyDescent="0.25">
      <c r="A230" s="22" t="s">
        <v>8218</v>
      </c>
      <c r="B230" s="24">
        <v>119</v>
      </c>
      <c r="D230" s="26" t="s">
        <v>8220</v>
      </c>
      <c r="E230" s="24">
        <v>2</v>
      </c>
    </row>
    <row r="231" spans="1:5" ht="15.75" x14ac:dyDescent="0.25">
      <c r="A231" s="23" t="s">
        <v>8218</v>
      </c>
      <c r="B231" s="25">
        <v>167</v>
      </c>
      <c r="D231" s="27" t="s">
        <v>8220</v>
      </c>
      <c r="E231" s="25">
        <v>1</v>
      </c>
    </row>
    <row r="232" spans="1:5" ht="15.75" x14ac:dyDescent="0.25">
      <c r="A232" s="22" t="s">
        <v>8218</v>
      </c>
      <c r="B232" s="24">
        <v>221</v>
      </c>
      <c r="D232" s="26" t="s">
        <v>8220</v>
      </c>
      <c r="E232" s="24">
        <v>9</v>
      </c>
    </row>
    <row r="233" spans="1:5" ht="15.75" x14ac:dyDescent="0.25">
      <c r="A233" s="23" t="s">
        <v>8218</v>
      </c>
      <c r="B233" s="25">
        <v>964</v>
      </c>
      <c r="D233" s="27" t="s">
        <v>8220</v>
      </c>
      <c r="E233" s="25">
        <v>2</v>
      </c>
    </row>
    <row r="234" spans="1:5" ht="15.75" x14ac:dyDescent="0.25">
      <c r="A234" s="22" t="s">
        <v>8218</v>
      </c>
      <c r="B234" s="24">
        <v>286</v>
      </c>
      <c r="D234" s="26" t="s">
        <v>8220</v>
      </c>
      <c r="E234" s="24">
        <v>1</v>
      </c>
    </row>
    <row r="235" spans="1:5" ht="15.75" x14ac:dyDescent="0.25">
      <c r="A235" s="23" t="s">
        <v>8218</v>
      </c>
      <c r="B235" s="25">
        <v>613</v>
      </c>
      <c r="D235" s="27" t="s">
        <v>8220</v>
      </c>
      <c r="E235" s="25">
        <v>7</v>
      </c>
    </row>
    <row r="236" spans="1:5" ht="15.75" x14ac:dyDescent="0.25">
      <c r="A236" s="22" t="s">
        <v>8218</v>
      </c>
      <c r="B236" s="24">
        <v>29</v>
      </c>
      <c r="D236" s="26" t="s">
        <v>8220</v>
      </c>
      <c r="E236" s="24">
        <v>2</v>
      </c>
    </row>
    <row r="237" spans="1:5" ht="15.75" x14ac:dyDescent="0.25">
      <c r="A237" s="23" t="s">
        <v>8218</v>
      </c>
      <c r="B237" s="25">
        <v>165</v>
      </c>
      <c r="D237" s="27" t="s">
        <v>8220</v>
      </c>
      <c r="E237" s="25">
        <v>8</v>
      </c>
    </row>
    <row r="238" spans="1:5" ht="15.75" x14ac:dyDescent="0.25">
      <c r="A238" s="22" t="s">
        <v>8218</v>
      </c>
      <c r="B238" s="24">
        <v>97</v>
      </c>
      <c r="D238" s="26" t="s">
        <v>8220</v>
      </c>
      <c r="E238" s="24">
        <v>2</v>
      </c>
    </row>
    <row r="239" spans="1:5" ht="15.75" x14ac:dyDescent="0.25">
      <c r="A239" s="23" t="s">
        <v>8218</v>
      </c>
      <c r="B239" s="25">
        <v>303</v>
      </c>
      <c r="D239" s="27" t="s">
        <v>8220</v>
      </c>
      <c r="E239" s="25">
        <v>2</v>
      </c>
    </row>
    <row r="240" spans="1:5" ht="15.75" x14ac:dyDescent="0.25">
      <c r="A240" s="22" t="s">
        <v>8218</v>
      </c>
      <c r="B240" s="24">
        <v>267</v>
      </c>
      <c r="D240" s="26" t="s">
        <v>8220</v>
      </c>
      <c r="E240" s="24">
        <v>7</v>
      </c>
    </row>
    <row r="241" spans="1:5" ht="15.75" x14ac:dyDescent="0.25">
      <c r="A241" s="23" t="s">
        <v>8218</v>
      </c>
      <c r="B241" s="25">
        <v>302</v>
      </c>
      <c r="D241" s="27" t="s">
        <v>8220</v>
      </c>
      <c r="E241" s="25">
        <v>2</v>
      </c>
    </row>
    <row r="242" spans="1:5" ht="15.75" x14ac:dyDescent="0.25">
      <c r="A242" s="22" t="s">
        <v>8218</v>
      </c>
      <c r="B242" s="24">
        <v>87</v>
      </c>
      <c r="D242" s="26" t="s">
        <v>8220</v>
      </c>
      <c r="E242" s="24">
        <v>18</v>
      </c>
    </row>
    <row r="243" spans="1:5" ht="15.75" x14ac:dyDescent="0.25">
      <c r="A243" s="23" t="s">
        <v>8218</v>
      </c>
      <c r="B243" s="25">
        <v>354</v>
      </c>
      <c r="D243" s="27" t="s">
        <v>8220</v>
      </c>
      <c r="E243" s="25">
        <v>9</v>
      </c>
    </row>
    <row r="244" spans="1:5" ht="15.75" x14ac:dyDescent="0.25">
      <c r="A244" s="22" t="s">
        <v>8218</v>
      </c>
      <c r="B244" s="24">
        <v>86</v>
      </c>
      <c r="D244" s="26" t="s">
        <v>8220</v>
      </c>
      <c r="E244" s="24">
        <v>4</v>
      </c>
    </row>
    <row r="245" spans="1:5" ht="15.75" x14ac:dyDescent="0.25">
      <c r="A245" s="23" t="s">
        <v>8218</v>
      </c>
      <c r="B245" s="25">
        <v>26</v>
      </c>
      <c r="D245" s="27" t="s">
        <v>8220</v>
      </c>
      <c r="E245" s="25">
        <v>7</v>
      </c>
    </row>
    <row r="246" spans="1:5" ht="15.75" x14ac:dyDescent="0.25">
      <c r="A246" s="22" t="s">
        <v>8218</v>
      </c>
      <c r="B246" s="24">
        <v>113</v>
      </c>
      <c r="D246" s="26" t="s">
        <v>8220</v>
      </c>
      <c r="E246" s="24">
        <v>29</v>
      </c>
    </row>
    <row r="247" spans="1:5" ht="15.75" x14ac:dyDescent="0.25">
      <c r="A247" s="23" t="s">
        <v>8218</v>
      </c>
      <c r="B247" s="25">
        <v>65</v>
      </c>
      <c r="D247" s="27" t="s">
        <v>8220</v>
      </c>
      <c r="E247" s="25">
        <v>12</v>
      </c>
    </row>
    <row r="248" spans="1:5" ht="15.75" x14ac:dyDescent="0.25">
      <c r="A248" s="22" t="s">
        <v>8218</v>
      </c>
      <c r="B248" s="24">
        <v>134</v>
      </c>
      <c r="D248" s="26" t="s">
        <v>8220</v>
      </c>
      <c r="E248" s="24">
        <v>4</v>
      </c>
    </row>
    <row r="249" spans="1:5" ht="15.75" x14ac:dyDescent="0.25">
      <c r="A249" s="23" t="s">
        <v>8218</v>
      </c>
      <c r="B249" s="25">
        <v>119</v>
      </c>
      <c r="D249" s="27" t="s">
        <v>8220</v>
      </c>
      <c r="E249" s="25">
        <v>28</v>
      </c>
    </row>
    <row r="250" spans="1:5" ht="15.75" x14ac:dyDescent="0.25">
      <c r="A250" s="22" t="s">
        <v>8218</v>
      </c>
      <c r="B250" s="24">
        <v>159</v>
      </c>
      <c r="D250" s="26" t="s">
        <v>8220</v>
      </c>
      <c r="E250" s="24">
        <v>25</v>
      </c>
    </row>
    <row r="251" spans="1:5" ht="15.75" x14ac:dyDescent="0.25">
      <c r="A251" s="23" t="s">
        <v>8218</v>
      </c>
      <c r="B251" s="25">
        <v>167</v>
      </c>
      <c r="D251" s="27" t="s">
        <v>8220</v>
      </c>
      <c r="E251" s="25">
        <v>28</v>
      </c>
    </row>
    <row r="252" spans="1:5" ht="15.75" x14ac:dyDescent="0.25">
      <c r="A252" s="22" t="s">
        <v>8218</v>
      </c>
      <c r="B252" s="24">
        <v>43</v>
      </c>
      <c r="D252" s="26" t="s">
        <v>8220</v>
      </c>
      <c r="E252" s="24">
        <v>310</v>
      </c>
    </row>
    <row r="253" spans="1:5" ht="15.75" x14ac:dyDescent="0.25">
      <c r="A253" s="23" t="s">
        <v>8218</v>
      </c>
      <c r="B253" s="25">
        <v>1062</v>
      </c>
      <c r="D253" s="27" t="s">
        <v>8220</v>
      </c>
      <c r="E253" s="25">
        <v>15</v>
      </c>
    </row>
    <row r="254" spans="1:5" ht="15.75" x14ac:dyDescent="0.25">
      <c r="A254" s="22" t="s">
        <v>8218</v>
      </c>
      <c r="B254" s="24">
        <v>9</v>
      </c>
      <c r="D254" s="26" t="s">
        <v>8220</v>
      </c>
      <c r="E254" s="24">
        <v>215</v>
      </c>
    </row>
    <row r="255" spans="1:5" ht="15.75" x14ac:dyDescent="0.25">
      <c r="A255" s="23" t="s">
        <v>8218</v>
      </c>
      <c r="B255" s="25">
        <v>89</v>
      </c>
      <c r="D255" s="27" t="s">
        <v>8220</v>
      </c>
      <c r="E255" s="25">
        <v>3</v>
      </c>
    </row>
    <row r="256" spans="1:5" ht="15.75" x14ac:dyDescent="0.25">
      <c r="A256" s="22" t="s">
        <v>8218</v>
      </c>
      <c r="B256" s="24">
        <v>174</v>
      </c>
      <c r="D256" s="26" t="s">
        <v>8220</v>
      </c>
      <c r="E256" s="24">
        <v>2</v>
      </c>
    </row>
    <row r="257" spans="1:5" ht="15.75" x14ac:dyDescent="0.25">
      <c r="A257" s="23" t="s">
        <v>8218</v>
      </c>
      <c r="B257" s="25">
        <v>14</v>
      </c>
      <c r="D257" s="27" t="s">
        <v>8220</v>
      </c>
      <c r="E257" s="25">
        <v>26</v>
      </c>
    </row>
    <row r="258" spans="1:5" ht="15.75" x14ac:dyDescent="0.25">
      <c r="A258" s="22" t="s">
        <v>8218</v>
      </c>
      <c r="B258" s="24">
        <v>48</v>
      </c>
      <c r="D258" s="26" t="s">
        <v>8220</v>
      </c>
      <c r="E258" s="24">
        <v>24</v>
      </c>
    </row>
    <row r="259" spans="1:5" ht="15.75" x14ac:dyDescent="0.25">
      <c r="A259" s="23" t="s">
        <v>8218</v>
      </c>
      <c r="B259" s="25">
        <v>133</v>
      </c>
      <c r="D259" s="27" t="s">
        <v>8220</v>
      </c>
      <c r="E259" s="25">
        <v>96</v>
      </c>
    </row>
    <row r="260" spans="1:5" ht="15.75" x14ac:dyDescent="0.25">
      <c r="A260" s="22" t="s">
        <v>8218</v>
      </c>
      <c r="B260" s="24">
        <v>83</v>
      </c>
      <c r="D260" s="26" t="s">
        <v>8220</v>
      </c>
      <c r="E260" s="24">
        <v>17</v>
      </c>
    </row>
    <row r="261" spans="1:5" ht="15.75" x14ac:dyDescent="0.25">
      <c r="A261" s="23" t="s">
        <v>8218</v>
      </c>
      <c r="B261" s="25">
        <v>149</v>
      </c>
      <c r="D261" s="27" t="s">
        <v>8220</v>
      </c>
      <c r="E261" s="25">
        <v>94</v>
      </c>
    </row>
    <row r="262" spans="1:5" ht="15.75" x14ac:dyDescent="0.25">
      <c r="A262" s="22" t="s">
        <v>8218</v>
      </c>
      <c r="B262" s="24">
        <v>49</v>
      </c>
      <c r="D262" s="26" t="s">
        <v>8220</v>
      </c>
      <c r="E262" s="24">
        <v>129</v>
      </c>
    </row>
    <row r="263" spans="1:5" ht="15.75" x14ac:dyDescent="0.25">
      <c r="A263" s="23" t="s">
        <v>8218</v>
      </c>
      <c r="B263" s="25">
        <v>251</v>
      </c>
      <c r="D263" s="27" t="s">
        <v>8220</v>
      </c>
      <c r="E263" s="25">
        <v>1</v>
      </c>
    </row>
    <row r="264" spans="1:5" ht="15.75" x14ac:dyDescent="0.25">
      <c r="A264" s="22" t="s">
        <v>8218</v>
      </c>
      <c r="B264" s="24">
        <v>22</v>
      </c>
      <c r="D264" s="26" t="s">
        <v>8220</v>
      </c>
      <c r="E264" s="24">
        <v>4</v>
      </c>
    </row>
    <row r="265" spans="1:5" ht="15.75" x14ac:dyDescent="0.25">
      <c r="A265" s="23" t="s">
        <v>8218</v>
      </c>
      <c r="B265" s="25">
        <v>48</v>
      </c>
      <c r="D265" s="27" t="s">
        <v>8220</v>
      </c>
      <c r="E265" s="25">
        <v>3</v>
      </c>
    </row>
    <row r="266" spans="1:5" ht="15.75" x14ac:dyDescent="0.25">
      <c r="A266" s="22" t="s">
        <v>8218</v>
      </c>
      <c r="B266" s="24">
        <v>383</v>
      </c>
      <c r="D266" s="26" t="s">
        <v>8220</v>
      </c>
      <c r="E266" s="24">
        <v>135</v>
      </c>
    </row>
    <row r="267" spans="1:5" ht="15.75" x14ac:dyDescent="0.25">
      <c r="A267" s="23" t="s">
        <v>8218</v>
      </c>
      <c r="B267" s="25">
        <v>237</v>
      </c>
      <c r="D267" s="27" t="s">
        <v>8220</v>
      </c>
      <c r="E267" s="25">
        <v>10</v>
      </c>
    </row>
    <row r="268" spans="1:5" ht="15.75" x14ac:dyDescent="0.25">
      <c r="A268" s="22" t="s">
        <v>8218</v>
      </c>
      <c r="B268" s="24">
        <v>13</v>
      </c>
      <c r="D268" s="26" t="s">
        <v>8220</v>
      </c>
      <c r="E268" s="24">
        <v>0</v>
      </c>
    </row>
    <row r="269" spans="1:5" ht="15.75" x14ac:dyDescent="0.25">
      <c r="A269" s="23" t="s">
        <v>8218</v>
      </c>
      <c r="B269" s="25">
        <v>562</v>
      </c>
      <c r="D269" s="27" t="s">
        <v>8220</v>
      </c>
      <c r="E269" s="25">
        <v>6</v>
      </c>
    </row>
    <row r="270" spans="1:5" ht="15.75" x14ac:dyDescent="0.25">
      <c r="A270" s="22" t="s">
        <v>8218</v>
      </c>
      <c r="B270" s="24">
        <v>71</v>
      </c>
      <c r="D270" s="26" t="s">
        <v>8220</v>
      </c>
      <c r="E270" s="24">
        <v>36</v>
      </c>
    </row>
    <row r="271" spans="1:5" ht="15.75" x14ac:dyDescent="0.25">
      <c r="A271" s="23" t="s">
        <v>8218</v>
      </c>
      <c r="B271" s="25">
        <v>1510</v>
      </c>
      <c r="D271" s="27" t="s">
        <v>8220</v>
      </c>
      <c r="E271" s="25">
        <v>336</v>
      </c>
    </row>
    <row r="272" spans="1:5" ht="15.75" x14ac:dyDescent="0.25">
      <c r="A272" s="22" t="s">
        <v>8218</v>
      </c>
      <c r="B272" s="24">
        <v>14</v>
      </c>
      <c r="D272" s="26" t="s">
        <v>8220</v>
      </c>
      <c r="E272" s="24">
        <v>34</v>
      </c>
    </row>
    <row r="273" spans="1:5" ht="15.75" x14ac:dyDescent="0.25">
      <c r="A273" s="23" t="s">
        <v>8218</v>
      </c>
      <c r="B273" s="25">
        <v>193</v>
      </c>
      <c r="D273" s="27" t="s">
        <v>8220</v>
      </c>
      <c r="E273" s="25">
        <v>10</v>
      </c>
    </row>
    <row r="274" spans="1:5" ht="15.75" x14ac:dyDescent="0.25">
      <c r="A274" s="22" t="s">
        <v>8218</v>
      </c>
      <c r="B274" s="24">
        <v>206</v>
      </c>
      <c r="D274" s="26" t="s">
        <v>8220</v>
      </c>
      <c r="E274" s="24">
        <v>201</v>
      </c>
    </row>
    <row r="275" spans="1:5" ht="15.75" x14ac:dyDescent="0.25">
      <c r="A275" s="23" t="s">
        <v>8218</v>
      </c>
      <c r="B275" s="25">
        <v>351</v>
      </c>
      <c r="D275" s="27" t="s">
        <v>8220</v>
      </c>
      <c r="E275" s="25">
        <v>296</v>
      </c>
    </row>
    <row r="276" spans="1:5" ht="15.75" x14ac:dyDescent="0.25">
      <c r="A276" s="22" t="s">
        <v>8218</v>
      </c>
      <c r="B276" s="24">
        <v>50</v>
      </c>
      <c r="D276" s="26" t="s">
        <v>8220</v>
      </c>
      <c r="E276" s="24">
        <v>7</v>
      </c>
    </row>
    <row r="277" spans="1:5" ht="15.75" x14ac:dyDescent="0.25">
      <c r="A277" s="23" t="s">
        <v>8218</v>
      </c>
      <c r="B277" s="25">
        <v>184</v>
      </c>
      <c r="D277" s="27" t="s">
        <v>8220</v>
      </c>
      <c r="E277" s="25">
        <v>7</v>
      </c>
    </row>
    <row r="278" spans="1:5" ht="15.75" x14ac:dyDescent="0.25">
      <c r="A278" s="22" t="s">
        <v>8218</v>
      </c>
      <c r="B278" s="24">
        <v>196</v>
      </c>
      <c r="D278" s="26" t="s">
        <v>8220</v>
      </c>
      <c r="E278" s="24">
        <v>1</v>
      </c>
    </row>
    <row r="279" spans="1:5" ht="15.75" x14ac:dyDescent="0.25">
      <c r="A279" s="23" t="s">
        <v>8218</v>
      </c>
      <c r="B279" s="25">
        <v>229</v>
      </c>
      <c r="D279" s="27" t="s">
        <v>8220</v>
      </c>
      <c r="E279" s="25">
        <v>114</v>
      </c>
    </row>
    <row r="280" spans="1:5" ht="15.75" x14ac:dyDescent="0.25">
      <c r="A280" s="22" t="s">
        <v>8218</v>
      </c>
      <c r="B280" s="24">
        <v>67</v>
      </c>
      <c r="D280" s="26" t="s">
        <v>8220</v>
      </c>
      <c r="E280" s="24">
        <v>29</v>
      </c>
    </row>
    <row r="281" spans="1:5" ht="15.75" x14ac:dyDescent="0.25">
      <c r="A281" s="23" t="s">
        <v>8218</v>
      </c>
      <c r="B281" s="25">
        <v>95</v>
      </c>
      <c r="D281" s="27" t="s">
        <v>8220</v>
      </c>
      <c r="E281" s="25">
        <v>890</v>
      </c>
    </row>
    <row r="282" spans="1:5" ht="15.75" x14ac:dyDescent="0.25">
      <c r="A282" s="22" t="s">
        <v>8218</v>
      </c>
      <c r="B282" s="24">
        <v>62</v>
      </c>
      <c r="D282" s="26" t="s">
        <v>8220</v>
      </c>
      <c r="E282" s="24">
        <v>31</v>
      </c>
    </row>
    <row r="283" spans="1:5" ht="15.75" x14ac:dyDescent="0.25">
      <c r="A283" s="23" t="s">
        <v>8218</v>
      </c>
      <c r="B283" s="25">
        <v>73</v>
      </c>
      <c r="D283" s="27" t="s">
        <v>8220</v>
      </c>
      <c r="E283" s="25">
        <v>21</v>
      </c>
    </row>
    <row r="284" spans="1:5" ht="15.75" x14ac:dyDescent="0.25">
      <c r="A284" s="22" t="s">
        <v>8218</v>
      </c>
      <c r="B284" s="24">
        <v>43</v>
      </c>
      <c r="D284" s="26" t="s">
        <v>8220</v>
      </c>
      <c r="E284" s="24">
        <v>37</v>
      </c>
    </row>
    <row r="285" spans="1:5" ht="15.75" x14ac:dyDescent="0.25">
      <c r="A285" s="23" t="s">
        <v>8218</v>
      </c>
      <c r="B285" s="25">
        <v>70</v>
      </c>
      <c r="D285" s="27" t="s">
        <v>8220</v>
      </c>
      <c r="E285" s="25">
        <v>7</v>
      </c>
    </row>
    <row r="286" spans="1:5" ht="15.75" x14ac:dyDescent="0.25">
      <c r="A286" s="22" t="s">
        <v>8218</v>
      </c>
      <c r="B286" s="24">
        <v>271</v>
      </c>
      <c r="D286" s="26" t="s">
        <v>8220</v>
      </c>
      <c r="E286" s="24">
        <v>4</v>
      </c>
    </row>
    <row r="287" spans="1:5" ht="15.75" x14ac:dyDescent="0.25">
      <c r="A287" s="23" t="s">
        <v>8218</v>
      </c>
      <c r="B287" s="25">
        <v>55</v>
      </c>
      <c r="D287" s="27" t="s">
        <v>8220</v>
      </c>
      <c r="E287" s="25">
        <v>5</v>
      </c>
    </row>
    <row r="288" spans="1:5" ht="15.75" x14ac:dyDescent="0.25">
      <c r="A288" s="22" t="s">
        <v>8218</v>
      </c>
      <c r="B288" s="24">
        <v>35</v>
      </c>
      <c r="D288" s="26" t="s">
        <v>8220</v>
      </c>
      <c r="E288" s="24">
        <v>0</v>
      </c>
    </row>
    <row r="289" spans="1:5" ht="15.75" x14ac:dyDescent="0.25">
      <c r="A289" s="23" t="s">
        <v>8218</v>
      </c>
      <c r="B289" s="25">
        <v>22</v>
      </c>
      <c r="D289" s="27" t="s">
        <v>8220</v>
      </c>
      <c r="E289" s="25">
        <v>456</v>
      </c>
    </row>
    <row r="290" spans="1:5" ht="15.75" x14ac:dyDescent="0.25">
      <c r="A290" s="22" t="s">
        <v>8218</v>
      </c>
      <c r="B290" s="24">
        <v>38</v>
      </c>
      <c r="D290" s="26" t="s">
        <v>8220</v>
      </c>
      <c r="E290" s="24">
        <v>369</v>
      </c>
    </row>
    <row r="291" spans="1:5" ht="15.75" x14ac:dyDescent="0.25">
      <c r="A291" s="23" t="s">
        <v>8218</v>
      </c>
      <c r="B291" s="25">
        <v>15</v>
      </c>
      <c r="D291" s="27" t="s">
        <v>8220</v>
      </c>
      <c r="E291" s="25">
        <v>2</v>
      </c>
    </row>
    <row r="292" spans="1:5" ht="15.75" x14ac:dyDescent="0.25">
      <c r="A292" s="22" t="s">
        <v>8218</v>
      </c>
      <c r="B292" s="24">
        <v>7</v>
      </c>
      <c r="D292" s="26" t="s">
        <v>8220</v>
      </c>
      <c r="E292" s="24">
        <v>0</v>
      </c>
    </row>
    <row r="293" spans="1:5" ht="15.75" x14ac:dyDescent="0.25">
      <c r="A293" s="23" t="s">
        <v>8218</v>
      </c>
      <c r="B293" s="25">
        <v>241</v>
      </c>
      <c r="D293" s="27" t="s">
        <v>8220</v>
      </c>
      <c r="E293" s="25">
        <v>338</v>
      </c>
    </row>
    <row r="294" spans="1:5" ht="15.75" x14ac:dyDescent="0.25">
      <c r="A294" s="22" t="s">
        <v>8218</v>
      </c>
      <c r="B294" s="24">
        <v>55</v>
      </c>
      <c r="D294" s="26" t="s">
        <v>8220</v>
      </c>
      <c r="E294" s="24">
        <v>4</v>
      </c>
    </row>
    <row r="295" spans="1:5" ht="15.75" x14ac:dyDescent="0.25">
      <c r="A295" s="23" t="s">
        <v>8218</v>
      </c>
      <c r="B295" s="25">
        <v>171</v>
      </c>
      <c r="D295" s="27" t="s">
        <v>8220</v>
      </c>
      <c r="E295" s="25">
        <v>1</v>
      </c>
    </row>
    <row r="296" spans="1:5" ht="15.75" x14ac:dyDescent="0.25">
      <c r="A296" s="22" t="s">
        <v>8218</v>
      </c>
      <c r="B296" s="24">
        <v>208</v>
      </c>
      <c r="D296" s="26" t="s">
        <v>8220</v>
      </c>
      <c r="E296" s="24">
        <v>28</v>
      </c>
    </row>
    <row r="297" spans="1:5" ht="15.75" x14ac:dyDescent="0.25">
      <c r="A297" s="23" t="s">
        <v>8218</v>
      </c>
      <c r="B297" s="25">
        <v>21</v>
      </c>
      <c r="D297" s="27" t="s">
        <v>8220</v>
      </c>
      <c r="E297" s="25">
        <v>12</v>
      </c>
    </row>
    <row r="298" spans="1:5" ht="15.75" x14ac:dyDescent="0.25">
      <c r="A298" s="22" t="s">
        <v>8218</v>
      </c>
      <c r="B298" s="24">
        <v>25</v>
      </c>
      <c r="D298" s="26" t="s">
        <v>8220</v>
      </c>
      <c r="E298" s="24">
        <v>16</v>
      </c>
    </row>
    <row r="299" spans="1:5" ht="15.75" x14ac:dyDescent="0.25">
      <c r="A299" s="23" t="s">
        <v>8218</v>
      </c>
      <c r="B299" s="25">
        <v>52</v>
      </c>
      <c r="D299" s="27" t="s">
        <v>8220</v>
      </c>
      <c r="E299" s="25">
        <v>4</v>
      </c>
    </row>
    <row r="300" spans="1:5" ht="15.75" x14ac:dyDescent="0.25">
      <c r="A300" s="22" t="s">
        <v>8218</v>
      </c>
      <c r="B300" s="24">
        <v>104</v>
      </c>
      <c r="D300" s="26" t="s">
        <v>8220</v>
      </c>
      <c r="E300" s="24">
        <v>4</v>
      </c>
    </row>
    <row r="301" spans="1:5" ht="15.75" x14ac:dyDescent="0.25">
      <c r="A301" s="23" t="s">
        <v>8218</v>
      </c>
      <c r="B301" s="25">
        <v>73</v>
      </c>
      <c r="D301" s="27" t="s">
        <v>8220</v>
      </c>
      <c r="E301" s="25">
        <v>10</v>
      </c>
    </row>
    <row r="302" spans="1:5" ht="15.75" x14ac:dyDescent="0.25">
      <c r="A302" s="22" t="s">
        <v>8218</v>
      </c>
      <c r="B302" s="24">
        <v>34</v>
      </c>
      <c r="D302" s="26" t="s">
        <v>8220</v>
      </c>
      <c r="E302" s="24">
        <v>0</v>
      </c>
    </row>
    <row r="303" spans="1:5" ht="15.75" x14ac:dyDescent="0.25">
      <c r="A303" s="23" t="s">
        <v>8218</v>
      </c>
      <c r="B303" s="25">
        <v>56</v>
      </c>
      <c r="D303" s="27" t="s">
        <v>8220</v>
      </c>
      <c r="E303" s="25">
        <v>6</v>
      </c>
    </row>
    <row r="304" spans="1:5" ht="15.75" x14ac:dyDescent="0.25">
      <c r="A304" s="22" t="s">
        <v>8218</v>
      </c>
      <c r="B304" s="24">
        <v>31</v>
      </c>
      <c r="D304" s="26" t="s">
        <v>8220</v>
      </c>
      <c r="E304" s="24">
        <v>0</v>
      </c>
    </row>
    <row r="305" spans="1:5" ht="15.75" x14ac:dyDescent="0.25">
      <c r="A305" s="23" t="s">
        <v>8218</v>
      </c>
      <c r="B305" s="25">
        <v>84</v>
      </c>
      <c r="D305" s="27" t="s">
        <v>8220</v>
      </c>
      <c r="E305" s="25">
        <v>1</v>
      </c>
    </row>
    <row r="306" spans="1:5" ht="15.75" x14ac:dyDescent="0.25">
      <c r="A306" s="22" t="s">
        <v>8218</v>
      </c>
      <c r="B306" s="24">
        <v>130</v>
      </c>
      <c r="D306" s="26" t="s">
        <v>8220</v>
      </c>
      <c r="E306" s="24">
        <v>0</v>
      </c>
    </row>
    <row r="307" spans="1:5" ht="15.75" x14ac:dyDescent="0.25">
      <c r="A307" s="23" t="s">
        <v>8218</v>
      </c>
      <c r="B307" s="25">
        <v>12</v>
      </c>
      <c r="D307" s="27" t="s">
        <v>8220</v>
      </c>
      <c r="E307" s="25">
        <v>44</v>
      </c>
    </row>
    <row r="308" spans="1:5" ht="15.75" x14ac:dyDescent="0.25">
      <c r="A308" s="22" t="s">
        <v>8218</v>
      </c>
      <c r="B308" s="24">
        <v>23</v>
      </c>
      <c r="D308" s="26" t="s">
        <v>8220</v>
      </c>
      <c r="E308" s="24">
        <v>0</v>
      </c>
    </row>
    <row r="309" spans="1:5" ht="15.75" x14ac:dyDescent="0.25">
      <c r="A309" s="23" t="s">
        <v>8218</v>
      </c>
      <c r="B309" s="25">
        <v>158</v>
      </c>
      <c r="D309" s="27" t="s">
        <v>8220</v>
      </c>
      <c r="E309" s="25">
        <v>3</v>
      </c>
    </row>
    <row r="310" spans="1:5" ht="15.75" x14ac:dyDescent="0.25">
      <c r="A310" s="22" t="s">
        <v>8218</v>
      </c>
      <c r="B310" s="24">
        <v>30</v>
      </c>
      <c r="D310" s="26" t="s">
        <v>8220</v>
      </c>
      <c r="E310" s="24">
        <v>0</v>
      </c>
    </row>
    <row r="311" spans="1:5" ht="15.75" x14ac:dyDescent="0.25">
      <c r="A311" s="23" t="s">
        <v>8218</v>
      </c>
      <c r="B311" s="25">
        <v>18</v>
      </c>
      <c r="D311" s="27" t="s">
        <v>8220</v>
      </c>
      <c r="E311" s="25">
        <v>52</v>
      </c>
    </row>
    <row r="312" spans="1:5" ht="15.75" x14ac:dyDescent="0.25">
      <c r="A312" s="22" t="s">
        <v>8218</v>
      </c>
      <c r="B312" s="24">
        <v>29</v>
      </c>
      <c r="D312" s="26" t="s">
        <v>8220</v>
      </c>
      <c r="E312" s="24">
        <v>0</v>
      </c>
    </row>
    <row r="313" spans="1:5" ht="15.75" x14ac:dyDescent="0.25">
      <c r="A313" s="23" t="s">
        <v>8218</v>
      </c>
      <c r="B313" s="25">
        <v>31</v>
      </c>
      <c r="D313" s="27" t="s">
        <v>8220</v>
      </c>
      <c r="E313" s="25">
        <v>1</v>
      </c>
    </row>
    <row r="314" spans="1:5" ht="15.75" x14ac:dyDescent="0.25">
      <c r="A314" s="22" t="s">
        <v>8218</v>
      </c>
      <c r="B314" s="24">
        <v>173</v>
      </c>
      <c r="D314" s="26" t="s">
        <v>8220</v>
      </c>
      <c r="E314" s="24">
        <v>1</v>
      </c>
    </row>
    <row r="315" spans="1:5" ht="15.75" x14ac:dyDescent="0.25">
      <c r="A315" s="23" t="s">
        <v>8218</v>
      </c>
      <c r="B315" s="25">
        <v>17</v>
      </c>
      <c r="D315" s="27" t="s">
        <v>8220</v>
      </c>
      <c r="E315" s="25">
        <v>2</v>
      </c>
    </row>
    <row r="316" spans="1:5" ht="15.75" x14ac:dyDescent="0.25">
      <c r="A316" s="22" t="s">
        <v>8218</v>
      </c>
      <c r="B316" s="24">
        <v>48</v>
      </c>
      <c r="D316" s="26" t="s">
        <v>8220</v>
      </c>
      <c r="E316" s="24">
        <v>9</v>
      </c>
    </row>
    <row r="317" spans="1:5" ht="15.75" x14ac:dyDescent="0.25">
      <c r="A317" s="23" t="s">
        <v>8218</v>
      </c>
      <c r="B317" s="25">
        <v>59</v>
      </c>
      <c r="D317" s="27" t="s">
        <v>8220</v>
      </c>
      <c r="E317" s="25">
        <v>5</v>
      </c>
    </row>
    <row r="318" spans="1:5" ht="15.75" x14ac:dyDescent="0.25">
      <c r="A318" s="22" t="s">
        <v>8218</v>
      </c>
      <c r="B318" s="24">
        <v>39</v>
      </c>
      <c r="D318" s="26" t="s">
        <v>8220</v>
      </c>
      <c r="E318" s="24">
        <v>57</v>
      </c>
    </row>
    <row r="319" spans="1:5" ht="15.75" x14ac:dyDescent="0.25">
      <c r="A319" s="23" t="s">
        <v>8218</v>
      </c>
      <c r="B319" s="25">
        <v>59</v>
      </c>
      <c r="D319" s="27" t="s">
        <v>8220</v>
      </c>
      <c r="E319" s="25">
        <v>3</v>
      </c>
    </row>
    <row r="320" spans="1:5" ht="15.75" x14ac:dyDescent="0.25">
      <c r="A320" s="22" t="s">
        <v>8218</v>
      </c>
      <c r="B320" s="24">
        <v>60</v>
      </c>
      <c r="D320" s="26" t="s">
        <v>8220</v>
      </c>
      <c r="E320" s="24">
        <v>1</v>
      </c>
    </row>
    <row r="321" spans="1:5" ht="15.75" x14ac:dyDescent="0.25">
      <c r="A321" s="23" t="s">
        <v>8218</v>
      </c>
      <c r="B321" s="25">
        <v>20</v>
      </c>
      <c r="D321" s="27" t="s">
        <v>8220</v>
      </c>
      <c r="E321" s="25">
        <v>6</v>
      </c>
    </row>
    <row r="322" spans="1:5" ht="15.75" x14ac:dyDescent="0.25">
      <c r="A322" s="22" t="s">
        <v>8218</v>
      </c>
      <c r="B322" s="24">
        <v>2</v>
      </c>
      <c r="D322" s="26" t="s">
        <v>8220</v>
      </c>
      <c r="E322" s="24">
        <v>48</v>
      </c>
    </row>
    <row r="323" spans="1:5" ht="15.75" x14ac:dyDescent="0.25">
      <c r="A323" s="23" t="s">
        <v>8218</v>
      </c>
      <c r="B323" s="25">
        <v>315</v>
      </c>
      <c r="D323" s="27" t="s">
        <v>8220</v>
      </c>
      <c r="E323" s="25">
        <v>2</v>
      </c>
    </row>
    <row r="324" spans="1:5" ht="15.75" x14ac:dyDescent="0.25">
      <c r="A324" s="22" t="s">
        <v>8218</v>
      </c>
      <c r="B324" s="24">
        <v>2174</v>
      </c>
      <c r="D324" s="26" t="s">
        <v>8220</v>
      </c>
      <c r="E324" s="24">
        <v>4</v>
      </c>
    </row>
    <row r="325" spans="1:5" ht="15.75" x14ac:dyDescent="0.25">
      <c r="A325" s="23" t="s">
        <v>8218</v>
      </c>
      <c r="B325" s="25">
        <v>152</v>
      </c>
      <c r="D325" s="27" t="s">
        <v>8220</v>
      </c>
      <c r="E325" s="25">
        <v>5</v>
      </c>
    </row>
    <row r="326" spans="1:5" ht="15.75" x14ac:dyDescent="0.25">
      <c r="A326" s="22" t="s">
        <v>8218</v>
      </c>
      <c r="B326" s="24">
        <v>1021</v>
      </c>
      <c r="D326" s="26" t="s">
        <v>8220</v>
      </c>
      <c r="E326" s="24">
        <v>79</v>
      </c>
    </row>
    <row r="327" spans="1:5" ht="15.75" x14ac:dyDescent="0.25">
      <c r="A327" s="23" t="s">
        <v>8218</v>
      </c>
      <c r="B327" s="25">
        <v>237</v>
      </c>
      <c r="D327" s="27" t="s">
        <v>8220</v>
      </c>
      <c r="E327" s="25">
        <v>2</v>
      </c>
    </row>
    <row r="328" spans="1:5" ht="15.75" x14ac:dyDescent="0.25">
      <c r="A328" s="22" t="s">
        <v>8218</v>
      </c>
      <c r="B328" s="24">
        <v>27</v>
      </c>
      <c r="D328" s="26" t="s">
        <v>8220</v>
      </c>
      <c r="E328" s="24">
        <v>11</v>
      </c>
    </row>
    <row r="329" spans="1:5" ht="15.75" x14ac:dyDescent="0.25">
      <c r="A329" s="23" t="s">
        <v>8218</v>
      </c>
      <c r="B329" s="25">
        <v>17</v>
      </c>
      <c r="D329" s="27" t="s">
        <v>8220</v>
      </c>
      <c r="E329" s="25">
        <v>11</v>
      </c>
    </row>
    <row r="330" spans="1:5" ht="15.75" x14ac:dyDescent="0.25">
      <c r="A330" s="22" t="s">
        <v>8218</v>
      </c>
      <c r="B330" s="24">
        <v>27</v>
      </c>
      <c r="D330" s="26" t="s">
        <v>8220</v>
      </c>
      <c r="E330" s="24">
        <v>1</v>
      </c>
    </row>
    <row r="331" spans="1:5" ht="15.75" x14ac:dyDescent="0.25">
      <c r="A331" s="23" t="s">
        <v>8218</v>
      </c>
      <c r="B331" s="25">
        <v>82</v>
      </c>
      <c r="D331" s="27" t="s">
        <v>8220</v>
      </c>
      <c r="E331" s="25">
        <v>3</v>
      </c>
    </row>
    <row r="332" spans="1:5" ht="15.75" x14ac:dyDescent="0.25">
      <c r="A332" s="22" t="s">
        <v>8218</v>
      </c>
      <c r="B332" s="24">
        <v>48</v>
      </c>
      <c r="D332" s="26" t="s">
        <v>8220</v>
      </c>
      <c r="E332" s="24">
        <v>5</v>
      </c>
    </row>
    <row r="333" spans="1:5" ht="15.75" x14ac:dyDescent="0.25">
      <c r="A333" s="23" t="s">
        <v>8218</v>
      </c>
      <c r="B333" s="25">
        <v>105</v>
      </c>
      <c r="D333" s="27" t="s">
        <v>8220</v>
      </c>
      <c r="E333" s="25">
        <v>12</v>
      </c>
    </row>
    <row r="334" spans="1:5" ht="15.75" x14ac:dyDescent="0.25">
      <c r="A334" s="22" t="s">
        <v>8218</v>
      </c>
      <c r="B334" s="24">
        <v>28</v>
      </c>
      <c r="D334" s="26" t="s">
        <v>8220</v>
      </c>
      <c r="E334" s="24">
        <v>2</v>
      </c>
    </row>
    <row r="335" spans="1:5" ht="15.75" x14ac:dyDescent="0.25">
      <c r="A335" s="23" t="s">
        <v>8218</v>
      </c>
      <c r="B335" s="25">
        <v>1107</v>
      </c>
      <c r="D335" s="27" t="s">
        <v>8220</v>
      </c>
      <c r="E335" s="25">
        <v>5</v>
      </c>
    </row>
    <row r="336" spans="1:5" ht="15.75" x14ac:dyDescent="0.25">
      <c r="A336" s="22" t="s">
        <v>8218</v>
      </c>
      <c r="B336" s="24">
        <v>1013</v>
      </c>
      <c r="D336" s="26" t="s">
        <v>8220</v>
      </c>
      <c r="E336" s="24">
        <v>21</v>
      </c>
    </row>
    <row r="337" spans="1:5" ht="15.75" x14ac:dyDescent="0.25">
      <c r="A337" s="23" t="s">
        <v>8218</v>
      </c>
      <c r="B337" s="25">
        <v>274</v>
      </c>
      <c r="D337" s="27" t="s">
        <v>8220</v>
      </c>
      <c r="E337" s="25">
        <v>0</v>
      </c>
    </row>
    <row r="338" spans="1:5" ht="15.75" x14ac:dyDescent="0.25">
      <c r="A338" s="22" t="s">
        <v>8218</v>
      </c>
      <c r="B338" s="24">
        <v>87</v>
      </c>
      <c r="D338" s="26" t="s">
        <v>8220</v>
      </c>
      <c r="E338" s="24">
        <v>45</v>
      </c>
    </row>
    <row r="339" spans="1:5" ht="15.75" x14ac:dyDescent="0.25">
      <c r="A339" s="23" t="s">
        <v>8218</v>
      </c>
      <c r="B339" s="25">
        <v>99</v>
      </c>
      <c r="D339" s="27" t="s">
        <v>8220</v>
      </c>
      <c r="E339" s="25">
        <v>29</v>
      </c>
    </row>
    <row r="340" spans="1:5" ht="15.75" x14ac:dyDescent="0.25">
      <c r="A340" s="22" t="s">
        <v>8218</v>
      </c>
      <c r="B340" s="24">
        <v>276</v>
      </c>
      <c r="D340" s="26" t="s">
        <v>8220</v>
      </c>
      <c r="E340" s="24">
        <v>2</v>
      </c>
    </row>
    <row r="341" spans="1:5" ht="15.75" x14ac:dyDescent="0.25">
      <c r="A341" s="23" t="s">
        <v>8218</v>
      </c>
      <c r="B341" s="25">
        <v>21</v>
      </c>
      <c r="D341" s="27" t="s">
        <v>8220</v>
      </c>
      <c r="E341" s="25">
        <v>30</v>
      </c>
    </row>
    <row r="342" spans="1:5" ht="15.75" x14ac:dyDescent="0.25">
      <c r="A342" s="22" t="s">
        <v>8218</v>
      </c>
      <c r="B342" s="24">
        <v>41</v>
      </c>
      <c r="D342" s="26" t="s">
        <v>8220</v>
      </c>
      <c r="E342" s="24">
        <v>8</v>
      </c>
    </row>
    <row r="343" spans="1:5" ht="15.75" x14ac:dyDescent="0.25">
      <c r="A343" s="23" t="s">
        <v>8218</v>
      </c>
      <c r="B343" s="25">
        <v>119</v>
      </c>
      <c r="D343" s="27" t="s">
        <v>8220</v>
      </c>
      <c r="E343" s="25">
        <v>1</v>
      </c>
    </row>
    <row r="344" spans="1:5" ht="15.75" x14ac:dyDescent="0.25">
      <c r="A344" s="22" t="s">
        <v>8218</v>
      </c>
      <c r="B344" s="24">
        <v>153</v>
      </c>
      <c r="D344" s="26" t="s">
        <v>8220</v>
      </c>
      <c r="E344" s="24">
        <v>14</v>
      </c>
    </row>
    <row r="345" spans="1:5" ht="15.75" x14ac:dyDescent="0.25">
      <c r="A345" s="23" t="s">
        <v>8218</v>
      </c>
      <c r="B345" s="25">
        <v>100</v>
      </c>
      <c r="D345" s="27" t="s">
        <v>8220</v>
      </c>
      <c r="E345" s="25">
        <v>24</v>
      </c>
    </row>
    <row r="346" spans="1:5" ht="15.75" x14ac:dyDescent="0.25">
      <c r="A346" s="22" t="s">
        <v>8218</v>
      </c>
      <c r="B346" s="24">
        <v>143</v>
      </c>
      <c r="D346" s="26" t="s">
        <v>8220</v>
      </c>
      <c r="E346" s="24">
        <v>2</v>
      </c>
    </row>
    <row r="347" spans="1:5" ht="15.75" x14ac:dyDescent="0.25">
      <c r="A347" s="23" t="s">
        <v>8218</v>
      </c>
      <c r="B347" s="25">
        <v>140</v>
      </c>
      <c r="D347" s="27" t="s">
        <v>8220</v>
      </c>
      <c r="E347" s="25">
        <v>21</v>
      </c>
    </row>
    <row r="348" spans="1:5" ht="15.75" x14ac:dyDescent="0.25">
      <c r="A348" s="22" t="s">
        <v>8218</v>
      </c>
      <c r="B348" s="24">
        <v>35</v>
      </c>
      <c r="D348" s="26" t="s">
        <v>8220</v>
      </c>
      <c r="E348" s="24">
        <v>7</v>
      </c>
    </row>
    <row r="349" spans="1:5" ht="15.75" x14ac:dyDescent="0.25">
      <c r="A349" s="23" t="s">
        <v>8218</v>
      </c>
      <c r="B349" s="25">
        <v>149</v>
      </c>
      <c r="D349" s="27" t="s">
        <v>8220</v>
      </c>
      <c r="E349" s="25">
        <v>0</v>
      </c>
    </row>
    <row r="350" spans="1:5" ht="15.75" x14ac:dyDescent="0.25">
      <c r="A350" s="22" t="s">
        <v>8218</v>
      </c>
      <c r="B350" s="24">
        <v>130</v>
      </c>
      <c r="D350" s="26" t="s">
        <v>8220</v>
      </c>
      <c r="E350" s="24">
        <v>4</v>
      </c>
    </row>
    <row r="351" spans="1:5" ht="15.75" x14ac:dyDescent="0.25">
      <c r="A351" s="23" t="s">
        <v>8218</v>
      </c>
      <c r="B351" s="25">
        <v>120</v>
      </c>
      <c r="D351" s="27" t="s">
        <v>8220</v>
      </c>
      <c r="E351" s="25">
        <v>32</v>
      </c>
    </row>
    <row r="352" spans="1:5" ht="15.75" x14ac:dyDescent="0.25">
      <c r="A352" s="22" t="s">
        <v>8218</v>
      </c>
      <c r="B352" s="24">
        <v>265</v>
      </c>
      <c r="D352" s="26" t="s">
        <v>8220</v>
      </c>
      <c r="E352" s="24">
        <v>4</v>
      </c>
    </row>
    <row r="353" spans="1:5" ht="15.75" x14ac:dyDescent="0.25">
      <c r="A353" s="23" t="s">
        <v>8218</v>
      </c>
      <c r="B353" s="25">
        <v>71</v>
      </c>
      <c r="D353" s="27" t="s">
        <v>8220</v>
      </c>
      <c r="E353" s="25">
        <v>9</v>
      </c>
    </row>
    <row r="354" spans="1:5" ht="15.75" x14ac:dyDescent="0.25">
      <c r="A354" s="22" t="s">
        <v>8218</v>
      </c>
      <c r="B354" s="24">
        <v>13</v>
      </c>
      <c r="D354" s="26" t="s">
        <v>8220</v>
      </c>
      <c r="E354" s="24">
        <v>17</v>
      </c>
    </row>
    <row r="355" spans="1:5" ht="15.75" x14ac:dyDescent="0.25">
      <c r="A355" s="23" t="s">
        <v>8218</v>
      </c>
      <c r="B355" s="25">
        <v>169</v>
      </c>
      <c r="D355" s="27" t="s">
        <v>8220</v>
      </c>
      <c r="E355" s="25">
        <v>5</v>
      </c>
    </row>
    <row r="356" spans="1:5" ht="15.75" x14ac:dyDescent="0.25">
      <c r="A356" s="22" t="s">
        <v>8218</v>
      </c>
      <c r="B356" s="24">
        <v>57</v>
      </c>
      <c r="D356" s="26" t="s">
        <v>8220</v>
      </c>
      <c r="E356" s="24">
        <v>53</v>
      </c>
    </row>
    <row r="357" spans="1:5" ht="15.75" x14ac:dyDescent="0.25">
      <c r="A357" s="23" t="s">
        <v>8218</v>
      </c>
      <c r="B357" s="25">
        <v>229</v>
      </c>
      <c r="D357" s="27" t="s">
        <v>8220</v>
      </c>
      <c r="E357" s="25">
        <v>7</v>
      </c>
    </row>
    <row r="358" spans="1:5" ht="15.75" x14ac:dyDescent="0.25">
      <c r="A358" s="22" t="s">
        <v>8218</v>
      </c>
      <c r="B358" s="24">
        <v>108</v>
      </c>
      <c r="D358" s="26" t="s">
        <v>8220</v>
      </c>
      <c r="E358" s="24">
        <v>72</v>
      </c>
    </row>
    <row r="359" spans="1:5" ht="15.75" x14ac:dyDescent="0.25">
      <c r="A359" s="23" t="s">
        <v>8218</v>
      </c>
      <c r="B359" s="25">
        <v>108</v>
      </c>
      <c r="D359" s="27" t="s">
        <v>8220</v>
      </c>
      <c r="E359" s="25">
        <v>0</v>
      </c>
    </row>
    <row r="360" spans="1:5" ht="15.75" x14ac:dyDescent="0.25">
      <c r="A360" s="22" t="s">
        <v>8218</v>
      </c>
      <c r="B360" s="24">
        <v>41</v>
      </c>
      <c r="D360" s="26" t="s">
        <v>8220</v>
      </c>
      <c r="E360" s="24">
        <v>2</v>
      </c>
    </row>
    <row r="361" spans="1:5" ht="15.75" x14ac:dyDescent="0.25">
      <c r="A361" s="23" t="s">
        <v>8218</v>
      </c>
      <c r="B361" s="25">
        <v>139</v>
      </c>
      <c r="D361" s="27" t="s">
        <v>8220</v>
      </c>
      <c r="E361" s="25">
        <v>8</v>
      </c>
    </row>
    <row r="362" spans="1:5" ht="15.75" x14ac:dyDescent="0.25">
      <c r="A362" s="22" t="s">
        <v>8218</v>
      </c>
      <c r="B362" s="24">
        <v>19</v>
      </c>
      <c r="D362" s="26" t="s">
        <v>8220</v>
      </c>
      <c r="E362" s="24">
        <v>2</v>
      </c>
    </row>
    <row r="363" spans="1:5" ht="15.75" x14ac:dyDescent="0.25">
      <c r="A363" s="23" t="s">
        <v>8218</v>
      </c>
      <c r="B363" s="25">
        <v>94</v>
      </c>
      <c r="D363" s="27" t="s">
        <v>8220</v>
      </c>
      <c r="E363" s="25">
        <v>0</v>
      </c>
    </row>
    <row r="364" spans="1:5" ht="15.75" x14ac:dyDescent="0.25">
      <c r="A364" s="22" t="s">
        <v>8218</v>
      </c>
      <c r="B364" s="24">
        <v>23</v>
      </c>
      <c r="D364" s="26" t="s">
        <v>8220</v>
      </c>
      <c r="E364" s="24">
        <v>3</v>
      </c>
    </row>
    <row r="365" spans="1:5" ht="15.75" x14ac:dyDescent="0.25">
      <c r="A365" s="23" t="s">
        <v>8218</v>
      </c>
      <c r="B365" s="25">
        <v>15</v>
      </c>
      <c r="D365" s="27" t="s">
        <v>8220</v>
      </c>
      <c r="E365" s="25">
        <v>4</v>
      </c>
    </row>
    <row r="366" spans="1:5" ht="15.75" x14ac:dyDescent="0.25">
      <c r="A366" s="22" t="s">
        <v>8218</v>
      </c>
      <c r="B366" s="24">
        <v>62</v>
      </c>
      <c r="D366" s="26" t="s">
        <v>8220</v>
      </c>
      <c r="E366" s="24">
        <v>3</v>
      </c>
    </row>
    <row r="367" spans="1:5" ht="15.75" x14ac:dyDescent="0.25">
      <c r="A367" s="23" t="s">
        <v>8218</v>
      </c>
      <c r="B367" s="25">
        <v>74</v>
      </c>
      <c r="D367" s="27" t="s">
        <v>8220</v>
      </c>
      <c r="E367" s="25">
        <v>6</v>
      </c>
    </row>
    <row r="368" spans="1:5" ht="15.75" x14ac:dyDescent="0.25">
      <c r="A368" s="22" t="s">
        <v>8218</v>
      </c>
      <c r="B368" s="24">
        <v>97</v>
      </c>
      <c r="D368" s="26" t="s">
        <v>8220</v>
      </c>
      <c r="E368" s="24">
        <v>0</v>
      </c>
    </row>
    <row r="369" spans="1:5" ht="15.75" x14ac:dyDescent="0.25">
      <c r="A369" s="23" t="s">
        <v>8218</v>
      </c>
      <c r="B369" s="25">
        <v>55</v>
      </c>
      <c r="D369" s="27" t="s">
        <v>8220</v>
      </c>
      <c r="E369" s="25">
        <v>0</v>
      </c>
    </row>
    <row r="370" spans="1:5" ht="15.75" x14ac:dyDescent="0.25">
      <c r="A370" s="22" t="s">
        <v>8218</v>
      </c>
      <c r="B370" s="24">
        <v>44</v>
      </c>
      <c r="D370" s="26" t="s">
        <v>8220</v>
      </c>
      <c r="E370" s="24">
        <v>0</v>
      </c>
    </row>
    <row r="371" spans="1:5" ht="15.75" x14ac:dyDescent="0.25">
      <c r="A371" s="23" t="s">
        <v>8218</v>
      </c>
      <c r="B371" s="25">
        <v>110</v>
      </c>
      <c r="D371" s="27" t="s">
        <v>8220</v>
      </c>
      <c r="E371" s="25">
        <v>8</v>
      </c>
    </row>
    <row r="372" spans="1:5" ht="15.75" x14ac:dyDescent="0.25">
      <c r="A372" s="22" t="s">
        <v>8218</v>
      </c>
      <c r="B372" s="24">
        <v>59</v>
      </c>
      <c r="D372" s="26" t="s">
        <v>8220</v>
      </c>
      <c r="E372" s="24">
        <v>5</v>
      </c>
    </row>
    <row r="373" spans="1:5" ht="15.75" x14ac:dyDescent="0.25">
      <c r="A373" s="23" t="s">
        <v>8218</v>
      </c>
      <c r="B373" s="25">
        <v>62</v>
      </c>
      <c r="D373" s="27" t="s">
        <v>8220</v>
      </c>
      <c r="E373" s="25">
        <v>0</v>
      </c>
    </row>
    <row r="374" spans="1:5" ht="15.75" x14ac:dyDescent="0.25">
      <c r="A374" s="22" t="s">
        <v>8218</v>
      </c>
      <c r="B374" s="24">
        <v>105</v>
      </c>
      <c r="D374" s="26" t="s">
        <v>8220</v>
      </c>
      <c r="E374" s="24">
        <v>2</v>
      </c>
    </row>
    <row r="375" spans="1:5" ht="15.75" x14ac:dyDescent="0.25">
      <c r="A375" s="23" t="s">
        <v>8218</v>
      </c>
      <c r="B375" s="25">
        <v>26</v>
      </c>
      <c r="D375" s="27" t="s">
        <v>8220</v>
      </c>
      <c r="E375" s="25">
        <v>24</v>
      </c>
    </row>
    <row r="376" spans="1:5" ht="15.75" x14ac:dyDescent="0.25">
      <c r="A376" s="22" t="s">
        <v>8218</v>
      </c>
      <c r="B376" s="24">
        <v>49</v>
      </c>
      <c r="D376" s="26" t="s">
        <v>8220</v>
      </c>
      <c r="E376" s="24">
        <v>0</v>
      </c>
    </row>
    <row r="377" spans="1:5" ht="15.75" x14ac:dyDescent="0.25">
      <c r="A377" s="23" t="s">
        <v>8218</v>
      </c>
      <c r="B377" s="25">
        <v>68</v>
      </c>
      <c r="D377" s="27" t="s">
        <v>8220</v>
      </c>
      <c r="E377" s="25">
        <v>9</v>
      </c>
    </row>
    <row r="378" spans="1:5" ht="15.75" x14ac:dyDescent="0.25">
      <c r="A378" s="22" t="s">
        <v>8218</v>
      </c>
      <c r="B378" s="24">
        <v>22</v>
      </c>
      <c r="D378" s="26" t="s">
        <v>8220</v>
      </c>
      <c r="E378" s="24">
        <v>0</v>
      </c>
    </row>
    <row r="379" spans="1:5" ht="15.75" x14ac:dyDescent="0.25">
      <c r="A379" s="23" t="s">
        <v>8218</v>
      </c>
      <c r="B379" s="25">
        <v>18</v>
      </c>
      <c r="D379" s="27" t="s">
        <v>8220</v>
      </c>
      <c r="E379" s="25">
        <v>1</v>
      </c>
    </row>
    <row r="380" spans="1:5" ht="15.75" x14ac:dyDescent="0.25">
      <c r="A380" s="22" t="s">
        <v>8218</v>
      </c>
      <c r="B380" s="24">
        <v>19</v>
      </c>
      <c r="D380" s="26" t="s">
        <v>8220</v>
      </c>
      <c r="E380" s="24">
        <v>10</v>
      </c>
    </row>
    <row r="381" spans="1:5" ht="15.75" x14ac:dyDescent="0.25">
      <c r="A381" s="23" t="s">
        <v>8218</v>
      </c>
      <c r="B381" s="25">
        <v>99</v>
      </c>
      <c r="D381" s="27" t="s">
        <v>8220</v>
      </c>
      <c r="E381" s="25">
        <v>1</v>
      </c>
    </row>
    <row r="382" spans="1:5" ht="15.75" x14ac:dyDescent="0.25">
      <c r="A382" s="22" t="s">
        <v>8218</v>
      </c>
      <c r="B382" s="24">
        <v>27</v>
      </c>
      <c r="D382" s="26" t="s">
        <v>8220</v>
      </c>
      <c r="E382" s="24">
        <v>0</v>
      </c>
    </row>
    <row r="383" spans="1:5" ht="15.75" x14ac:dyDescent="0.25">
      <c r="A383" s="23" t="s">
        <v>8218</v>
      </c>
      <c r="B383" s="25">
        <v>25</v>
      </c>
      <c r="D383" s="27" t="s">
        <v>8220</v>
      </c>
      <c r="E383" s="25">
        <v>20</v>
      </c>
    </row>
    <row r="384" spans="1:5" ht="15.75" x14ac:dyDescent="0.25">
      <c r="A384" s="22" t="s">
        <v>8218</v>
      </c>
      <c r="B384" s="24">
        <v>14</v>
      </c>
      <c r="D384" s="26" t="s">
        <v>8220</v>
      </c>
      <c r="E384" s="24">
        <v>30</v>
      </c>
    </row>
    <row r="385" spans="1:5" ht="15.75" x14ac:dyDescent="0.25">
      <c r="A385" s="23" t="s">
        <v>8218</v>
      </c>
      <c r="B385" s="25">
        <v>35</v>
      </c>
      <c r="D385" s="27" t="s">
        <v>8220</v>
      </c>
      <c r="E385" s="25">
        <v>6</v>
      </c>
    </row>
    <row r="386" spans="1:5" ht="15.75" x14ac:dyDescent="0.25">
      <c r="A386" s="22" t="s">
        <v>8218</v>
      </c>
      <c r="B386" s="24">
        <v>10</v>
      </c>
      <c r="D386" s="26" t="s">
        <v>8220</v>
      </c>
      <c r="E386" s="24">
        <v>15</v>
      </c>
    </row>
    <row r="387" spans="1:5" ht="15.75" x14ac:dyDescent="0.25">
      <c r="A387" s="23" t="s">
        <v>8218</v>
      </c>
      <c r="B387" s="25">
        <v>29</v>
      </c>
      <c r="D387" s="27" t="s">
        <v>8220</v>
      </c>
      <c r="E387" s="25">
        <v>5</v>
      </c>
    </row>
    <row r="388" spans="1:5" ht="15.75" x14ac:dyDescent="0.25">
      <c r="A388" s="22" t="s">
        <v>8218</v>
      </c>
      <c r="B388" s="24">
        <v>44</v>
      </c>
      <c r="D388" s="26" t="s">
        <v>8220</v>
      </c>
      <c r="E388" s="24">
        <v>0</v>
      </c>
    </row>
    <row r="389" spans="1:5" ht="15.75" x14ac:dyDescent="0.25">
      <c r="A389" s="23" t="s">
        <v>8218</v>
      </c>
      <c r="B389" s="25">
        <v>17</v>
      </c>
      <c r="D389" s="27" t="s">
        <v>8220</v>
      </c>
      <c r="E389" s="25">
        <v>0</v>
      </c>
    </row>
    <row r="390" spans="1:5" ht="15.75" x14ac:dyDescent="0.25">
      <c r="A390" s="22" t="s">
        <v>8218</v>
      </c>
      <c r="B390" s="24">
        <v>34</v>
      </c>
      <c r="D390" s="26" t="s">
        <v>8220</v>
      </c>
      <c r="E390" s="24">
        <v>28</v>
      </c>
    </row>
    <row r="391" spans="1:5" ht="15.75" x14ac:dyDescent="0.25">
      <c r="A391" s="23" t="s">
        <v>8218</v>
      </c>
      <c r="B391" s="25">
        <v>14</v>
      </c>
      <c r="D391" s="27" t="s">
        <v>8220</v>
      </c>
      <c r="E391" s="25">
        <v>0</v>
      </c>
    </row>
    <row r="392" spans="1:5" ht="15.75" x14ac:dyDescent="0.25">
      <c r="A392" s="22" t="s">
        <v>8218</v>
      </c>
      <c r="B392" s="24">
        <v>156</v>
      </c>
      <c r="D392" s="26" t="s">
        <v>8220</v>
      </c>
      <c r="E392" s="24">
        <v>5</v>
      </c>
    </row>
    <row r="393" spans="1:5" ht="15.75" x14ac:dyDescent="0.25">
      <c r="A393" s="23" t="s">
        <v>8218</v>
      </c>
      <c r="B393" s="25">
        <v>128</v>
      </c>
      <c r="D393" s="27" t="s">
        <v>8220</v>
      </c>
      <c r="E393" s="25">
        <v>7</v>
      </c>
    </row>
    <row r="394" spans="1:5" ht="15.75" x14ac:dyDescent="0.25">
      <c r="A394" s="22" t="s">
        <v>8218</v>
      </c>
      <c r="B394" s="24">
        <v>60</v>
      </c>
      <c r="D394" s="26" t="s">
        <v>8220</v>
      </c>
      <c r="E394" s="24">
        <v>30</v>
      </c>
    </row>
    <row r="395" spans="1:5" ht="15.75" x14ac:dyDescent="0.25">
      <c r="A395" s="23" t="s">
        <v>8218</v>
      </c>
      <c r="B395" s="25">
        <v>32</v>
      </c>
      <c r="D395" s="27" t="s">
        <v>8220</v>
      </c>
      <c r="E395" s="25">
        <v>2</v>
      </c>
    </row>
    <row r="396" spans="1:5" ht="15.75" x14ac:dyDescent="0.25">
      <c r="A396" s="22" t="s">
        <v>8218</v>
      </c>
      <c r="B396" s="24">
        <v>53</v>
      </c>
      <c r="D396" s="26" t="s">
        <v>8220</v>
      </c>
      <c r="E396" s="24">
        <v>30</v>
      </c>
    </row>
    <row r="397" spans="1:5" ht="15.75" x14ac:dyDescent="0.25">
      <c r="A397" s="23" t="s">
        <v>8218</v>
      </c>
      <c r="B397" s="25">
        <v>184</v>
      </c>
      <c r="D397" s="27" t="s">
        <v>8220</v>
      </c>
      <c r="E397" s="25">
        <v>2</v>
      </c>
    </row>
    <row r="398" spans="1:5" ht="15.75" x14ac:dyDescent="0.25">
      <c r="A398" s="22" t="s">
        <v>8218</v>
      </c>
      <c r="B398" s="24">
        <v>90</v>
      </c>
      <c r="D398" s="26" t="s">
        <v>8220</v>
      </c>
      <c r="E398" s="24">
        <v>0</v>
      </c>
    </row>
    <row r="399" spans="1:5" ht="15.75" x14ac:dyDescent="0.25">
      <c r="A399" s="23" t="s">
        <v>8218</v>
      </c>
      <c r="B399" s="25">
        <v>71</v>
      </c>
      <c r="D399" s="27" t="s">
        <v>8220</v>
      </c>
      <c r="E399" s="25">
        <v>2</v>
      </c>
    </row>
    <row r="400" spans="1:5" ht="15.75" x14ac:dyDescent="0.25">
      <c r="A400" s="22" t="s">
        <v>8218</v>
      </c>
      <c r="B400" s="24">
        <v>87</v>
      </c>
      <c r="D400" s="26" t="s">
        <v>8220</v>
      </c>
      <c r="E400" s="24">
        <v>1</v>
      </c>
    </row>
    <row r="401" spans="1:5" ht="15.75" x14ac:dyDescent="0.25">
      <c r="A401" s="23" t="s">
        <v>8218</v>
      </c>
      <c r="B401" s="25">
        <v>28</v>
      </c>
      <c r="D401" s="27" t="s">
        <v>8220</v>
      </c>
      <c r="E401" s="25">
        <v>2</v>
      </c>
    </row>
    <row r="402" spans="1:5" ht="15.75" x14ac:dyDescent="0.25">
      <c r="A402" s="22" t="s">
        <v>8218</v>
      </c>
      <c r="B402" s="24">
        <v>56</v>
      </c>
      <c r="D402" s="26" t="s">
        <v>8220</v>
      </c>
      <c r="E402" s="24">
        <v>14</v>
      </c>
    </row>
    <row r="403" spans="1:5" ht="15.75" x14ac:dyDescent="0.25">
      <c r="A403" s="23" t="s">
        <v>8218</v>
      </c>
      <c r="B403" s="25">
        <v>51</v>
      </c>
      <c r="D403" s="27" t="s">
        <v>8220</v>
      </c>
      <c r="E403" s="25">
        <v>31</v>
      </c>
    </row>
    <row r="404" spans="1:5" ht="15.75" x14ac:dyDescent="0.25">
      <c r="A404" s="22" t="s">
        <v>8218</v>
      </c>
      <c r="B404" s="24">
        <v>75</v>
      </c>
      <c r="D404" s="26" t="s">
        <v>8220</v>
      </c>
      <c r="E404" s="24">
        <v>16</v>
      </c>
    </row>
    <row r="405" spans="1:5" ht="15.75" x14ac:dyDescent="0.25">
      <c r="A405" s="23" t="s">
        <v>8218</v>
      </c>
      <c r="B405" s="25">
        <v>38</v>
      </c>
      <c r="D405" s="27" t="s">
        <v>8220</v>
      </c>
      <c r="E405" s="25">
        <v>12</v>
      </c>
    </row>
    <row r="406" spans="1:5" ht="15.75" x14ac:dyDescent="0.25">
      <c r="A406" s="22" t="s">
        <v>8218</v>
      </c>
      <c r="B406" s="24">
        <v>18</v>
      </c>
      <c r="D406" s="26" t="s">
        <v>8220</v>
      </c>
      <c r="E406" s="24">
        <v>96</v>
      </c>
    </row>
    <row r="407" spans="1:5" ht="15.75" x14ac:dyDescent="0.25">
      <c r="A407" s="23" t="s">
        <v>8218</v>
      </c>
      <c r="B407" s="25">
        <v>54</v>
      </c>
      <c r="D407" s="27" t="s">
        <v>8220</v>
      </c>
      <c r="E407" s="25">
        <v>16</v>
      </c>
    </row>
    <row r="408" spans="1:5" ht="15.75" x14ac:dyDescent="0.25">
      <c r="A408" s="22" t="s">
        <v>8218</v>
      </c>
      <c r="B408" s="24">
        <v>71</v>
      </c>
      <c r="D408" s="26" t="s">
        <v>8220</v>
      </c>
      <c r="E408" s="24">
        <v>5</v>
      </c>
    </row>
    <row r="409" spans="1:5" ht="15.75" x14ac:dyDescent="0.25">
      <c r="A409" s="23" t="s">
        <v>8218</v>
      </c>
      <c r="B409" s="25">
        <v>57</v>
      </c>
      <c r="D409" s="27" t="s">
        <v>8220</v>
      </c>
      <c r="E409" s="25">
        <v>0</v>
      </c>
    </row>
    <row r="410" spans="1:5" ht="15.75" x14ac:dyDescent="0.25">
      <c r="A410" s="22" t="s">
        <v>8218</v>
      </c>
      <c r="B410" s="24">
        <v>43</v>
      </c>
      <c r="D410" s="26" t="s">
        <v>8220</v>
      </c>
      <c r="E410" s="24">
        <v>8</v>
      </c>
    </row>
    <row r="411" spans="1:5" ht="15.75" x14ac:dyDescent="0.25">
      <c r="A411" s="23" t="s">
        <v>8218</v>
      </c>
      <c r="B411" s="25">
        <v>52</v>
      </c>
      <c r="D411" s="27" t="s">
        <v>8220</v>
      </c>
      <c r="E411" s="25">
        <v>7</v>
      </c>
    </row>
    <row r="412" spans="1:5" ht="15.75" x14ac:dyDescent="0.25">
      <c r="A412" s="22" t="s">
        <v>8218</v>
      </c>
      <c r="B412" s="24">
        <v>27</v>
      </c>
      <c r="D412" s="26" t="s">
        <v>8220</v>
      </c>
      <c r="E412" s="24">
        <v>24</v>
      </c>
    </row>
    <row r="413" spans="1:5" ht="15.75" x14ac:dyDescent="0.25">
      <c r="A413" s="23" t="s">
        <v>8218</v>
      </c>
      <c r="B413" s="25">
        <v>12</v>
      </c>
      <c r="D413" s="27" t="s">
        <v>8220</v>
      </c>
      <c r="E413" s="25">
        <v>121</v>
      </c>
    </row>
    <row r="414" spans="1:5" ht="15.75" x14ac:dyDescent="0.25">
      <c r="A414" s="22" t="s">
        <v>8218</v>
      </c>
      <c r="B414" s="24">
        <v>33</v>
      </c>
      <c r="D414" s="26" t="s">
        <v>8220</v>
      </c>
      <c r="E414" s="24">
        <v>196</v>
      </c>
    </row>
    <row r="415" spans="1:5" ht="15.75" x14ac:dyDescent="0.25">
      <c r="A415" s="23" t="s">
        <v>8218</v>
      </c>
      <c r="B415" s="25">
        <v>96</v>
      </c>
      <c r="D415" s="27" t="s">
        <v>8220</v>
      </c>
      <c r="E415" s="25">
        <v>5</v>
      </c>
    </row>
    <row r="416" spans="1:5" ht="15.75" x14ac:dyDescent="0.25">
      <c r="A416" s="22" t="s">
        <v>8218</v>
      </c>
      <c r="B416" s="24">
        <v>28</v>
      </c>
      <c r="D416" s="26" t="s">
        <v>8220</v>
      </c>
      <c r="E416" s="24">
        <v>73</v>
      </c>
    </row>
    <row r="417" spans="1:5" ht="15.75" x14ac:dyDescent="0.25">
      <c r="A417" s="23" t="s">
        <v>8218</v>
      </c>
      <c r="B417" s="25">
        <v>43</v>
      </c>
      <c r="D417" s="27" t="s">
        <v>8220</v>
      </c>
      <c r="E417" s="25">
        <v>93</v>
      </c>
    </row>
    <row r="418" spans="1:5" ht="15.75" x14ac:dyDescent="0.25">
      <c r="A418" s="22" t="s">
        <v>8218</v>
      </c>
      <c r="B418" s="24">
        <v>205</v>
      </c>
      <c r="D418" s="26" t="s">
        <v>8220</v>
      </c>
      <c r="E418" s="24">
        <v>17</v>
      </c>
    </row>
    <row r="419" spans="1:5" ht="15.75" x14ac:dyDescent="0.25">
      <c r="A419" s="23" t="s">
        <v>8218</v>
      </c>
      <c r="B419" s="25">
        <v>23</v>
      </c>
      <c r="D419" s="27" t="s">
        <v>8220</v>
      </c>
      <c r="E419" s="25">
        <v>7</v>
      </c>
    </row>
    <row r="420" spans="1:5" ht="15.75" x14ac:dyDescent="0.25">
      <c r="A420" s="22" t="s">
        <v>8218</v>
      </c>
      <c r="B420" s="24">
        <v>19</v>
      </c>
      <c r="D420" s="26" t="s">
        <v>8220</v>
      </c>
      <c r="E420" s="24">
        <v>17</v>
      </c>
    </row>
    <row r="421" spans="1:5" ht="15.75" x14ac:dyDescent="0.25">
      <c r="A421" s="23" t="s">
        <v>8218</v>
      </c>
      <c r="B421" s="25">
        <v>14</v>
      </c>
      <c r="D421" s="27" t="s">
        <v>8220</v>
      </c>
      <c r="E421" s="25">
        <v>171</v>
      </c>
    </row>
    <row r="422" spans="1:5" ht="15.75" x14ac:dyDescent="0.25">
      <c r="A422" s="22" t="s">
        <v>8218</v>
      </c>
      <c r="B422" s="24">
        <v>38</v>
      </c>
      <c r="D422" s="26" t="s">
        <v>8220</v>
      </c>
      <c r="E422" s="24">
        <v>188</v>
      </c>
    </row>
    <row r="423" spans="1:5" ht="15.75" x14ac:dyDescent="0.25">
      <c r="A423" s="23" t="s">
        <v>8218</v>
      </c>
      <c r="B423" s="25">
        <v>78</v>
      </c>
      <c r="D423" s="27" t="s">
        <v>8220</v>
      </c>
      <c r="E423" s="25">
        <v>110</v>
      </c>
    </row>
    <row r="424" spans="1:5" ht="15.75" x14ac:dyDescent="0.25">
      <c r="A424" s="22" t="s">
        <v>8218</v>
      </c>
      <c r="B424" s="24">
        <v>69</v>
      </c>
      <c r="D424" s="26" t="s">
        <v>8220</v>
      </c>
      <c r="E424" s="24">
        <v>37</v>
      </c>
    </row>
    <row r="425" spans="1:5" ht="15.75" x14ac:dyDescent="0.25">
      <c r="A425" s="23" t="s">
        <v>8218</v>
      </c>
      <c r="B425" s="25">
        <v>33</v>
      </c>
      <c r="D425" s="27" t="s">
        <v>8220</v>
      </c>
      <c r="E425" s="25">
        <v>9</v>
      </c>
    </row>
    <row r="426" spans="1:5" ht="15.75" x14ac:dyDescent="0.25">
      <c r="A426" s="22" t="s">
        <v>8218</v>
      </c>
      <c r="B426" s="24">
        <v>54</v>
      </c>
      <c r="D426" s="26" t="s">
        <v>8220</v>
      </c>
      <c r="E426" s="24">
        <v>29</v>
      </c>
    </row>
    <row r="427" spans="1:5" ht="15.75" x14ac:dyDescent="0.25">
      <c r="A427" s="23" t="s">
        <v>8218</v>
      </c>
      <c r="B427" s="25">
        <v>99</v>
      </c>
      <c r="D427" s="27" t="s">
        <v>8220</v>
      </c>
      <c r="E427" s="25">
        <v>6</v>
      </c>
    </row>
    <row r="428" spans="1:5" ht="15.75" x14ac:dyDescent="0.25">
      <c r="A428" s="22" t="s">
        <v>8218</v>
      </c>
      <c r="B428" s="24">
        <v>49</v>
      </c>
      <c r="D428" s="26" t="s">
        <v>8220</v>
      </c>
      <c r="E428" s="24">
        <v>30</v>
      </c>
    </row>
    <row r="429" spans="1:5" ht="15.75" x14ac:dyDescent="0.25">
      <c r="A429" s="23" t="s">
        <v>8218</v>
      </c>
      <c r="B429" s="25">
        <v>11</v>
      </c>
      <c r="D429" s="27" t="s">
        <v>8220</v>
      </c>
      <c r="E429" s="25">
        <v>81</v>
      </c>
    </row>
    <row r="430" spans="1:5" ht="15.75" x14ac:dyDescent="0.25">
      <c r="A430" s="22" t="s">
        <v>8218</v>
      </c>
      <c r="B430" s="24">
        <v>38</v>
      </c>
      <c r="D430" s="26" t="s">
        <v>8220</v>
      </c>
      <c r="E430" s="24">
        <v>4</v>
      </c>
    </row>
    <row r="431" spans="1:5" ht="15.75" x14ac:dyDescent="0.25">
      <c r="A431" s="23" t="s">
        <v>8218</v>
      </c>
      <c r="B431" s="25">
        <v>16</v>
      </c>
      <c r="D431" s="27" t="s">
        <v>8220</v>
      </c>
      <c r="E431" s="25">
        <v>11</v>
      </c>
    </row>
    <row r="432" spans="1:5" ht="15.75" x14ac:dyDescent="0.25">
      <c r="A432" s="22" t="s">
        <v>8218</v>
      </c>
      <c r="B432" s="24">
        <v>32</v>
      </c>
      <c r="D432" s="26" t="s">
        <v>8220</v>
      </c>
      <c r="E432" s="24">
        <v>14</v>
      </c>
    </row>
    <row r="433" spans="1:5" ht="15.75" x14ac:dyDescent="0.25">
      <c r="A433" s="23" t="s">
        <v>8218</v>
      </c>
      <c r="B433" s="25">
        <v>20</v>
      </c>
      <c r="D433" s="27" t="s">
        <v>8220</v>
      </c>
      <c r="E433" s="25">
        <v>5</v>
      </c>
    </row>
    <row r="434" spans="1:5" ht="15.75" x14ac:dyDescent="0.25">
      <c r="A434" s="22" t="s">
        <v>8218</v>
      </c>
      <c r="B434" s="24">
        <v>154</v>
      </c>
      <c r="D434" s="26" t="s">
        <v>8220</v>
      </c>
      <c r="E434" s="24">
        <v>45</v>
      </c>
    </row>
    <row r="435" spans="1:5" ht="15.75" x14ac:dyDescent="0.25">
      <c r="A435" s="23" t="s">
        <v>8218</v>
      </c>
      <c r="B435" s="25">
        <v>41</v>
      </c>
      <c r="D435" s="27" t="s">
        <v>8220</v>
      </c>
      <c r="E435" s="25">
        <v>8</v>
      </c>
    </row>
    <row r="436" spans="1:5" ht="15.75" x14ac:dyDescent="0.25">
      <c r="A436" s="22" t="s">
        <v>8218</v>
      </c>
      <c r="B436" s="24">
        <v>75</v>
      </c>
      <c r="D436" s="26" t="s">
        <v>8220</v>
      </c>
      <c r="E436" s="24">
        <v>3</v>
      </c>
    </row>
    <row r="437" spans="1:5" ht="15.75" x14ac:dyDescent="0.25">
      <c r="A437" s="23" t="s">
        <v>8218</v>
      </c>
      <c r="B437" s="25">
        <v>40</v>
      </c>
      <c r="D437" s="27" t="s">
        <v>8220</v>
      </c>
      <c r="E437" s="25">
        <v>24</v>
      </c>
    </row>
    <row r="438" spans="1:5" ht="15.75" x14ac:dyDescent="0.25">
      <c r="A438" s="22" t="s">
        <v>8218</v>
      </c>
      <c r="B438" s="24">
        <v>46</v>
      </c>
      <c r="D438" s="26" t="s">
        <v>8220</v>
      </c>
      <c r="E438" s="24">
        <v>18</v>
      </c>
    </row>
    <row r="439" spans="1:5" ht="15.75" x14ac:dyDescent="0.25">
      <c r="A439" s="23" t="s">
        <v>8218</v>
      </c>
      <c r="B439" s="25">
        <v>62</v>
      </c>
      <c r="D439" s="27" t="s">
        <v>8220</v>
      </c>
      <c r="E439" s="25">
        <v>12</v>
      </c>
    </row>
    <row r="440" spans="1:5" ht="15.75" x14ac:dyDescent="0.25">
      <c r="A440" s="22" t="s">
        <v>8218</v>
      </c>
      <c r="B440" s="24">
        <v>61</v>
      </c>
      <c r="D440" s="26" t="s">
        <v>8220</v>
      </c>
      <c r="E440" s="24">
        <v>123</v>
      </c>
    </row>
    <row r="441" spans="1:5" ht="15.75" x14ac:dyDescent="0.25">
      <c r="A441" s="23" t="s">
        <v>8218</v>
      </c>
      <c r="B441" s="25">
        <v>96</v>
      </c>
      <c r="D441" s="27" t="s">
        <v>8220</v>
      </c>
      <c r="E441" s="25">
        <v>96</v>
      </c>
    </row>
    <row r="442" spans="1:5" ht="15.75" x14ac:dyDescent="0.25">
      <c r="A442" s="22" t="s">
        <v>8218</v>
      </c>
      <c r="B442" s="24">
        <v>190</v>
      </c>
      <c r="D442" s="26" t="s">
        <v>8220</v>
      </c>
      <c r="E442" s="24">
        <v>31</v>
      </c>
    </row>
    <row r="443" spans="1:5" ht="15.75" x14ac:dyDescent="0.25">
      <c r="A443" s="23" t="s">
        <v>8218</v>
      </c>
      <c r="B443" s="25">
        <v>94</v>
      </c>
      <c r="D443" s="27" t="s">
        <v>8220</v>
      </c>
      <c r="E443" s="25">
        <v>4</v>
      </c>
    </row>
    <row r="444" spans="1:5" ht="15.75" x14ac:dyDescent="0.25">
      <c r="A444" s="22" t="s">
        <v>8218</v>
      </c>
      <c r="B444" s="24">
        <v>39</v>
      </c>
      <c r="D444" s="26" t="s">
        <v>8220</v>
      </c>
      <c r="E444" s="24">
        <v>3</v>
      </c>
    </row>
    <row r="445" spans="1:5" ht="15.75" x14ac:dyDescent="0.25">
      <c r="A445" s="23" t="s">
        <v>8218</v>
      </c>
      <c r="B445" s="25">
        <v>127</v>
      </c>
      <c r="D445" s="27" t="s">
        <v>8220</v>
      </c>
      <c r="E445" s="25">
        <v>179</v>
      </c>
    </row>
    <row r="446" spans="1:5" ht="15.75" x14ac:dyDescent="0.25">
      <c r="A446" s="22" t="s">
        <v>8218</v>
      </c>
      <c r="B446" s="24">
        <v>159</v>
      </c>
      <c r="D446" s="26" t="s">
        <v>8220</v>
      </c>
      <c r="E446" s="24">
        <v>3</v>
      </c>
    </row>
    <row r="447" spans="1:5" ht="15.75" x14ac:dyDescent="0.25">
      <c r="A447" s="23" t="s">
        <v>8218</v>
      </c>
      <c r="B447" s="25">
        <v>177</v>
      </c>
      <c r="D447" s="27" t="s">
        <v>8220</v>
      </c>
      <c r="E447" s="25">
        <v>23</v>
      </c>
    </row>
    <row r="448" spans="1:5" ht="15.75" x14ac:dyDescent="0.25">
      <c r="A448" s="22" t="s">
        <v>8218</v>
      </c>
      <c r="B448" s="24">
        <v>47</v>
      </c>
      <c r="D448" s="26" t="s">
        <v>8220</v>
      </c>
      <c r="E448" s="24">
        <v>23</v>
      </c>
    </row>
    <row r="449" spans="1:5" ht="15.75" x14ac:dyDescent="0.25">
      <c r="A449" s="23" t="s">
        <v>8218</v>
      </c>
      <c r="B449" s="25">
        <v>1</v>
      </c>
      <c r="D449" s="27" t="s">
        <v>8220</v>
      </c>
      <c r="E449" s="25">
        <v>41</v>
      </c>
    </row>
    <row r="450" spans="1:5" ht="15.75" x14ac:dyDescent="0.25">
      <c r="A450" s="22" t="s">
        <v>8218</v>
      </c>
      <c r="B450" s="24">
        <v>16</v>
      </c>
      <c r="D450" s="26" t="s">
        <v>8220</v>
      </c>
      <c r="E450" s="24">
        <v>0</v>
      </c>
    </row>
    <row r="451" spans="1:5" ht="15.75" x14ac:dyDescent="0.25">
      <c r="A451" s="23" t="s">
        <v>8218</v>
      </c>
      <c r="B451" s="25">
        <v>115</v>
      </c>
      <c r="D451" s="27" t="s">
        <v>8220</v>
      </c>
      <c r="E451" s="25">
        <v>32</v>
      </c>
    </row>
    <row r="452" spans="1:5" ht="15.75" x14ac:dyDescent="0.25">
      <c r="A452" s="22" t="s">
        <v>8218</v>
      </c>
      <c r="B452" s="24">
        <v>133</v>
      </c>
      <c r="D452" s="26" t="s">
        <v>8220</v>
      </c>
      <c r="E452" s="24">
        <v>2</v>
      </c>
    </row>
    <row r="453" spans="1:5" ht="15.75" x14ac:dyDescent="0.25">
      <c r="A453" s="23" t="s">
        <v>8218</v>
      </c>
      <c r="B453" s="25">
        <v>70</v>
      </c>
      <c r="D453" s="27" t="s">
        <v>8220</v>
      </c>
      <c r="E453" s="25">
        <v>7</v>
      </c>
    </row>
    <row r="454" spans="1:5" ht="15.75" x14ac:dyDescent="0.25">
      <c r="A454" s="22" t="s">
        <v>8218</v>
      </c>
      <c r="B454" s="24">
        <v>62</v>
      </c>
      <c r="D454" s="26" t="s">
        <v>8220</v>
      </c>
      <c r="E454" s="24">
        <v>4</v>
      </c>
    </row>
    <row r="455" spans="1:5" ht="15.75" x14ac:dyDescent="0.25">
      <c r="A455" s="23" t="s">
        <v>8218</v>
      </c>
      <c r="B455" s="25">
        <v>10</v>
      </c>
      <c r="D455" s="27" t="s">
        <v>8220</v>
      </c>
      <c r="E455" s="25">
        <v>196</v>
      </c>
    </row>
    <row r="456" spans="1:5" ht="15.75" x14ac:dyDescent="0.25">
      <c r="A456" s="22" t="s">
        <v>8218</v>
      </c>
      <c r="B456" s="24">
        <v>499</v>
      </c>
      <c r="D456" s="26" t="s">
        <v>8220</v>
      </c>
      <c r="E456" s="24">
        <v>11</v>
      </c>
    </row>
    <row r="457" spans="1:5" ht="15.75" x14ac:dyDescent="0.25">
      <c r="A457" s="23" t="s">
        <v>8218</v>
      </c>
      <c r="B457" s="25">
        <v>47</v>
      </c>
      <c r="D457" s="27" t="s">
        <v>8220</v>
      </c>
      <c r="E457" s="25">
        <v>9</v>
      </c>
    </row>
    <row r="458" spans="1:5" ht="15.75" x14ac:dyDescent="0.25">
      <c r="A458" s="22" t="s">
        <v>8218</v>
      </c>
      <c r="B458" s="24">
        <v>28</v>
      </c>
      <c r="D458" s="26" t="s">
        <v>8220</v>
      </c>
      <c r="E458" s="24">
        <v>5</v>
      </c>
    </row>
    <row r="459" spans="1:5" ht="15.75" x14ac:dyDescent="0.25">
      <c r="A459" s="23" t="s">
        <v>8218</v>
      </c>
      <c r="B459" s="25">
        <v>24</v>
      </c>
      <c r="D459" s="27" t="s">
        <v>8220</v>
      </c>
      <c r="E459" s="25">
        <v>8</v>
      </c>
    </row>
    <row r="460" spans="1:5" ht="15.75" x14ac:dyDescent="0.25">
      <c r="A460" s="22" t="s">
        <v>8218</v>
      </c>
      <c r="B460" s="24">
        <v>76</v>
      </c>
      <c r="D460" s="26" t="s">
        <v>8220</v>
      </c>
      <c r="E460" s="24">
        <v>229</v>
      </c>
    </row>
    <row r="461" spans="1:5" ht="15.75" x14ac:dyDescent="0.25">
      <c r="A461" s="23" t="s">
        <v>8218</v>
      </c>
      <c r="B461" s="25">
        <v>98</v>
      </c>
      <c r="D461" s="27" t="s">
        <v>8220</v>
      </c>
      <c r="E461" s="25">
        <v>40</v>
      </c>
    </row>
    <row r="462" spans="1:5" ht="15.75" x14ac:dyDescent="0.25">
      <c r="A462" s="22" t="s">
        <v>8218</v>
      </c>
      <c r="B462" s="24">
        <v>30</v>
      </c>
      <c r="D462" s="26" t="s">
        <v>8220</v>
      </c>
      <c r="E462" s="24">
        <v>123</v>
      </c>
    </row>
    <row r="463" spans="1:5" ht="15.75" x14ac:dyDescent="0.25">
      <c r="A463" s="23" t="s">
        <v>8218</v>
      </c>
      <c r="B463" s="25">
        <v>478</v>
      </c>
      <c r="D463" s="27" t="s">
        <v>8220</v>
      </c>
      <c r="E463" s="25">
        <v>5</v>
      </c>
    </row>
    <row r="464" spans="1:5" ht="15.75" x14ac:dyDescent="0.25">
      <c r="A464" s="22" t="s">
        <v>8218</v>
      </c>
      <c r="B464" s="24">
        <v>74</v>
      </c>
      <c r="D464" s="26" t="s">
        <v>8220</v>
      </c>
      <c r="E464" s="24">
        <v>148</v>
      </c>
    </row>
    <row r="465" spans="1:5" ht="15.75" x14ac:dyDescent="0.25">
      <c r="A465" s="23" t="s">
        <v>8218</v>
      </c>
      <c r="B465" s="25">
        <v>131</v>
      </c>
      <c r="D465" s="27" t="s">
        <v>8220</v>
      </c>
      <c r="E465" s="25">
        <v>10</v>
      </c>
    </row>
    <row r="466" spans="1:5" ht="15.75" x14ac:dyDescent="0.25">
      <c r="A466" s="22" t="s">
        <v>8218</v>
      </c>
      <c r="B466" s="24">
        <v>61</v>
      </c>
      <c r="D466" s="26" t="s">
        <v>8220</v>
      </c>
      <c r="E466" s="24">
        <v>4</v>
      </c>
    </row>
    <row r="467" spans="1:5" ht="15.75" x14ac:dyDescent="0.25">
      <c r="A467" s="23" t="s">
        <v>8218</v>
      </c>
      <c r="B467" s="25">
        <v>1071</v>
      </c>
      <c r="D467" s="27" t="s">
        <v>8220</v>
      </c>
      <c r="E467" s="25">
        <v>21</v>
      </c>
    </row>
    <row r="468" spans="1:5" ht="15.75" x14ac:dyDescent="0.25">
      <c r="A468" s="22" t="s">
        <v>8218</v>
      </c>
      <c r="B468" s="24">
        <v>122</v>
      </c>
      <c r="D468" s="26" t="s">
        <v>8220</v>
      </c>
      <c r="E468" s="24">
        <v>2</v>
      </c>
    </row>
    <row r="469" spans="1:5" ht="15.75" x14ac:dyDescent="0.25">
      <c r="A469" s="23" t="s">
        <v>8218</v>
      </c>
      <c r="B469" s="25">
        <v>111</v>
      </c>
      <c r="D469" s="27" t="s">
        <v>8220</v>
      </c>
      <c r="E469" s="25">
        <v>0</v>
      </c>
    </row>
    <row r="470" spans="1:5" ht="15.75" x14ac:dyDescent="0.25">
      <c r="A470" s="22" t="s">
        <v>8218</v>
      </c>
      <c r="B470" s="24">
        <v>255</v>
      </c>
      <c r="D470" s="26" t="s">
        <v>8220</v>
      </c>
      <c r="E470" s="24">
        <v>4</v>
      </c>
    </row>
    <row r="471" spans="1:5" ht="15.75" x14ac:dyDescent="0.25">
      <c r="A471" s="23" t="s">
        <v>8218</v>
      </c>
      <c r="B471" s="25">
        <v>141</v>
      </c>
      <c r="D471" s="27" t="s">
        <v>8220</v>
      </c>
      <c r="E471" s="25">
        <v>1</v>
      </c>
    </row>
    <row r="472" spans="1:5" ht="15.75" x14ac:dyDescent="0.25">
      <c r="A472" s="22" t="s">
        <v>8218</v>
      </c>
      <c r="B472" s="24">
        <v>159</v>
      </c>
      <c r="D472" s="26" t="s">
        <v>8220</v>
      </c>
      <c r="E472" s="24">
        <v>30</v>
      </c>
    </row>
    <row r="473" spans="1:5" ht="15.75" x14ac:dyDescent="0.25">
      <c r="A473" s="23" t="s">
        <v>8218</v>
      </c>
      <c r="B473" s="25">
        <v>99</v>
      </c>
      <c r="D473" s="27" t="s">
        <v>8220</v>
      </c>
      <c r="E473" s="25">
        <v>3</v>
      </c>
    </row>
    <row r="474" spans="1:5" ht="15.75" x14ac:dyDescent="0.25">
      <c r="A474" s="22" t="s">
        <v>8218</v>
      </c>
      <c r="B474" s="24">
        <v>96</v>
      </c>
      <c r="D474" s="26" t="s">
        <v>8220</v>
      </c>
      <c r="E474" s="24">
        <v>975</v>
      </c>
    </row>
    <row r="475" spans="1:5" ht="15.75" x14ac:dyDescent="0.25">
      <c r="A475" s="23" t="s">
        <v>8218</v>
      </c>
      <c r="B475" s="25">
        <v>27</v>
      </c>
      <c r="D475" s="27" t="s">
        <v>8220</v>
      </c>
      <c r="E475" s="25">
        <v>167</v>
      </c>
    </row>
    <row r="476" spans="1:5" ht="15.75" x14ac:dyDescent="0.25">
      <c r="A476" s="22" t="s">
        <v>8218</v>
      </c>
      <c r="B476" s="24">
        <v>166</v>
      </c>
      <c r="D476" s="26" t="s">
        <v>8220</v>
      </c>
      <c r="E476" s="24">
        <v>5</v>
      </c>
    </row>
    <row r="477" spans="1:5" ht="15.75" x14ac:dyDescent="0.25">
      <c r="A477" s="23" t="s">
        <v>8218</v>
      </c>
      <c r="B477" s="25">
        <v>76</v>
      </c>
      <c r="D477" s="27" t="s">
        <v>8220</v>
      </c>
      <c r="E477" s="25">
        <v>18</v>
      </c>
    </row>
    <row r="478" spans="1:5" ht="15.75" x14ac:dyDescent="0.25">
      <c r="A478" s="22" t="s">
        <v>8218</v>
      </c>
      <c r="B478" s="24">
        <v>211</v>
      </c>
      <c r="D478" s="26" t="s">
        <v>8220</v>
      </c>
      <c r="E478" s="24">
        <v>98</v>
      </c>
    </row>
    <row r="479" spans="1:5" ht="15.75" x14ac:dyDescent="0.25">
      <c r="A479" s="23" t="s">
        <v>8218</v>
      </c>
      <c r="B479" s="25">
        <v>21</v>
      </c>
      <c r="D479" s="27" t="s">
        <v>8220</v>
      </c>
      <c r="E479" s="25">
        <v>4</v>
      </c>
    </row>
    <row r="480" spans="1:5" ht="15.75" x14ac:dyDescent="0.25">
      <c r="A480" s="22" t="s">
        <v>8218</v>
      </c>
      <c r="B480" s="24">
        <v>61</v>
      </c>
      <c r="D480" s="26" t="s">
        <v>8220</v>
      </c>
      <c r="E480" s="24">
        <v>3</v>
      </c>
    </row>
    <row r="481" spans="1:5" ht="15.75" x14ac:dyDescent="0.25">
      <c r="A481" s="23" t="s">
        <v>8218</v>
      </c>
      <c r="B481" s="25">
        <v>30</v>
      </c>
      <c r="D481" s="27" t="s">
        <v>8220</v>
      </c>
      <c r="E481" s="25">
        <v>1</v>
      </c>
    </row>
    <row r="482" spans="1:5" ht="15.75" x14ac:dyDescent="0.25">
      <c r="A482" s="22" t="s">
        <v>8218</v>
      </c>
      <c r="B482" s="24">
        <v>375</v>
      </c>
      <c r="D482" s="26" t="s">
        <v>8220</v>
      </c>
      <c r="E482" s="24">
        <v>0</v>
      </c>
    </row>
    <row r="483" spans="1:5" ht="15.75" x14ac:dyDescent="0.25">
      <c r="A483" s="23" t="s">
        <v>8218</v>
      </c>
      <c r="B483" s="25">
        <v>111</v>
      </c>
      <c r="D483" s="27" t="s">
        <v>8220</v>
      </c>
      <c r="E483" s="25">
        <v>9</v>
      </c>
    </row>
    <row r="484" spans="1:5" ht="15.75" x14ac:dyDescent="0.25">
      <c r="A484" s="22" t="s">
        <v>8218</v>
      </c>
      <c r="B484" s="24">
        <v>123</v>
      </c>
      <c r="D484" s="26" t="s">
        <v>8220</v>
      </c>
      <c r="E484" s="24">
        <v>2</v>
      </c>
    </row>
    <row r="485" spans="1:5" ht="15.75" x14ac:dyDescent="0.25">
      <c r="A485" s="23" t="s">
        <v>8218</v>
      </c>
      <c r="B485" s="25">
        <v>70</v>
      </c>
      <c r="D485" s="27" t="s">
        <v>8220</v>
      </c>
      <c r="E485" s="25">
        <v>0</v>
      </c>
    </row>
    <row r="486" spans="1:5" ht="15.75" x14ac:dyDescent="0.25">
      <c r="A486" s="22" t="s">
        <v>8218</v>
      </c>
      <c r="B486" s="24">
        <v>85</v>
      </c>
      <c r="D486" s="26" t="s">
        <v>8220</v>
      </c>
      <c r="E486" s="24">
        <v>147</v>
      </c>
    </row>
    <row r="487" spans="1:5" ht="15.75" x14ac:dyDescent="0.25">
      <c r="A487" s="23" t="s">
        <v>8218</v>
      </c>
      <c r="B487" s="25">
        <v>86</v>
      </c>
      <c r="D487" s="27" t="s">
        <v>8220</v>
      </c>
      <c r="E487" s="25">
        <v>49</v>
      </c>
    </row>
    <row r="488" spans="1:5" ht="15.75" x14ac:dyDescent="0.25">
      <c r="A488" s="22" t="s">
        <v>8218</v>
      </c>
      <c r="B488" s="24">
        <v>13</v>
      </c>
      <c r="D488" s="26" t="s">
        <v>8220</v>
      </c>
      <c r="E488" s="24">
        <v>1</v>
      </c>
    </row>
    <row r="489" spans="1:5" ht="15.75" x14ac:dyDescent="0.25">
      <c r="A489" s="23" t="s">
        <v>8218</v>
      </c>
      <c r="B489" s="25">
        <v>33</v>
      </c>
      <c r="D489" s="27" t="s">
        <v>8220</v>
      </c>
      <c r="E489" s="25">
        <v>2</v>
      </c>
    </row>
    <row r="490" spans="1:5" ht="15.75" x14ac:dyDescent="0.25">
      <c r="A490" s="22" t="s">
        <v>8218</v>
      </c>
      <c r="B490" s="24">
        <v>15</v>
      </c>
      <c r="D490" s="26" t="s">
        <v>8220</v>
      </c>
      <c r="E490" s="24">
        <v>7</v>
      </c>
    </row>
    <row r="491" spans="1:5" ht="15.75" x14ac:dyDescent="0.25">
      <c r="A491" s="23" t="s">
        <v>8218</v>
      </c>
      <c r="B491" s="25">
        <v>273</v>
      </c>
      <c r="D491" s="27" t="s">
        <v>8220</v>
      </c>
      <c r="E491" s="25">
        <v>4</v>
      </c>
    </row>
    <row r="492" spans="1:5" ht="15.75" x14ac:dyDescent="0.25">
      <c r="A492" s="22" t="s">
        <v>8218</v>
      </c>
      <c r="B492" s="24">
        <v>714</v>
      </c>
      <c r="D492" s="26" t="s">
        <v>8220</v>
      </c>
      <c r="E492" s="24">
        <v>27</v>
      </c>
    </row>
    <row r="493" spans="1:5" ht="15.75" x14ac:dyDescent="0.25">
      <c r="A493" s="23" t="s">
        <v>8218</v>
      </c>
      <c r="B493" s="25">
        <v>170</v>
      </c>
      <c r="D493" s="27" t="s">
        <v>8220</v>
      </c>
      <c r="E493" s="25">
        <v>94</v>
      </c>
    </row>
    <row r="494" spans="1:5" ht="15.75" x14ac:dyDescent="0.25">
      <c r="A494" s="22" t="s">
        <v>8218</v>
      </c>
      <c r="B494" s="24">
        <v>512</v>
      </c>
      <c r="D494" s="26" t="s">
        <v>8220</v>
      </c>
      <c r="E494" s="24">
        <v>29</v>
      </c>
    </row>
    <row r="495" spans="1:5" ht="15.75" x14ac:dyDescent="0.25">
      <c r="A495" s="23" t="s">
        <v>8218</v>
      </c>
      <c r="B495" s="25">
        <v>314</v>
      </c>
      <c r="D495" s="27" t="s">
        <v>8220</v>
      </c>
      <c r="E495" s="25">
        <v>7</v>
      </c>
    </row>
    <row r="496" spans="1:5" ht="15.75" x14ac:dyDescent="0.25">
      <c r="A496" s="22" t="s">
        <v>8218</v>
      </c>
      <c r="B496" s="24">
        <v>167</v>
      </c>
      <c r="D496" s="26" t="s">
        <v>8220</v>
      </c>
      <c r="E496" s="24">
        <v>22</v>
      </c>
    </row>
    <row r="497" spans="1:5" ht="15.75" x14ac:dyDescent="0.25">
      <c r="A497" s="23" t="s">
        <v>8218</v>
      </c>
      <c r="B497" s="25">
        <v>9</v>
      </c>
      <c r="D497" s="27" t="s">
        <v>8220</v>
      </c>
      <c r="E497" s="25">
        <v>1</v>
      </c>
    </row>
    <row r="498" spans="1:5" ht="15.75" x14ac:dyDescent="0.25">
      <c r="A498" s="22" t="s">
        <v>8218</v>
      </c>
      <c r="B498" s="24">
        <v>103</v>
      </c>
      <c r="D498" s="26" t="s">
        <v>8220</v>
      </c>
      <c r="E498" s="24">
        <v>10</v>
      </c>
    </row>
    <row r="499" spans="1:5" ht="15.75" x14ac:dyDescent="0.25">
      <c r="A499" s="23" t="s">
        <v>8218</v>
      </c>
      <c r="B499" s="25">
        <v>111</v>
      </c>
      <c r="D499" s="27" t="s">
        <v>8220</v>
      </c>
      <c r="E499" s="25">
        <v>6</v>
      </c>
    </row>
    <row r="500" spans="1:5" ht="15.75" x14ac:dyDescent="0.25">
      <c r="A500" s="22" t="s">
        <v>8218</v>
      </c>
      <c r="B500" s="24">
        <v>271</v>
      </c>
      <c r="D500" s="26" t="s">
        <v>8220</v>
      </c>
      <c r="E500" s="24">
        <v>24</v>
      </c>
    </row>
    <row r="501" spans="1:5" ht="15.75" x14ac:dyDescent="0.25">
      <c r="A501" s="23" t="s">
        <v>8218</v>
      </c>
      <c r="B501" s="25">
        <v>101</v>
      </c>
      <c r="D501" s="27" t="s">
        <v>8220</v>
      </c>
      <c r="E501" s="25">
        <v>15</v>
      </c>
    </row>
    <row r="502" spans="1:5" ht="15.75" x14ac:dyDescent="0.25">
      <c r="A502" s="22" t="s">
        <v>8218</v>
      </c>
      <c r="B502" s="24">
        <v>57</v>
      </c>
      <c r="D502" s="26" t="s">
        <v>8220</v>
      </c>
      <c r="E502" s="24">
        <v>37</v>
      </c>
    </row>
    <row r="503" spans="1:5" ht="15.75" x14ac:dyDescent="0.25">
      <c r="A503" s="23" t="s">
        <v>8218</v>
      </c>
      <c r="B503" s="25">
        <v>62</v>
      </c>
      <c r="D503" s="27" t="s">
        <v>8220</v>
      </c>
      <c r="E503" s="25">
        <v>20</v>
      </c>
    </row>
    <row r="504" spans="1:5" ht="15.75" x14ac:dyDescent="0.25">
      <c r="A504" s="22" t="s">
        <v>8218</v>
      </c>
      <c r="B504" s="24">
        <v>32</v>
      </c>
      <c r="D504" s="26" t="s">
        <v>8220</v>
      </c>
      <c r="E504" s="24">
        <v>7</v>
      </c>
    </row>
    <row r="505" spans="1:5" ht="15.75" x14ac:dyDescent="0.25">
      <c r="A505" s="23" t="s">
        <v>8218</v>
      </c>
      <c r="B505" s="25">
        <v>141</v>
      </c>
      <c r="D505" s="27" t="s">
        <v>8220</v>
      </c>
      <c r="E505" s="25">
        <v>0</v>
      </c>
    </row>
    <row r="506" spans="1:5" ht="15.75" x14ac:dyDescent="0.25">
      <c r="A506" s="22" t="s">
        <v>8218</v>
      </c>
      <c r="B506" s="24">
        <v>75</v>
      </c>
      <c r="D506" s="26" t="s">
        <v>8220</v>
      </c>
      <c r="E506" s="24">
        <v>21</v>
      </c>
    </row>
    <row r="507" spans="1:5" ht="15.75" x14ac:dyDescent="0.25">
      <c r="A507" s="23" t="s">
        <v>8218</v>
      </c>
      <c r="B507" s="25">
        <v>46</v>
      </c>
      <c r="D507" s="27" t="s">
        <v>8220</v>
      </c>
      <c r="E507" s="25">
        <v>3</v>
      </c>
    </row>
    <row r="508" spans="1:5" ht="15.75" x14ac:dyDescent="0.25">
      <c r="A508" s="22" t="s">
        <v>8218</v>
      </c>
      <c r="B508" s="24">
        <v>103</v>
      </c>
      <c r="D508" s="26" t="s">
        <v>8220</v>
      </c>
      <c r="E508" s="24">
        <v>11</v>
      </c>
    </row>
    <row r="509" spans="1:5" ht="15.75" x14ac:dyDescent="0.25">
      <c r="A509" s="23" t="s">
        <v>8218</v>
      </c>
      <c r="B509" s="25">
        <v>6</v>
      </c>
      <c r="D509" s="27" t="s">
        <v>8220</v>
      </c>
      <c r="E509" s="25">
        <v>1</v>
      </c>
    </row>
    <row r="510" spans="1:5" ht="15.75" x14ac:dyDescent="0.25">
      <c r="A510" s="22" t="s">
        <v>8218</v>
      </c>
      <c r="B510" s="24">
        <v>83</v>
      </c>
      <c r="D510" s="26" t="s">
        <v>8220</v>
      </c>
      <c r="E510" s="24">
        <v>312</v>
      </c>
    </row>
    <row r="511" spans="1:5" ht="15.75" x14ac:dyDescent="0.25">
      <c r="A511" s="23" t="s">
        <v>8218</v>
      </c>
      <c r="B511" s="25">
        <v>108</v>
      </c>
      <c r="D511" s="27" t="s">
        <v>8220</v>
      </c>
      <c r="E511" s="25">
        <v>1</v>
      </c>
    </row>
    <row r="512" spans="1:5" ht="15.75" x14ac:dyDescent="0.25">
      <c r="A512" s="22" t="s">
        <v>8218</v>
      </c>
      <c r="B512" s="24">
        <v>25</v>
      </c>
      <c r="D512" s="26" t="s">
        <v>8220</v>
      </c>
      <c r="E512" s="24">
        <v>3</v>
      </c>
    </row>
    <row r="513" spans="1:5" ht="15.75" x14ac:dyDescent="0.25">
      <c r="A513" s="23" t="s">
        <v>8218</v>
      </c>
      <c r="B513" s="25">
        <v>549</v>
      </c>
      <c r="D513" s="27" t="s">
        <v>8220</v>
      </c>
      <c r="E513" s="25">
        <v>4</v>
      </c>
    </row>
    <row r="514" spans="1:5" ht="15.75" x14ac:dyDescent="0.25">
      <c r="A514" s="22" t="s">
        <v>8218</v>
      </c>
      <c r="B514" s="24">
        <v>222</v>
      </c>
      <c r="D514" s="26" t="s">
        <v>8220</v>
      </c>
      <c r="E514" s="24">
        <v>10</v>
      </c>
    </row>
    <row r="515" spans="1:5" ht="15.75" x14ac:dyDescent="0.25">
      <c r="A515" s="23" t="s">
        <v>8218</v>
      </c>
      <c r="B515" s="25">
        <v>183</v>
      </c>
      <c r="D515" s="27" t="s">
        <v>8220</v>
      </c>
      <c r="E515" s="25">
        <v>8</v>
      </c>
    </row>
    <row r="516" spans="1:5" ht="15.75" x14ac:dyDescent="0.25">
      <c r="A516" s="22" t="s">
        <v>8218</v>
      </c>
      <c r="B516" s="24">
        <v>89</v>
      </c>
      <c r="D516" s="26" t="s">
        <v>8220</v>
      </c>
      <c r="E516" s="24">
        <v>3</v>
      </c>
    </row>
    <row r="517" spans="1:5" ht="15.75" x14ac:dyDescent="0.25">
      <c r="A517" s="23" t="s">
        <v>8218</v>
      </c>
      <c r="B517" s="25">
        <v>253</v>
      </c>
      <c r="D517" s="27" t="s">
        <v>8220</v>
      </c>
      <c r="E517" s="25">
        <v>1</v>
      </c>
    </row>
    <row r="518" spans="1:5" ht="15.75" x14ac:dyDescent="0.25">
      <c r="A518" s="22" t="s">
        <v>8218</v>
      </c>
      <c r="B518" s="24">
        <v>140</v>
      </c>
      <c r="D518" s="26" t="s">
        <v>8220</v>
      </c>
      <c r="E518" s="24">
        <v>0</v>
      </c>
    </row>
    <row r="519" spans="1:5" ht="15.75" x14ac:dyDescent="0.25">
      <c r="A519" s="23" t="s">
        <v>8218</v>
      </c>
      <c r="B519" s="25">
        <v>103</v>
      </c>
      <c r="D519" s="27" t="s">
        <v>8220</v>
      </c>
      <c r="E519" s="25">
        <v>5</v>
      </c>
    </row>
    <row r="520" spans="1:5" ht="15.75" x14ac:dyDescent="0.25">
      <c r="A520" s="22" t="s">
        <v>8218</v>
      </c>
      <c r="B520" s="24">
        <v>138</v>
      </c>
      <c r="D520" s="26" t="s">
        <v>8220</v>
      </c>
      <c r="E520" s="24">
        <v>0</v>
      </c>
    </row>
    <row r="521" spans="1:5" ht="15.75" x14ac:dyDescent="0.25">
      <c r="A521" s="23" t="s">
        <v>8218</v>
      </c>
      <c r="B521" s="25">
        <v>191</v>
      </c>
      <c r="D521" s="27" t="s">
        <v>8220</v>
      </c>
      <c r="E521" s="25">
        <v>3</v>
      </c>
    </row>
    <row r="522" spans="1:5" ht="15.75" x14ac:dyDescent="0.25">
      <c r="A522" s="22" t="s">
        <v>8218</v>
      </c>
      <c r="B522" s="24">
        <v>45</v>
      </c>
      <c r="D522" s="26" t="s">
        <v>8220</v>
      </c>
      <c r="E522" s="24">
        <v>7</v>
      </c>
    </row>
    <row r="523" spans="1:5" ht="15.75" x14ac:dyDescent="0.25">
      <c r="A523" s="23" t="s">
        <v>8218</v>
      </c>
      <c r="B523" s="25">
        <v>17</v>
      </c>
      <c r="D523" s="27" t="s">
        <v>8220</v>
      </c>
      <c r="E523" s="25">
        <v>0</v>
      </c>
    </row>
    <row r="524" spans="1:5" ht="15.75" x14ac:dyDescent="0.25">
      <c r="A524" s="22" t="s">
        <v>8218</v>
      </c>
      <c r="B524" s="24">
        <v>31</v>
      </c>
      <c r="D524" s="26" t="s">
        <v>8220</v>
      </c>
      <c r="E524" s="24">
        <v>2</v>
      </c>
    </row>
    <row r="525" spans="1:5" ht="15.75" x14ac:dyDescent="0.25">
      <c r="A525" s="23" t="s">
        <v>8218</v>
      </c>
      <c r="B525" s="25">
        <v>50</v>
      </c>
      <c r="D525" s="27" t="s">
        <v>8220</v>
      </c>
      <c r="E525" s="25">
        <v>23</v>
      </c>
    </row>
    <row r="526" spans="1:5" ht="15.75" x14ac:dyDescent="0.25">
      <c r="A526" s="22" t="s">
        <v>8218</v>
      </c>
      <c r="B526" s="24">
        <v>59</v>
      </c>
      <c r="D526" s="26" t="s">
        <v>8220</v>
      </c>
      <c r="E526" s="24">
        <v>1</v>
      </c>
    </row>
    <row r="527" spans="1:5" ht="15.75" x14ac:dyDescent="0.25">
      <c r="A527" s="23" t="s">
        <v>8218</v>
      </c>
      <c r="B527" s="25">
        <v>81</v>
      </c>
      <c r="D527" s="27" t="s">
        <v>8220</v>
      </c>
      <c r="E527" s="25">
        <v>2</v>
      </c>
    </row>
    <row r="528" spans="1:5" ht="15.75" x14ac:dyDescent="0.25">
      <c r="A528" s="22" t="s">
        <v>8218</v>
      </c>
      <c r="B528" s="24">
        <v>508</v>
      </c>
      <c r="D528" s="26" t="s">
        <v>8220</v>
      </c>
      <c r="E528" s="24">
        <v>3</v>
      </c>
    </row>
    <row r="529" spans="1:5" ht="15.75" x14ac:dyDescent="0.25">
      <c r="A529" s="23" t="s">
        <v>8218</v>
      </c>
      <c r="B529" s="25">
        <v>74</v>
      </c>
      <c r="D529" s="27" t="s">
        <v>8220</v>
      </c>
      <c r="E529" s="25">
        <v>0</v>
      </c>
    </row>
    <row r="530" spans="1:5" ht="15.75" x14ac:dyDescent="0.25">
      <c r="A530" s="22" t="s">
        <v>8218</v>
      </c>
      <c r="B530" s="24">
        <v>141</v>
      </c>
      <c r="D530" s="26" t="s">
        <v>8220</v>
      </c>
      <c r="E530" s="24">
        <v>13</v>
      </c>
    </row>
    <row r="531" spans="1:5" ht="15.75" x14ac:dyDescent="0.25">
      <c r="A531" s="23" t="s">
        <v>8218</v>
      </c>
      <c r="B531" s="25">
        <v>711</v>
      </c>
      <c r="D531" s="27" t="s">
        <v>8220</v>
      </c>
      <c r="E531" s="25">
        <v>1</v>
      </c>
    </row>
    <row r="532" spans="1:5" ht="15.75" x14ac:dyDescent="0.25">
      <c r="A532" s="22" t="s">
        <v>8218</v>
      </c>
      <c r="B532" s="24">
        <v>141</v>
      </c>
      <c r="D532" s="26" t="s">
        <v>8220</v>
      </c>
      <c r="E532" s="24">
        <v>1</v>
      </c>
    </row>
    <row r="533" spans="1:5" ht="15.75" x14ac:dyDescent="0.25">
      <c r="A533" s="23" t="s">
        <v>8218</v>
      </c>
      <c r="B533" s="25">
        <v>109</v>
      </c>
      <c r="D533" s="27" t="s">
        <v>8220</v>
      </c>
      <c r="E533" s="25">
        <v>1</v>
      </c>
    </row>
    <row r="534" spans="1:5" ht="15.75" x14ac:dyDescent="0.25">
      <c r="A534" s="22" t="s">
        <v>8218</v>
      </c>
      <c r="B534" s="24">
        <v>361</v>
      </c>
      <c r="D534" s="26" t="s">
        <v>8220</v>
      </c>
      <c r="E534" s="24">
        <v>6</v>
      </c>
    </row>
    <row r="535" spans="1:5" ht="15.75" x14ac:dyDescent="0.25">
      <c r="A535" s="23" t="s">
        <v>8218</v>
      </c>
      <c r="B535" s="25">
        <v>176</v>
      </c>
      <c r="D535" s="27" t="s">
        <v>8220</v>
      </c>
      <c r="E535" s="25">
        <v>39</v>
      </c>
    </row>
    <row r="536" spans="1:5" ht="15.75" x14ac:dyDescent="0.25">
      <c r="A536" s="22" t="s">
        <v>8218</v>
      </c>
      <c r="B536" s="24">
        <v>670</v>
      </c>
      <c r="D536" s="26" t="s">
        <v>8220</v>
      </c>
      <c r="E536" s="24">
        <v>4</v>
      </c>
    </row>
    <row r="537" spans="1:5" ht="15.75" x14ac:dyDescent="0.25">
      <c r="A537" s="23" t="s">
        <v>8218</v>
      </c>
      <c r="B537" s="25">
        <v>96</v>
      </c>
      <c r="D537" s="27" t="s">
        <v>8220</v>
      </c>
      <c r="E537" s="25">
        <v>1</v>
      </c>
    </row>
    <row r="538" spans="1:5" ht="15.75" x14ac:dyDescent="0.25">
      <c r="A538" s="22" t="s">
        <v>8218</v>
      </c>
      <c r="B538" s="24">
        <v>74</v>
      </c>
      <c r="D538" s="26" t="s">
        <v>8220</v>
      </c>
      <c r="E538" s="24">
        <v>0</v>
      </c>
    </row>
    <row r="539" spans="1:5" ht="15.75" x14ac:dyDescent="0.25">
      <c r="A539" s="23" t="s">
        <v>8218</v>
      </c>
      <c r="B539" s="25">
        <v>52</v>
      </c>
      <c r="D539" s="27" t="s">
        <v>8220</v>
      </c>
      <c r="E539" s="25">
        <v>0</v>
      </c>
    </row>
    <row r="540" spans="1:5" ht="15.75" x14ac:dyDescent="0.25">
      <c r="A540" s="22" t="s">
        <v>8218</v>
      </c>
      <c r="B540" s="24">
        <v>105</v>
      </c>
      <c r="D540" s="26" t="s">
        <v>8220</v>
      </c>
      <c r="E540" s="24">
        <v>0</v>
      </c>
    </row>
    <row r="541" spans="1:5" ht="15.75" x14ac:dyDescent="0.25">
      <c r="A541" s="23" t="s">
        <v>8218</v>
      </c>
      <c r="B541" s="25">
        <v>41</v>
      </c>
      <c r="D541" s="27" t="s">
        <v>8220</v>
      </c>
      <c r="E541" s="25">
        <v>8</v>
      </c>
    </row>
    <row r="542" spans="1:5" ht="15.75" x14ac:dyDescent="0.25">
      <c r="A542" s="22" t="s">
        <v>8218</v>
      </c>
      <c r="B542" s="24">
        <v>34</v>
      </c>
      <c r="D542" s="26" t="s">
        <v>8220</v>
      </c>
      <c r="E542" s="24">
        <v>0</v>
      </c>
    </row>
    <row r="543" spans="1:5" ht="15.75" x14ac:dyDescent="0.25">
      <c r="A543" s="23" t="s">
        <v>8218</v>
      </c>
      <c r="B543" s="25">
        <v>66</v>
      </c>
      <c r="D543" s="27" t="s">
        <v>8220</v>
      </c>
      <c r="E543" s="25">
        <v>1</v>
      </c>
    </row>
    <row r="544" spans="1:5" ht="15.75" x14ac:dyDescent="0.25">
      <c r="A544" s="22" t="s">
        <v>8218</v>
      </c>
      <c r="B544" s="24">
        <v>50</v>
      </c>
      <c r="D544" s="26" t="s">
        <v>8220</v>
      </c>
      <c r="E544" s="24">
        <v>12</v>
      </c>
    </row>
    <row r="545" spans="1:5" ht="15.75" x14ac:dyDescent="0.25">
      <c r="A545" s="23" t="s">
        <v>8218</v>
      </c>
      <c r="B545" s="25">
        <v>159</v>
      </c>
      <c r="D545" s="27" t="s">
        <v>8220</v>
      </c>
      <c r="E545" s="25">
        <v>0</v>
      </c>
    </row>
    <row r="546" spans="1:5" ht="15.75" x14ac:dyDescent="0.25">
      <c r="A546" s="22" t="s">
        <v>8218</v>
      </c>
      <c r="B546" s="24">
        <v>182</v>
      </c>
      <c r="D546" s="26" t="s">
        <v>8220</v>
      </c>
      <c r="E546" s="24">
        <v>3</v>
      </c>
    </row>
    <row r="547" spans="1:5" ht="15.75" x14ac:dyDescent="0.25">
      <c r="A547" s="23" t="s">
        <v>8218</v>
      </c>
      <c r="B547" s="25">
        <v>206</v>
      </c>
      <c r="D547" s="27" t="s">
        <v>8220</v>
      </c>
      <c r="E547" s="25">
        <v>2</v>
      </c>
    </row>
    <row r="548" spans="1:5" ht="15.75" x14ac:dyDescent="0.25">
      <c r="A548" s="22" t="s">
        <v>8218</v>
      </c>
      <c r="B548" s="24">
        <v>169</v>
      </c>
      <c r="D548" s="26" t="s">
        <v>8220</v>
      </c>
      <c r="E548" s="24">
        <v>6</v>
      </c>
    </row>
    <row r="549" spans="1:5" ht="15.75" x14ac:dyDescent="0.25">
      <c r="A549" s="23" t="s">
        <v>8218</v>
      </c>
      <c r="B549" s="25">
        <v>31</v>
      </c>
      <c r="D549" s="27" t="s">
        <v>8220</v>
      </c>
      <c r="E549" s="25">
        <v>0</v>
      </c>
    </row>
    <row r="550" spans="1:5" ht="15.75" x14ac:dyDescent="0.25">
      <c r="A550" s="22" t="s">
        <v>8218</v>
      </c>
      <c r="B550" s="24">
        <v>28</v>
      </c>
      <c r="D550" s="26" t="s">
        <v>8220</v>
      </c>
      <c r="E550" s="24">
        <v>15</v>
      </c>
    </row>
    <row r="551" spans="1:5" ht="15.75" x14ac:dyDescent="0.25">
      <c r="A551" s="23" t="s">
        <v>8218</v>
      </c>
      <c r="B551" s="25">
        <v>54</v>
      </c>
      <c r="D551" s="27" t="s">
        <v>8220</v>
      </c>
      <c r="E551" s="25">
        <v>1</v>
      </c>
    </row>
    <row r="552" spans="1:5" ht="15.75" x14ac:dyDescent="0.25">
      <c r="A552" s="22" t="s">
        <v>8218</v>
      </c>
      <c r="B552" s="24">
        <v>467</v>
      </c>
      <c r="D552" s="26" t="s">
        <v>8220</v>
      </c>
      <c r="E552" s="24">
        <v>3</v>
      </c>
    </row>
    <row r="553" spans="1:5" ht="15.75" x14ac:dyDescent="0.25">
      <c r="A553" s="23" t="s">
        <v>8218</v>
      </c>
      <c r="B553" s="25">
        <v>389</v>
      </c>
      <c r="D553" s="27" t="s">
        <v>8220</v>
      </c>
      <c r="E553" s="25">
        <v>8</v>
      </c>
    </row>
    <row r="554" spans="1:5" ht="15.75" x14ac:dyDescent="0.25">
      <c r="A554" s="22" t="s">
        <v>8218</v>
      </c>
      <c r="B554" s="24">
        <v>68</v>
      </c>
      <c r="D554" s="26" t="s">
        <v>8220</v>
      </c>
      <c r="E554" s="24">
        <v>0</v>
      </c>
    </row>
    <row r="555" spans="1:5" ht="15.75" x14ac:dyDescent="0.25">
      <c r="A555" s="23" t="s">
        <v>8218</v>
      </c>
      <c r="B555" s="25">
        <v>413</v>
      </c>
      <c r="D555" s="27" t="s">
        <v>8220</v>
      </c>
      <c r="E555" s="25">
        <v>3</v>
      </c>
    </row>
    <row r="556" spans="1:5" ht="15.75" x14ac:dyDescent="0.25">
      <c r="A556" s="22" t="s">
        <v>8218</v>
      </c>
      <c r="B556" s="24">
        <v>190</v>
      </c>
      <c r="D556" s="26" t="s">
        <v>8220</v>
      </c>
      <c r="E556" s="24">
        <v>3</v>
      </c>
    </row>
    <row r="557" spans="1:5" ht="15.75" x14ac:dyDescent="0.25">
      <c r="A557" s="23" t="s">
        <v>8218</v>
      </c>
      <c r="B557" s="25">
        <v>189</v>
      </c>
      <c r="D557" s="27" t="s">
        <v>8220</v>
      </c>
      <c r="E557" s="25">
        <v>0</v>
      </c>
    </row>
    <row r="558" spans="1:5" ht="15.75" x14ac:dyDescent="0.25">
      <c r="A558" s="22" t="s">
        <v>8218</v>
      </c>
      <c r="B558" s="24">
        <v>130</v>
      </c>
      <c r="D558" s="26" t="s">
        <v>8220</v>
      </c>
      <c r="E558" s="24">
        <v>19</v>
      </c>
    </row>
    <row r="559" spans="1:5" ht="15.75" x14ac:dyDescent="0.25">
      <c r="A559" s="23" t="s">
        <v>8218</v>
      </c>
      <c r="B559" s="25">
        <v>74</v>
      </c>
      <c r="D559" s="27" t="s">
        <v>8220</v>
      </c>
      <c r="E559" s="25">
        <v>0</v>
      </c>
    </row>
    <row r="560" spans="1:5" ht="15.75" x14ac:dyDescent="0.25">
      <c r="A560" s="22" t="s">
        <v>8218</v>
      </c>
      <c r="B560" s="24">
        <v>274</v>
      </c>
      <c r="D560" s="26" t="s">
        <v>8220</v>
      </c>
      <c r="E560" s="24">
        <v>2</v>
      </c>
    </row>
    <row r="561" spans="1:5" ht="15.75" x14ac:dyDescent="0.25">
      <c r="A561" s="23" t="s">
        <v>8218</v>
      </c>
      <c r="B561" s="25">
        <v>22</v>
      </c>
      <c r="D561" s="27" t="s">
        <v>8220</v>
      </c>
      <c r="E561" s="25">
        <v>0</v>
      </c>
    </row>
    <row r="562" spans="1:5" ht="15.75" x14ac:dyDescent="0.25">
      <c r="A562" s="22" t="s">
        <v>8218</v>
      </c>
      <c r="B562" s="24">
        <v>31</v>
      </c>
      <c r="D562" s="26" t="s">
        <v>8220</v>
      </c>
      <c r="E562" s="24">
        <v>0</v>
      </c>
    </row>
    <row r="563" spans="1:5" ht="15.75" x14ac:dyDescent="0.25">
      <c r="A563" s="23" t="s">
        <v>8218</v>
      </c>
      <c r="B563" s="25">
        <v>63</v>
      </c>
      <c r="D563" s="27" t="s">
        <v>8220</v>
      </c>
      <c r="E563" s="25">
        <v>25</v>
      </c>
    </row>
    <row r="564" spans="1:5" ht="15.75" x14ac:dyDescent="0.25">
      <c r="A564" s="22" t="s">
        <v>8218</v>
      </c>
      <c r="B564" s="24">
        <v>20</v>
      </c>
      <c r="D564" s="26" t="s">
        <v>8220</v>
      </c>
      <c r="E564" s="24">
        <v>8</v>
      </c>
    </row>
    <row r="565" spans="1:5" ht="15.75" x14ac:dyDescent="0.25">
      <c r="A565" s="23" t="s">
        <v>8218</v>
      </c>
      <c r="B565" s="25">
        <v>25</v>
      </c>
      <c r="D565" s="27" t="s">
        <v>8220</v>
      </c>
      <c r="E565" s="25">
        <v>16</v>
      </c>
    </row>
    <row r="566" spans="1:5" ht="15.75" x14ac:dyDescent="0.25">
      <c r="A566" s="22" t="s">
        <v>8218</v>
      </c>
      <c r="B566" s="24">
        <v>61</v>
      </c>
      <c r="D566" s="26" t="s">
        <v>8220</v>
      </c>
      <c r="E566" s="24">
        <v>3</v>
      </c>
    </row>
    <row r="567" spans="1:5" ht="15.75" x14ac:dyDescent="0.25">
      <c r="A567" s="23" t="s">
        <v>8218</v>
      </c>
      <c r="B567" s="25">
        <v>52</v>
      </c>
      <c r="D567" s="27" t="s">
        <v>8220</v>
      </c>
      <c r="E567" s="25">
        <v>3</v>
      </c>
    </row>
    <row r="568" spans="1:5" ht="15.75" x14ac:dyDescent="0.25">
      <c r="A568" s="22" t="s">
        <v>8218</v>
      </c>
      <c r="B568" s="24">
        <v>86</v>
      </c>
      <c r="D568" s="26" t="s">
        <v>8220</v>
      </c>
      <c r="E568" s="24">
        <v>2</v>
      </c>
    </row>
    <row r="569" spans="1:5" ht="15.75" x14ac:dyDescent="0.25">
      <c r="A569" s="23" t="s">
        <v>8218</v>
      </c>
      <c r="B569" s="25">
        <v>42</v>
      </c>
      <c r="D569" s="27" t="s">
        <v>8220</v>
      </c>
      <c r="E569" s="25">
        <v>1</v>
      </c>
    </row>
    <row r="570" spans="1:5" ht="15.75" x14ac:dyDescent="0.25">
      <c r="A570" s="22" t="s">
        <v>8218</v>
      </c>
      <c r="B570" s="24">
        <v>52</v>
      </c>
      <c r="D570" s="26" t="s">
        <v>8220</v>
      </c>
      <c r="E570" s="24">
        <v>0</v>
      </c>
    </row>
    <row r="571" spans="1:5" ht="15.75" x14ac:dyDescent="0.25">
      <c r="A571" s="23" t="s">
        <v>8218</v>
      </c>
      <c r="B571" s="25">
        <v>120</v>
      </c>
      <c r="D571" s="27" t="s">
        <v>8220</v>
      </c>
      <c r="E571" s="25">
        <v>1</v>
      </c>
    </row>
    <row r="572" spans="1:5" ht="15.75" x14ac:dyDescent="0.25">
      <c r="A572" s="22" t="s">
        <v>8218</v>
      </c>
      <c r="B572" s="24">
        <v>22</v>
      </c>
      <c r="D572" s="26" t="s">
        <v>8220</v>
      </c>
      <c r="E572" s="24">
        <v>19</v>
      </c>
    </row>
    <row r="573" spans="1:5" ht="15.75" x14ac:dyDescent="0.25">
      <c r="A573" s="23" t="s">
        <v>8218</v>
      </c>
      <c r="B573" s="25">
        <v>64</v>
      </c>
      <c r="D573" s="27" t="s">
        <v>8220</v>
      </c>
      <c r="E573" s="25">
        <v>9</v>
      </c>
    </row>
    <row r="574" spans="1:5" ht="15.75" x14ac:dyDescent="0.25">
      <c r="A574" s="22" t="s">
        <v>8218</v>
      </c>
      <c r="B574" s="24">
        <v>23</v>
      </c>
      <c r="D574" s="26" t="s">
        <v>8220</v>
      </c>
      <c r="E574" s="24">
        <v>1</v>
      </c>
    </row>
    <row r="575" spans="1:5" ht="15.75" x14ac:dyDescent="0.25">
      <c r="A575" s="23" t="s">
        <v>8218</v>
      </c>
      <c r="B575" s="25">
        <v>238</v>
      </c>
      <c r="D575" s="27" t="s">
        <v>8220</v>
      </c>
      <c r="E575" s="25">
        <v>0</v>
      </c>
    </row>
    <row r="576" spans="1:5" ht="15.75" x14ac:dyDescent="0.25">
      <c r="A576" s="22" t="s">
        <v>8218</v>
      </c>
      <c r="B576" s="24">
        <v>33</v>
      </c>
      <c r="D576" s="26" t="s">
        <v>8220</v>
      </c>
      <c r="E576" s="24">
        <v>1</v>
      </c>
    </row>
    <row r="577" spans="1:5" ht="15.75" x14ac:dyDescent="0.25">
      <c r="A577" s="23" t="s">
        <v>8218</v>
      </c>
      <c r="B577" s="25">
        <v>32</v>
      </c>
      <c r="D577" s="27" t="s">
        <v>8220</v>
      </c>
      <c r="E577" s="25">
        <v>5</v>
      </c>
    </row>
    <row r="578" spans="1:5" ht="15.75" x14ac:dyDescent="0.25">
      <c r="A578" s="22" t="s">
        <v>8218</v>
      </c>
      <c r="B578" s="24">
        <v>24</v>
      </c>
      <c r="D578" s="26" t="s">
        <v>8220</v>
      </c>
      <c r="E578" s="24">
        <v>85</v>
      </c>
    </row>
    <row r="579" spans="1:5" ht="15.75" x14ac:dyDescent="0.25">
      <c r="A579" s="23" t="s">
        <v>8218</v>
      </c>
      <c r="B579" s="25">
        <v>29</v>
      </c>
      <c r="D579" s="27" t="s">
        <v>8220</v>
      </c>
      <c r="E579" s="25">
        <v>3</v>
      </c>
    </row>
    <row r="580" spans="1:5" ht="15.75" x14ac:dyDescent="0.25">
      <c r="A580" s="22" t="s">
        <v>8218</v>
      </c>
      <c r="B580" s="24">
        <v>50</v>
      </c>
      <c r="D580" s="26" t="s">
        <v>8220</v>
      </c>
      <c r="E580" s="24">
        <v>4</v>
      </c>
    </row>
    <row r="581" spans="1:5" ht="15.75" x14ac:dyDescent="0.25">
      <c r="A581" s="23" t="s">
        <v>8218</v>
      </c>
      <c r="B581" s="25">
        <v>108</v>
      </c>
      <c r="D581" s="27" t="s">
        <v>8220</v>
      </c>
      <c r="E581" s="25">
        <v>3</v>
      </c>
    </row>
    <row r="582" spans="1:5" ht="15.75" x14ac:dyDescent="0.25">
      <c r="A582" s="22" t="s">
        <v>8218</v>
      </c>
      <c r="B582" s="24">
        <v>139</v>
      </c>
      <c r="D582" s="26" t="s">
        <v>8220</v>
      </c>
      <c r="E582" s="24">
        <v>5</v>
      </c>
    </row>
    <row r="583" spans="1:5" ht="15.75" x14ac:dyDescent="0.25">
      <c r="A583" s="23" t="s">
        <v>8218</v>
      </c>
      <c r="B583" s="25">
        <v>7</v>
      </c>
      <c r="D583" s="27" t="s">
        <v>8220</v>
      </c>
      <c r="E583" s="25">
        <v>17</v>
      </c>
    </row>
    <row r="584" spans="1:5" ht="15.75" x14ac:dyDescent="0.25">
      <c r="A584" s="22" t="s">
        <v>8218</v>
      </c>
      <c r="B584" s="24">
        <v>149</v>
      </c>
      <c r="D584" s="26" t="s">
        <v>8220</v>
      </c>
      <c r="E584" s="24">
        <v>3</v>
      </c>
    </row>
    <row r="585" spans="1:5" ht="15.75" x14ac:dyDescent="0.25">
      <c r="A585" s="23" t="s">
        <v>8218</v>
      </c>
      <c r="B585" s="25">
        <v>31</v>
      </c>
      <c r="D585" s="27" t="s">
        <v>8220</v>
      </c>
      <c r="E585" s="25">
        <v>2</v>
      </c>
    </row>
    <row r="586" spans="1:5" ht="15.75" x14ac:dyDescent="0.25">
      <c r="A586" s="22" t="s">
        <v>8218</v>
      </c>
      <c r="B586" s="24">
        <v>26</v>
      </c>
      <c r="D586" s="26" t="s">
        <v>8220</v>
      </c>
      <c r="E586" s="24">
        <v>6</v>
      </c>
    </row>
    <row r="587" spans="1:5" ht="15.75" x14ac:dyDescent="0.25">
      <c r="A587" s="23" t="s">
        <v>8218</v>
      </c>
      <c r="B587" s="25">
        <v>172</v>
      </c>
      <c r="D587" s="27" t="s">
        <v>8220</v>
      </c>
      <c r="E587" s="25">
        <v>0</v>
      </c>
    </row>
    <row r="588" spans="1:5" ht="15.75" x14ac:dyDescent="0.25">
      <c r="A588" s="22" t="s">
        <v>8218</v>
      </c>
      <c r="B588" s="24">
        <v>78</v>
      </c>
      <c r="D588" s="26" t="s">
        <v>8220</v>
      </c>
      <c r="E588" s="24">
        <v>1</v>
      </c>
    </row>
    <row r="589" spans="1:5" ht="15.75" x14ac:dyDescent="0.25">
      <c r="A589" s="23" t="s">
        <v>8218</v>
      </c>
      <c r="B589" s="25">
        <v>120</v>
      </c>
      <c r="D589" s="27" t="s">
        <v>8220</v>
      </c>
      <c r="E589" s="25">
        <v>3</v>
      </c>
    </row>
    <row r="590" spans="1:5" ht="15.75" x14ac:dyDescent="0.25">
      <c r="A590" s="22" t="s">
        <v>8218</v>
      </c>
      <c r="B590" s="24">
        <v>227</v>
      </c>
      <c r="D590" s="26" t="s">
        <v>8220</v>
      </c>
      <c r="E590" s="24">
        <v>13</v>
      </c>
    </row>
    <row r="591" spans="1:5" ht="15.75" x14ac:dyDescent="0.25">
      <c r="A591" s="23" t="s">
        <v>8218</v>
      </c>
      <c r="B591" s="25">
        <v>42</v>
      </c>
      <c r="D591" s="27" t="s">
        <v>8220</v>
      </c>
      <c r="E591" s="25">
        <v>1</v>
      </c>
    </row>
    <row r="592" spans="1:5" ht="15.75" x14ac:dyDescent="0.25">
      <c r="A592" s="22" t="s">
        <v>8218</v>
      </c>
      <c r="B592" s="24">
        <v>64</v>
      </c>
      <c r="D592" s="26" t="s">
        <v>8220</v>
      </c>
      <c r="E592" s="24">
        <v>1</v>
      </c>
    </row>
    <row r="593" spans="1:5" ht="15.75" x14ac:dyDescent="0.25">
      <c r="A593" s="23" t="s">
        <v>8218</v>
      </c>
      <c r="B593" s="25">
        <v>121</v>
      </c>
      <c r="D593" s="27" t="s">
        <v>8220</v>
      </c>
      <c r="E593" s="25">
        <v>9</v>
      </c>
    </row>
    <row r="594" spans="1:5" ht="15.75" x14ac:dyDescent="0.25">
      <c r="A594" s="22" t="s">
        <v>8218</v>
      </c>
      <c r="B594" s="24">
        <v>87</v>
      </c>
      <c r="D594" s="26" t="s">
        <v>8220</v>
      </c>
      <c r="E594" s="24">
        <v>0</v>
      </c>
    </row>
    <row r="595" spans="1:5" ht="15.75" x14ac:dyDescent="0.25">
      <c r="A595" s="23" t="s">
        <v>8218</v>
      </c>
      <c r="B595" s="25">
        <v>65</v>
      </c>
      <c r="D595" s="27" t="s">
        <v>8220</v>
      </c>
      <c r="E595" s="25">
        <v>2</v>
      </c>
    </row>
    <row r="596" spans="1:5" ht="15.75" x14ac:dyDescent="0.25">
      <c r="A596" s="22" t="s">
        <v>8218</v>
      </c>
      <c r="B596" s="24">
        <v>49</v>
      </c>
      <c r="D596" s="26" t="s">
        <v>8220</v>
      </c>
      <c r="E596" s="24">
        <v>1</v>
      </c>
    </row>
    <row r="597" spans="1:5" ht="15.75" x14ac:dyDescent="0.25">
      <c r="A597" s="23" t="s">
        <v>8218</v>
      </c>
      <c r="B597" s="25">
        <v>19</v>
      </c>
      <c r="D597" s="27" t="s">
        <v>8220</v>
      </c>
      <c r="E597" s="25">
        <v>10</v>
      </c>
    </row>
    <row r="598" spans="1:5" ht="15.75" x14ac:dyDescent="0.25">
      <c r="A598" s="22" t="s">
        <v>8218</v>
      </c>
      <c r="B598" s="24">
        <v>81</v>
      </c>
      <c r="D598" s="26" t="s">
        <v>8220</v>
      </c>
      <c r="E598" s="24">
        <v>3</v>
      </c>
    </row>
    <row r="599" spans="1:5" ht="15.75" x14ac:dyDescent="0.25">
      <c r="A599" s="23" t="s">
        <v>8218</v>
      </c>
      <c r="B599" s="25">
        <v>264</v>
      </c>
      <c r="D599" s="27" t="s">
        <v>8220</v>
      </c>
      <c r="E599" s="25">
        <v>2</v>
      </c>
    </row>
    <row r="600" spans="1:5" ht="15.75" x14ac:dyDescent="0.25">
      <c r="A600" s="22" t="s">
        <v>8218</v>
      </c>
      <c r="B600" s="24">
        <v>25</v>
      </c>
      <c r="D600" s="26" t="s">
        <v>8220</v>
      </c>
      <c r="E600" s="24">
        <v>2</v>
      </c>
    </row>
    <row r="601" spans="1:5" ht="15.75" x14ac:dyDescent="0.25">
      <c r="A601" s="23" t="s">
        <v>8218</v>
      </c>
      <c r="B601" s="25">
        <v>5</v>
      </c>
      <c r="D601" s="27" t="s">
        <v>8220</v>
      </c>
      <c r="E601" s="25">
        <v>1</v>
      </c>
    </row>
    <row r="602" spans="1:5" ht="15.75" x14ac:dyDescent="0.25">
      <c r="A602" s="22" t="s">
        <v>8218</v>
      </c>
      <c r="B602" s="24">
        <v>144</v>
      </c>
      <c r="D602" s="26" t="s">
        <v>8220</v>
      </c>
      <c r="E602" s="24">
        <v>14</v>
      </c>
    </row>
    <row r="603" spans="1:5" ht="15.75" x14ac:dyDescent="0.25">
      <c r="A603" s="23" t="s">
        <v>8218</v>
      </c>
      <c r="B603" s="25">
        <v>92</v>
      </c>
      <c r="D603" s="27" t="s">
        <v>8220</v>
      </c>
      <c r="E603" s="25">
        <v>0</v>
      </c>
    </row>
    <row r="604" spans="1:5" ht="15.75" x14ac:dyDescent="0.25">
      <c r="A604" s="22" t="s">
        <v>8218</v>
      </c>
      <c r="B604" s="24">
        <v>147</v>
      </c>
      <c r="D604" s="26" t="s">
        <v>8220</v>
      </c>
      <c r="E604" s="24">
        <v>0</v>
      </c>
    </row>
    <row r="605" spans="1:5" ht="15.75" x14ac:dyDescent="0.25">
      <c r="A605" s="23" t="s">
        <v>8218</v>
      </c>
      <c r="B605" s="25">
        <v>90</v>
      </c>
      <c r="D605" s="27" t="s">
        <v>8220</v>
      </c>
      <c r="E605" s="25">
        <v>4</v>
      </c>
    </row>
    <row r="606" spans="1:5" ht="15.75" x14ac:dyDescent="0.25">
      <c r="A606" s="22" t="s">
        <v>8218</v>
      </c>
      <c r="B606" s="24">
        <v>87</v>
      </c>
      <c r="D606" s="26" t="s">
        <v>8220</v>
      </c>
      <c r="E606" s="24">
        <v>3</v>
      </c>
    </row>
    <row r="607" spans="1:5" ht="15.75" x14ac:dyDescent="0.25">
      <c r="A607" s="23" t="s">
        <v>8218</v>
      </c>
      <c r="B607" s="25">
        <v>406</v>
      </c>
      <c r="D607" s="27" t="s">
        <v>8220</v>
      </c>
      <c r="E607" s="25">
        <v>0</v>
      </c>
    </row>
    <row r="608" spans="1:5" ht="15.75" x14ac:dyDescent="0.25">
      <c r="A608" s="22" t="s">
        <v>8218</v>
      </c>
      <c r="B608" s="24">
        <v>20</v>
      </c>
      <c r="D608" s="26" t="s">
        <v>8220</v>
      </c>
      <c r="E608" s="24">
        <v>5</v>
      </c>
    </row>
    <row r="609" spans="1:5" ht="15.75" x14ac:dyDescent="0.25">
      <c r="A609" s="23" t="s">
        <v>8218</v>
      </c>
      <c r="B609" s="25">
        <v>70</v>
      </c>
      <c r="D609" s="27" t="s">
        <v>8220</v>
      </c>
      <c r="E609" s="25">
        <v>47</v>
      </c>
    </row>
    <row r="610" spans="1:5" ht="15.75" x14ac:dyDescent="0.25">
      <c r="A610" s="22" t="s">
        <v>8218</v>
      </c>
      <c r="B610" s="24">
        <v>16</v>
      </c>
      <c r="D610" s="26" t="s">
        <v>8220</v>
      </c>
      <c r="E610" s="24">
        <v>0</v>
      </c>
    </row>
    <row r="611" spans="1:5" ht="15.75" x14ac:dyDescent="0.25">
      <c r="A611" s="23" t="s">
        <v>8218</v>
      </c>
      <c r="B611" s="25">
        <v>52</v>
      </c>
      <c r="D611" s="27" t="s">
        <v>8220</v>
      </c>
      <c r="E611" s="25">
        <v>10</v>
      </c>
    </row>
    <row r="612" spans="1:5" ht="15.75" x14ac:dyDescent="0.25">
      <c r="A612" s="22" t="s">
        <v>8218</v>
      </c>
      <c r="B612" s="24">
        <v>66</v>
      </c>
      <c r="D612" s="26" t="s">
        <v>8220</v>
      </c>
      <c r="E612" s="24">
        <v>11</v>
      </c>
    </row>
    <row r="613" spans="1:5" ht="15.75" x14ac:dyDescent="0.25">
      <c r="A613" s="23" t="s">
        <v>8218</v>
      </c>
      <c r="B613" s="25">
        <v>109</v>
      </c>
      <c r="D613" s="27" t="s">
        <v>8220</v>
      </c>
      <c r="E613" s="25">
        <v>2</v>
      </c>
    </row>
    <row r="614" spans="1:5" ht="15.75" x14ac:dyDescent="0.25">
      <c r="A614" s="22" t="s">
        <v>8218</v>
      </c>
      <c r="B614" s="24">
        <v>168</v>
      </c>
      <c r="D614" s="26" t="s">
        <v>8220</v>
      </c>
      <c r="E614" s="24">
        <v>2</v>
      </c>
    </row>
    <row r="615" spans="1:5" ht="15.75" x14ac:dyDescent="0.25">
      <c r="A615" s="23" t="s">
        <v>8218</v>
      </c>
      <c r="B615" s="25">
        <v>31</v>
      </c>
      <c r="D615" s="27" t="s">
        <v>8220</v>
      </c>
      <c r="E615" s="25">
        <v>22</v>
      </c>
    </row>
    <row r="616" spans="1:5" ht="15.75" x14ac:dyDescent="0.25">
      <c r="A616" s="22" t="s">
        <v>8218</v>
      </c>
      <c r="B616" s="24">
        <v>133</v>
      </c>
      <c r="D616" s="26" t="s">
        <v>8220</v>
      </c>
      <c r="E616" s="24">
        <v>8</v>
      </c>
    </row>
    <row r="617" spans="1:5" ht="15.75" x14ac:dyDescent="0.25">
      <c r="A617" s="23" t="s">
        <v>8218</v>
      </c>
      <c r="B617" s="25">
        <v>151</v>
      </c>
      <c r="D617" s="27" t="s">
        <v>8220</v>
      </c>
      <c r="E617" s="25">
        <v>6</v>
      </c>
    </row>
    <row r="618" spans="1:5" ht="15.75" x14ac:dyDescent="0.25">
      <c r="A618" s="22" t="s">
        <v>8218</v>
      </c>
      <c r="B618" s="24">
        <v>5</v>
      </c>
      <c r="D618" s="26" t="s">
        <v>8220</v>
      </c>
      <c r="E618" s="24">
        <v>1</v>
      </c>
    </row>
    <row r="619" spans="1:5" ht="15.75" x14ac:dyDescent="0.25">
      <c r="A619" s="23" t="s">
        <v>8218</v>
      </c>
      <c r="B619" s="25">
        <v>73</v>
      </c>
      <c r="D619" s="27" t="s">
        <v>8220</v>
      </c>
      <c r="E619" s="25">
        <v>3</v>
      </c>
    </row>
    <row r="620" spans="1:5" ht="15.75" x14ac:dyDescent="0.25">
      <c r="A620" s="22" t="s">
        <v>8218</v>
      </c>
      <c r="B620" s="24">
        <v>148</v>
      </c>
      <c r="D620" s="26" t="s">
        <v>8220</v>
      </c>
      <c r="E620" s="24">
        <v>0</v>
      </c>
    </row>
    <row r="621" spans="1:5" ht="15.75" x14ac:dyDescent="0.25">
      <c r="A621" s="23" t="s">
        <v>8218</v>
      </c>
      <c r="B621" s="25">
        <v>93</v>
      </c>
      <c r="D621" s="27" t="s">
        <v>8220</v>
      </c>
      <c r="E621" s="25">
        <v>0</v>
      </c>
    </row>
    <row r="622" spans="1:5" ht="15.75" x14ac:dyDescent="0.25">
      <c r="A622" s="22" t="s">
        <v>8218</v>
      </c>
      <c r="B622" s="24">
        <v>63</v>
      </c>
      <c r="D622" s="26" t="s">
        <v>8220</v>
      </c>
      <c r="E622" s="24">
        <v>0</v>
      </c>
    </row>
    <row r="623" spans="1:5" ht="15.75" x14ac:dyDescent="0.25">
      <c r="A623" s="23" t="s">
        <v>8218</v>
      </c>
      <c r="B623" s="25">
        <v>134</v>
      </c>
      <c r="D623" s="27" t="s">
        <v>8220</v>
      </c>
      <c r="E623" s="25">
        <v>0</v>
      </c>
    </row>
    <row r="624" spans="1:5" ht="15.75" x14ac:dyDescent="0.25">
      <c r="A624" s="22" t="s">
        <v>8218</v>
      </c>
      <c r="B624" s="24">
        <v>14</v>
      </c>
      <c r="D624" s="26" t="s">
        <v>8220</v>
      </c>
      <c r="E624" s="24">
        <v>0</v>
      </c>
    </row>
    <row r="625" spans="1:5" ht="15.75" x14ac:dyDescent="0.25">
      <c r="A625" s="23" t="s">
        <v>8218</v>
      </c>
      <c r="B625" s="25">
        <v>78</v>
      </c>
      <c r="D625" s="27" t="s">
        <v>8220</v>
      </c>
      <c r="E625" s="25">
        <v>3</v>
      </c>
    </row>
    <row r="626" spans="1:5" ht="15.75" x14ac:dyDescent="0.25">
      <c r="A626" s="22" t="s">
        <v>8218</v>
      </c>
      <c r="B626" s="24">
        <v>112</v>
      </c>
      <c r="D626" s="26" t="s">
        <v>8220</v>
      </c>
      <c r="E626" s="24">
        <v>0</v>
      </c>
    </row>
    <row r="627" spans="1:5" ht="15.75" x14ac:dyDescent="0.25">
      <c r="A627" s="23" t="s">
        <v>8218</v>
      </c>
      <c r="B627" s="25">
        <v>34</v>
      </c>
      <c r="D627" s="27" t="s">
        <v>8220</v>
      </c>
      <c r="E627" s="25">
        <v>0</v>
      </c>
    </row>
    <row r="628" spans="1:5" ht="15.75" x14ac:dyDescent="0.25">
      <c r="A628" s="22" t="s">
        <v>8218</v>
      </c>
      <c r="B628" s="24">
        <v>19</v>
      </c>
      <c r="D628" s="26" t="s">
        <v>8220</v>
      </c>
      <c r="E628" s="24">
        <v>1</v>
      </c>
    </row>
    <row r="629" spans="1:5" ht="15.75" x14ac:dyDescent="0.25">
      <c r="A629" s="23" t="s">
        <v>8218</v>
      </c>
      <c r="B629" s="25">
        <v>13</v>
      </c>
      <c r="D629" s="27" t="s">
        <v>8220</v>
      </c>
      <c r="E629" s="25">
        <v>6</v>
      </c>
    </row>
    <row r="630" spans="1:5" ht="15.75" x14ac:dyDescent="0.25">
      <c r="A630" s="22" t="s">
        <v>8218</v>
      </c>
      <c r="B630" s="24">
        <v>104</v>
      </c>
      <c r="D630" s="26" t="s">
        <v>8220</v>
      </c>
      <c r="E630" s="24">
        <v>1</v>
      </c>
    </row>
    <row r="631" spans="1:5" ht="15.75" x14ac:dyDescent="0.25">
      <c r="A631" s="23" t="s">
        <v>8218</v>
      </c>
      <c r="B631" s="25">
        <v>52</v>
      </c>
      <c r="D631" s="27" t="s">
        <v>8220</v>
      </c>
      <c r="E631" s="25">
        <v>2</v>
      </c>
    </row>
    <row r="632" spans="1:5" ht="15.75" x14ac:dyDescent="0.25">
      <c r="A632" s="22" t="s">
        <v>8218</v>
      </c>
      <c r="B632" s="24">
        <v>17</v>
      </c>
      <c r="D632" s="26" t="s">
        <v>8220</v>
      </c>
      <c r="E632" s="24">
        <v>0</v>
      </c>
    </row>
    <row r="633" spans="1:5" ht="15.75" x14ac:dyDescent="0.25">
      <c r="A633" s="23" t="s">
        <v>8218</v>
      </c>
      <c r="B633" s="25">
        <v>82</v>
      </c>
      <c r="D633" s="27" t="s">
        <v>8220</v>
      </c>
      <c r="E633" s="25">
        <v>3</v>
      </c>
    </row>
    <row r="634" spans="1:5" ht="15.75" x14ac:dyDescent="0.25">
      <c r="A634" s="22" t="s">
        <v>8218</v>
      </c>
      <c r="B634" s="24">
        <v>73</v>
      </c>
      <c r="D634" s="26" t="s">
        <v>8220</v>
      </c>
      <c r="E634" s="24">
        <v>3</v>
      </c>
    </row>
    <row r="635" spans="1:5" ht="15.75" x14ac:dyDescent="0.25">
      <c r="A635" s="23" t="s">
        <v>8218</v>
      </c>
      <c r="B635" s="25">
        <v>158</v>
      </c>
      <c r="D635" s="27" t="s">
        <v>8220</v>
      </c>
      <c r="E635" s="25">
        <v>0</v>
      </c>
    </row>
    <row r="636" spans="1:5" ht="15.75" x14ac:dyDescent="0.25">
      <c r="A636" s="22" t="s">
        <v>8218</v>
      </c>
      <c r="B636" s="24">
        <v>65</v>
      </c>
      <c r="D636" s="26" t="s">
        <v>8220</v>
      </c>
      <c r="E636" s="24">
        <v>6</v>
      </c>
    </row>
    <row r="637" spans="1:5" ht="15.75" x14ac:dyDescent="0.25">
      <c r="A637" s="23" t="s">
        <v>8218</v>
      </c>
      <c r="B637" s="25">
        <v>184</v>
      </c>
      <c r="D637" s="27" t="s">
        <v>8220</v>
      </c>
      <c r="E637" s="25">
        <v>0</v>
      </c>
    </row>
    <row r="638" spans="1:5" ht="15.75" x14ac:dyDescent="0.25">
      <c r="A638" s="22" t="s">
        <v>8218</v>
      </c>
      <c r="B638" s="24">
        <v>34</v>
      </c>
      <c r="D638" s="26" t="s">
        <v>8220</v>
      </c>
      <c r="E638" s="24">
        <v>19</v>
      </c>
    </row>
    <row r="639" spans="1:5" ht="15.75" x14ac:dyDescent="0.25">
      <c r="A639" s="23" t="s">
        <v>8218</v>
      </c>
      <c r="B639" s="25">
        <v>240</v>
      </c>
      <c r="D639" s="27" t="s">
        <v>8220</v>
      </c>
      <c r="E639" s="25">
        <v>1</v>
      </c>
    </row>
    <row r="640" spans="1:5" ht="15.75" x14ac:dyDescent="0.25">
      <c r="A640" s="22" t="s">
        <v>8218</v>
      </c>
      <c r="B640" s="24">
        <v>113</v>
      </c>
      <c r="D640" s="26" t="s">
        <v>8220</v>
      </c>
      <c r="E640" s="24">
        <v>2</v>
      </c>
    </row>
    <row r="641" spans="1:5" ht="15.75" x14ac:dyDescent="0.25">
      <c r="A641" s="23" t="s">
        <v>8218</v>
      </c>
      <c r="B641" s="25">
        <v>66</v>
      </c>
      <c r="D641" s="27" t="s">
        <v>8220</v>
      </c>
      <c r="E641" s="25">
        <v>0</v>
      </c>
    </row>
    <row r="642" spans="1:5" ht="15.75" x14ac:dyDescent="0.25">
      <c r="A642" s="22" t="s">
        <v>8218</v>
      </c>
      <c r="B642" s="24">
        <v>340</v>
      </c>
      <c r="D642" s="26" t="s">
        <v>8220</v>
      </c>
      <c r="E642" s="24">
        <v>11</v>
      </c>
    </row>
    <row r="643" spans="1:5" ht="15.75" x14ac:dyDescent="0.25">
      <c r="A643" s="23" t="s">
        <v>8218</v>
      </c>
      <c r="B643" s="25">
        <v>150</v>
      </c>
      <c r="D643" s="27" t="s">
        <v>8220</v>
      </c>
      <c r="E643" s="25">
        <v>0</v>
      </c>
    </row>
    <row r="644" spans="1:5" ht="15.75" x14ac:dyDescent="0.25">
      <c r="A644" s="22" t="s">
        <v>8218</v>
      </c>
      <c r="B644" s="24">
        <v>25</v>
      </c>
      <c r="D644" s="26" t="s">
        <v>8220</v>
      </c>
      <c r="E644" s="24">
        <v>0</v>
      </c>
    </row>
    <row r="645" spans="1:5" ht="15.75" x14ac:dyDescent="0.25">
      <c r="A645" s="23" t="s">
        <v>8218</v>
      </c>
      <c r="B645" s="25">
        <v>234</v>
      </c>
      <c r="D645" s="27" t="s">
        <v>8220</v>
      </c>
      <c r="E645" s="25">
        <v>1</v>
      </c>
    </row>
    <row r="646" spans="1:5" ht="15.75" x14ac:dyDescent="0.25">
      <c r="A646" s="22" t="s">
        <v>8218</v>
      </c>
      <c r="B646" s="24">
        <v>2602</v>
      </c>
      <c r="D646" s="26" t="s">
        <v>8220</v>
      </c>
      <c r="E646" s="24">
        <v>3</v>
      </c>
    </row>
    <row r="647" spans="1:5" ht="15.75" x14ac:dyDescent="0.25">
      <c r="A647" s="23" t="s">
        <v>8218</v>
      </c>
      <c r="B647" s="25">
        <v>248</v>
      </c>
      <c r="D647" s="27" t="s">
        <v>8220</v>
      </c>
      <c r="E647" s="25">
        <v>1</v>
      </c>
    </row>
    <row r="648" spans="1:5" ht="15.75" x14ac:dyDescent="0.25">
      <c r="A648" s="22" t="s">
        <v>8218</v>
      </c>
      <c r="B648" s="24">
        <v>600</v>
      </c>
      <c r="D648" s="26" t="s">
        <v>8220</v>
      </c>
      <c r="E648" s="24">
        <v>15</v>
      </c>
    </row>
    <row r="649" spans="1:5" ht="15.75" x14ac:dyDescent="0.25">
      <c r="A649" s="23" t="s">
        <v>8218</v>
      </c>
      <c r="B649" s="25">
        <v>293</v>
      </c>
      <c r="D649" s="27" t="s">
        <v>8220</v>
      </c>
      <c r="E649" s="25">
        <v>2</v>
      </c>
    </row>
    <row r="650" spans="1:5" ht="15.75" x14ac:dyDescent="0.25">
      <c r="A650" s="22" t="s">
        <v>8218</v>
      </c>
      <c r="B650" s="24">
        <v>321</v>
      </c>
      <c r="D650" s="26" t="s">
        <v>8220</v>
      </c>
      <c r="E650" s="24">
        <v>1</v>
      </c>
    </row>
    <row r="651" spans="1:5" ht="15.75" x14ac:dyDescent="0.25">
      <c r="A651" s="23" t="s">
        <v>8218</v>
      </c>
      <c r="B651" s="25">
        <v>81</v>
      </c>
      <c r="D651" s="27" t="s">
        <v>8220</v>
      </c>
      <c r="E651" s="25">
        <v>1</v>
      </c>
    </row>
    <row r="652" spans="1:5" ht="15.75" x14ac:dyDescent="0.25">
      <c r="A652" s="22" t="s">
        <v>8218</v>
      </c>
      <c r="B652" s="24">
        <v>343</v>
      </c>
      <c r="D652" s="26" t="s">
        <v>8220</v>
      </c>
      <c r="E652" s="24">
        <v>0</v>
      </c>
    </row>
    <row r="653" spans="1:5" ht="15.75" x14ac:dyDescent="0.25">
      <c r="A653" s="23" t="s">
        <v>8218</v>
      </c>
      <c r="B653" s="25">
        <v>336</v>
      </c>
      <c r="D653" s="27" t="s">
        <v>8220</v>
      </c>
      <c r="E653" s="25">
        <v>1</v>
      </c>
    </row>
    <row r="654" spans="1:5" ht="15.75" x14ac:dyDescent="0.25">
      <c r="A654" s="22" t="s">
        <v>8218</v>
      </c>
      <c r="B654" s="24">
        <v>47</v>
      </c>
      <c r="D654" s="26" t="s">
        <v>8220</v>
      </c>
      <c r="E654" s="24">
        <v>11</v>
      </c>
    </row>
    <row r="655" spans="1:5" ht="15.75" x14ac:dyDescent="0.25">
      <c r="A655" s="23" t="s">
        <v>8218</v>
      </c>
      <c r="B655" s="25">
        <v>76</v>
      </c>
      <c r="D655" s="27" t="s">
        <v>8220</v>
      </c>
      <c r="E655" s="25">
        <v>0</v>
      </c>
    </row>
    <row r="656" spans="1:5" ht="15.75" x14ac:dyDescent="0.25">
      <c r="A656" s="22" t="s">
        <v>8218</v>
      </c>
      <c r="B656" s="24">
        <v>441</v>
      </c>
      <c r="D656" s="26" t="s">
        <v>8220</v>
      </c>
      <c r="E656" s="24">
        <v>1</v>
      </c>
    </row>
    <row r="657" spans="1:5" ht="15.75" x14ac:dyDescent="0.25">
      <c r="A657" s="23" t="s">
        <v>8218</v>
      </c>
      <c r="B657" s="25">
        <v>916</v>
      </c>
      <c r="D657" s="27" t="s">
        <v>8220</v>
      </c>
      <c r="E657" s="25">
        <v>6</v>
      </c>
    </row>
    <row r="658" spans="1:5" ht="15.75" x14ac:dyDescent="0.25">
      <c r="A658" s="22" t="s">
        <v>8218</v>
      </c>
      <c r="B658" s="24">
        <v>369</v>
      </c>
      <c r="D658" s="26" t="s">
        <v>8220</v>
      </c>
      <c r="E658" s="24">
        <v>7</v>
      </c>
    </row>
    <row r="659" spans="1:5" ht="15.75" x14ac:dyDescent="0.25">
      <c r="A659" s="23" t="s">
        <v>8218</v>
      </c>
      <c r="B659" s="25">
        <v>20242</v>
      </c>
      <c r="D659" s="27" t="s">
        <v>8220</v>
      </c>
      <c r="E659" s="25">
        <v>0</v>
      </c>
    </row>
    <row r="660" spans="1:5" ht="15.75" x14ac:dyDescent="0.25">
      <c r="A660" s="22" t="s">
        <v>8218</v>
      </c>
      <c r="B660" s="24">
        <v>71</v>
      </c>
      <c r="D660" s="26" t="s">
        <v>8220</v>
      </c>
      <c r="E660" s="24">
        <v>16</v>
      </c>
    </row>
    <row r="661" spans="1:5" ht="15.75" x14ac:dyDescent="0.25">
      <c r="A661" s="23" t="s">
        <v>8218</v>
      </c>
      <c r="B661" s="25">
        <v>635</v>
      </c>
      <c r="D661" s="27" t="s">
        <v>8220</v>
      </c>
      <c r="E661" s="25">
        <v>0</v>
      </c>
    </row>
    <row r="662" spans="1:5" ht="15.75" x14ac:dyDescent="0.25">
      <c r="A662" s="22" t="s">
        <v>8218</v>
      </c>
      <c r="B662" s="24">
        <v>885</v>
      </c>
      <c r="D662" s="26" t="s">
        <v>8220</v>
      </c>
      <c r="E662" s="24">
        <v>0</v>
      </c>
    </row>
    <row r="663" spans="1:5" ht="15.75" x14ac:dyDescent="0.25">
      <c r="A663" s="23" t="s">
        <v>8218</v>
      </c>
      <c r="B663" s="25">
        <v>329</v>
      </c>
      <c r="D663" s="27" t="s">
        <v>8220</v>
      </c>
      <c r="E663" s="25">
        <v>0</v>
      </c>
    </row>
    <row r="664" spans="1:5" ht="15.75" x14ac:dyDescent="0.25">
      <c r="A664" s="22" t="s">
        <v>8218</v>
      </c>
      <c r="B664" s="24">
        <v>71</v>
      </c>
      <c r="D664" s="26" t="s">
        <v>8220</v>
      </c>
      <c r="E664" s="24">
        <v>12</v>
      </c>
    </row>
    <row r="665" spans="1:5" ht="15.75" x14ac:dyDescent="0.25">
      <c r="A665" s="23" t="s">
        <v>8218</v>
      </c>
      <c r="B665" s="25">
        <v>269</v>
      </c>
      <c r="D665" s="27" t="s">
        <v>8220</v>
      </c>
      <c r="E665" s="25">
        <v>1</v>
      </c>
    </row>
    <row r="666" spans="1:5" ht="15.75" x14ac:dyDescent="0.25">
      <c r="A666" s="22" t="s">
        <v>8218</v>
      </c>
      <c r="B666" s="24">
        <v>345</v>
      </c>
      <c r="D666" s="26" t="s">
        <v>8220</v>
      </c>
      <c r="E666" s="24">
        <v>3</v>
      </c>
    </row>
    <row r="667" spans="1:5" ht="15.75" x14ac:dyDescent="0.25">
      <c r="A667" s="23" t="s">
        <v>8218</v>
      </c>
      <c r="B667" s="25">
        <v>43</v>
      </c>
      <c r="D667" s="27" t="s">
        <v>8220</v>
      </c>
      <c r="E667" s="25">
        <v>1</v>
      </c>
    </row>
    <row r="668" spans="1:5" ht="15.75" x14ac:dyDescent="0.25">
      <c r="A668" s="22" t="s">
        <v>8218</v>
      </c>
      <c r="B668" s="24">
        <v>33</v>
      </c>
      <c r="D668" s="26" t="s">
        <v>8220</v>
      </c>
      <c r="E668" s="24">
        <v>4</v>
      </c>
    </row>
    <row r="669" spans="1:5" ht="15.75" x14ac:dyDescent="0.25">
      <c r="A669" s="23" t="s">
        <v>8218</v>
      </c>
      <c r="B669" s="25">
        <v>211</v>
      </c>
      <c r="D669" s="27" t="s">
        <v>8220</v>
      </c>
      <c r="E669" s="25">
        <v>1</v>
      </c>
    </row>
    <row r="670" spans="1:5" ht="15.75" x14ac:dyDescent="0.25">
      <c r="A670" s="22" t="s">
        <v>8218</v>
      </c>
      <c r="B670" s="24">
        <v>196</v>
      </c>
      <c r="D670" s="26" t="s">
        <v>8220</v>
      </c>
      <c r="E670" s="24">
        <v>3</v>
      </c>
    </row>
    <row r="671" spans="1:5" ht="15.75" x14ac:dyDescent="0.25">
      <c r="A671" s="23" t="s">
        <v>8218</v>
      </c>
      <c r="B671" s="25">
        <v>405</v>
      </c>
      <c r="D671" s="27" t="s">
        <v>8220</v>
      </c>
      <c r="E671" s="25">
        <v>1</v>
      </c>
    </row>
    <row r="672" spans="1:5" ht="15.75" x14ac:dyDescent="0.25">
      <c r="A672" s="22" t="s">
        <v>8218</v>
      </c>
      <c r="B672" s="24">
        <v>206</v>
      </c>
      <c r="D672" s="26" t="s">
        <v>8220</v>
      </c>
      <c r="E672" s="24">
        <v>0</v>
      </c>
    </row>
    <row r="673" spans="1:5" ht="15.75" x14ac:dyDescent="0.25">
      <c r="A673" s="23" t="s">
        <v>8218</v>
      </c>
      <c r="B673" s="25">
        <v>335</v>
      </c>
      <c r="D673" s="27" t="s">
        <v>8220</v>
      </c>
      <c r="E673" s="25">
        <v>12</v>
      </c>
    </row>
    <row r="674" spans="1:5" ht="15.75" x14ac:dyDescent="0.25">
      <c r="A674" s="22" t="s">
        <v>8218</v>
      </c>
      <c r="B674" s="24">
        <v>215</v>
      </c>
      <c r="D674" s="26" t="s">
        <v>8220</v>
      </c>
      <c r="E674" s="24">
        <v>0</v>
      </c>
    </row>
    <row r="675" spans="1:5" ht="15.75" x14ac:dyDescent="0.25">
      <c r="A675" s="23" t="s">
        <v>8218</v>
      </c>
      <c r="B675" s="25">
        <v>176</v>
      </c>
      <c r="D675" s="27" t="s">
        <v>8220</v>
      </c>
      <c r="E675" s="25">
        <v>1</v>
      </c>
    </row>
    <row r="676" spans="1:5" ht="15.75" x14ac:dyDescent="0.25">
      <c r="A676" s="22" t="s">
        <v>8218</v>
      </c>
      <c r="B676" s="24">
        <v>555</v>
      </c>
      <c r="D676" s="26" t="s">
        <v>8220</v>
      </c>
      <c r="E676" s="24">
        <v>0</v>
      </c>
    </row>
    <row r="677" spans="1:5" ht="15.75" x14ac:dyDescent="0.25">
      <c r="A677" s="23" t="s">
        <v>8218</v>
      </c>
      <c r="B677" s="25">
        <v>116</v>
      </c>
      <c r="D677" s="27" t="s">
        <v>8220</v>
      </c>
      <c r="E677" s="25">
        <v>0</v>
      </c>
    </row>
    <row r="678" spans="1:5" ht="15.75" x14ac:dyDescent="0.25">
      <c r="A678" s="22" t="s">
        <v>8218</v>
      </c>
      <c r="B678" s="24">
        <v>615</v>
      </c>
      <c r="D678" s="26" t="s">
        <v>8220</v>
      </c>
      <c r="E678" s="24">
        <v>2</v>
      </c>
    </row>
    <row r="679" spans="1:5" ht="15.75" x14ac:dyDescent="0.25">
      <c r="A679" s="23" t="s">
        <v>8218</v>
      </c>
      <c r="B679" s="25">
        <v>236</v>
      </c>
      <c r="D679" s="27" t="s">
        <v>8220</v>
      </c>
      <c r="E679" s="25">
        <v>92</v>
      </c>
    </row>
    <row r="680" spans="1:5" ht="15.75" x14ac:dyDescent="0.25">
      <c r="A680" s="22" t="s">
        <v>8218</v>
      </c>
      <c r="B680" s="24">
        <v>145</v>
      </c>
      <c r="D680" s="26" t="s">
        <v>8220</v>
      </c>
      <c r="E680" s="24">
        <v>0</v>
      </c>
    </row>
    <row r="681" spans="1:5" ht="15.75" x14ac:dyDescent="0.25">
      <c r="A681" s="23" t="s">
        <v>8218</v>
      </c>
      <c r="B681" s="25">
        <v>167</v>
      </c>
      <c r="D681" s="27" t="s">
        <v>8220</v>
      </c>
      <c r="E681" s="25">
        <v>3</v>
      </c>
    </row>
    <row r="682" spans="1:5" ht="15.75" x14ac:dyDescent="0.25">
      <c r="A682" s="22" t="s">
        <v>8218</v>
      </c>
      <c r="B682" s="24">
        <v>235</v>
      </c>
      <c r="D682" s="26" t="s">
        <v>8220</v>
      </c>
      <c r="E682" s="24">
        <v>10</v>
      </c>
    </row>
    <row r="683" spans="1:5" ht="15.75" x14ac:dyDescent="0.25">
      <c r="A683" s="23" t="s">
        <v>8218</v>
      </c>
      <c r="B683" s="25">
        <v>452</v>
      </c>
      <c r="D683" s="27" t="s">
        <v>8220</v>
      </c>
      <c r="E683" s="25">
        <v>7</v>
      </c>
    </row>
    <row r="684" spans="1:5" ht="15.75" x14ac:dyDescent="0.25">
      <c r="A684" s="22" t="s">
        <v>8218</v>
      </c>
      <c r="B684" s="24">
        <v>241</v>
      </c>
      <c r="D684" s="26" t="s">
        <v>8220</v>
      </c>
      <c r="E684" s="24">
        <v>3</v>
      </c>
    </row>
    <row r="685" spans="1:5" ht="15.75" x14ac:dyDescent="0.25">
      <c r="A685" s="23" t="s">
        <v>8218</v>
      </c>
      <c r="B685" s="25">
        <v>28</v>
      </c>
      <c r="D685" s="27" t="s">
        <v>8220</v>
      </c>
      <c r="E685" s="25">
        <v>0</v>
      </c>
    </row>
    <row r="686" spans="1:5" ht="15.75" x14ac:dyDescent="0.25">
      <c r="A686" s="22" t="s">
        <v>8218</v>
      </c>
      <c r="B686" s="24">
        <v>140</v>
      </c>
      <c r="D686" s="26" t="s">
        <v>8220</v>
      </c>
      <c r="E686" s="24">
        <v>1</v>
      </c>
    </row>
    <row r="687" spans="1:5" ht="15.75" x14ac:dyDescent="0.25">
      <c r="A687" s="23" t="s">
        <v>8218</v>
      </c>
      <c r="B687" s="25">
        <v>280</v>
      </c>
      <c r="D687" s="27" t="s">
        <v>8220</v>
      </c>
      <c r="E687" s="25">
        <v>0</v>
      </c>
    </row>
    <row r="688" spans="1:5" ht="15.75" x14ac:dyDescent="0.25">
      <c r="A688" s="22" t="s">
        <v>8218</v>
      </c>
      <c r="B688" s="24">
        <v>70</v>
      </c>
      <c r="D688" s="26" t="s">
        <v>8220</v>
      </c>
      <c r="E688" s="24">
        <v>9</v>
      </c>
    </row>
    <row r="689" spans="1:5" ht="15.75" x14ac:dyDescent="0.25">
      <c r="A689" s="23" t="s">
        <v>8218</v>
      </c>
      <c r="B689" s="25">
        <v>160</v>
      </c>
      <c r="D689" s="27" t="s">
        <v>8220</v>
      </c>
      <c r="E689" s="25">
        <v>2</v>
      </c>
    </row>
    <row r="690" spans="1:5" ht="15.75" x14ac:dyDescent="0.25">
      <c r="A690" s="22" t="s">
        <v>8218</v>
      </c>
      <c r="B690" s="24">
        <v>141</v>
      </c>
      <c r="D690" s="26" t="s">
        <v>8220</v>
      </c>
      <c r="E690" s="24">
        <v>1</v>
      </c>
    </row>
    <row r="691" spans="1:5" ht="15.75" x14ac:dyDescent="0.25">
      <c r="A691" s="23" t="s">
        <v>8218</v>
      </c>
      <c r="B691" s="25">
        <v>874</v>
      </c>
      <c r="D691" s="27" t="s">
        <v>8220</v>
      </c>
      <c r="E691" s="25">
        <v>2</v>
      </c>
    </row>
    <row r="692" spans="1:5" ht="15.75" x14ac:dyDescent="0.25">
      <c r="A692" s="22" t="s">
        <v>8218</v>
      </c>
      <c r="B692" s="24">
        <v>73</v>
      </c>
      <c r="D692" s="26" t="s">
        <v>8220</v>
      </c>
      <c r="E692" s="24">
        <v>11</v>
      </c>
    </row>
    <row r="693" spans="1:5" ht="15.75" x14ac:dyDescent="0.25">
      <c r="A693" s="23" t="s">
        <v>8218</v>
      </c>
      <c r="B693" s="25">
        <v>294</v>
      </c>
      <c r="D693" s="27" t="s">
        <v>8220</v>
      </c>
      <c r="E693" s="25">
        <v>0</v>
      </c>
    </row>
    <row r="694" spans="1:5" ht="15.75" x14ac:dyDescent="0.25">
      <c r="A694" s="22" t="s">
        <v>8218</v>
      </c>
      <c r="B694" s="24">
        <v>740</v>
      </c>
      <c r="D694" s="26" t="s">
        <v>8220</v>
      </c>
      <c r="E694" s="24">
        <v>0</v>
      </c>
    </row>
    <row r="695" spans="1:5" ht="15.75" x14ac:dyDescent="0.25">
      <c r="A695" s="23" t="s">
        <v>8218</v>
      </c>
      <c r="B695" s="25">
        <v>369</v>
      </c>
      <c r="D695" s="27" t="s">
        <v>8220</v>
      </c>
      <c r="E695" s="25">
        <v>9</v>
      </c>
    </row>
    <row r="696" spans="1:5" ht="15.75" x14ac:dyDescent="0.25">
      <c r="A696" s="22" t="s">
        <v>8218</v>
      </c>
      <c r="B696" s="24">
        <v>110</v>
      </c>
      <c r="D696" s="26" t="s">
        <v>8220</v>
      </c>
      <c r="E696" s="24">
        <v>0</v>
      </c>
    </row>
    <row r="697" spans="1:5" ht="15.75" x14ac:dyDescent="0.25">
      <c r="A697" s="23" t="s">
        <v>8218</v>
      </c>
      <c r="B697" s="25">
        <v>455</v>
      </c>
      <c r="D697" s="27" t="s">
        <v>8220</v>
      </c>
      <c r="E697" s="25">
        <v>4</v>
      </c>
    </row>
    <row r="698" spans="1:5" ht="15.75" x14ac:dyDescent="0.25">
      <c r="A698" s="22" t="s">
        <v>8218</v>
      </c>
      <c r="B698" s="24">
        <v>224</v>
      </c>
      <c r="D698" s="26" t="s">
        <v>8220</v>
      </c>
      <c r="E698" s="24">
        <v>1</v>
      </c>
    </row>
    <row r="699" spans="1:5" ht="15.75" x14ac:dyDescent="0.25">
      <c r="A699" s="23" t="s">
        <v>8218</v>
      </c>
      <c r="B699" s="25">
        <v>46</v>
      </c>
      <c r="D699" s="27" t="s">
        <v>8220</v>
      </c>
      <c r="E699" s="25">
        <v>2</v>
      </c>
    </row>
    <row r="700" spans="1:5" ht="15.75" x14ac:dyDescent="0.25">
      <c r="A700" s="22" t="s">
        <v>8218</v>
      </c>
      <c r="B700" s="24">
        <v>284</v>
      </c>
      <c r="D700" s="26" t="s">
        <v>8220</v>
      </c>
      <c r="E700" s="24">
        <v>0</v>
      </c>
    </row>
    <row r="701" spans="1:5" ht="15.75" x14ac:dyDescent="0.25">
      <c r="A701" s="23" t="s">
        <v>8218</v>
      </c>
      <c r="B701" s="25">
        <v>98</v>
      </c>
      <c r="D701" s="27" t="s">
        <v>8220</v>
      </c>
      <c r="E701" s="25">
        <v>1</v>
      </c>
    </row>
    <row r="702" spans="1:5" ht="15.75" x14ac:dyDescent="0.25">
      <c r="A702" s="22" t="s">
        <v>8218</v>
      </c>
      <c r="B702" s="24">
        <v>56</v>
      </c>
      <c r="D702" s="26" t="s">
        <v>8220</v>
      </c>
      <c r="E702" s="24">
        <v>17</v>
      </c>
    </row>
    <row r="703" spans="1:5" ht="15.75" x14ac:dyDescent="0.25">
      <c r="A703" s="23" t="s">
        <v>8218</v>
      </c>
      <c r="B703" s="25">
        <v>32</v>
      </c>
      <c r="D703" s="27" t="s">
        <v>8220</v>
      </c>
      <c r="E703" s="25">
        <v>2</v>
      </c>
    </row>
    <row r="704" spans="1:5" ht="15.75" x14ac:dyDescent="0.25">
      <c r="A704" s="22" t="s">
        <v>8218</v>
      </c>
      <c r="B704" s="24">
        <v>30</v>
      </c>
      <c r="D704" s="26" t="s">
        <v>8220</v>
      </c>
      <c r="E704" s="24">
        <v>3</v>
      </c>
    </row>
    <row r="705" spans="1:5" ht="15.75" x14ac:dyDescent="0.25">
      <c r="A705" s="23" t="s">
        <v>8218</v>
      </c>
      <c r="B705" s="25">
        <v>70</v>
      </c>
      <c r="D705" s="27" t="s">
        <v>8220</v>
      </c>
      <c r="E705" s="25">
        <v>41</v>
      </c>
    </row>
    <row r="706" spans="1:5" ht="15.75" x14ac:dyDescent="0.25">
      <c r="A706" s="22" t="s">
        <v>8218</v>
      </c>
      <c r="B706" s="24">
        <v>44</v>
      </c>
      <c r="D706" s="26" t="s">
        <v>8220</v>
      </c>
      <c r="E706" s="24">
        <v>2</v>
      </c>
    </row>
    <row r="707" spans="1:5" ht="15.75" x14ac:dyDescent="0.25">
      <c r="A707" s="23" t="s">
        <v>8218</v>
      </c>
      <c r="B707" s="25">
        <v>92</v>
      </c>
      <c r="D707" s="27" t="s">
        <v>8220</v>
      </c>
      <c r="E707" s="25">
        <v>3</v>
      </c>
    </row>
    <row r="708" spans="1:5" ht="15.75" x14ac:dyDescent="0.25">
      <c r="A708" s="22" t="s">
        <v>8218</v>
      </c>
      <c r="B708" s="24">
        <v>205</v>
      </c>
      <c r="D708" s="26" t="s">
        <v>8220</v>
      </c>
      <c r="E708" s="24">
        <v>8</v>
      </c>
    </row>
    <row r="709" spans="1:5" ht="15.75" x14ac:dyDescent="0.25">
      <c r="A709" s="23" t="s">
        <v>8218</v>
      </c>
      <c r="B709" s="25">
        <v>23</v>
      </c>
      <c r="D709" s="27" t="s">
        <v>8220</v>
      </c>
      <c r="E709" s="25">
        <v>0</v>
      </c>
    </row>
    <row r="710" spans="1:5" ht="15.75" x14ac:dyDescent="0.25">
      <c r="A710" s="22" t="s">
        <v>8218</v>
      </c>
      <c r="B710" s="24">
        <v>4</v>
      </c>
      <c r="D710" s="26" t="s">
        <v>8220</v>
      </c>
      <c r="E710" s="24">
        <v>1</v>
      </c>
    </row>
    <row r="711" spans="1:5" ht="15.75" x14ac:dyDescent="0.25">
      <c r="A711" s="23" t="s">
        <v>8218</v>
      </c>
      <c r="B711" s="25">
        <v>112</v>
      </c>
      <c r="D711" s="27" t="s">
        <v>8220</v>
      </c>
      <c r="E711" s="25">
        <v>3</v>
      </c>
    </row>
    <row r="712" spans="1:5" ht="15.75" x14ac:dyDescent="0.25">
      <c r="A712" s="22" t="s">
        <v>8218</v>
      </c>
      <c r="B712" s="24">
        <v>27</v>
      </c>
      <c r="D712" s="26" t="s">
        <v>8220</v>
      </c>
      <c r="E712" s="24">
        <v>4</v>
      </c>
    </row>
    <row r="713" spans="1:5" ht="15.75" x14ac:dyDescent="0.25">
      <c r="A713" s="23" t="s">
        <v>8218</v>
      </c>
      <c r="B713" s="25">
        <v>11</v>
      </c>
      <c r="D713" s="27" t="s">
        <v>8220</v>
      </c>
      <c r="E713" s="25">
        <v>9</v>
      </c>
    </row>
    <row r="714" spans="1:5" ht="15.75" x14ac:dyDescent="0.25">
      <c r="A714" s="22" t="s">
        <v>8218</v>
      </c>
      <c r="B714" s="24">
        <v>26</v>
      </c>
      <c r="D714" s="26" t="s">
        <v>8220</v>
      </c>
      <c r="E714" s="24">
        <v>16</v>
      </c>
    </row>
    <row r="715" spans="1:5" ht="15.75" x14ac:dyDescent="0.25">
      <c r="A715" s="23" t="s">
        <v>8218</v>
      </c>
      <c r="B715" s="25">
        <v>77</v>
      </c>
      <c r="D715" s="27" t="s">
        <v>8220</v>
      </c>
      <c r="E715" s="25">
        <v>1</v>
      </c>
    </row>
    <row r="716" spans="1:5" ht="15.75" x14ac:dyDescent="0.25">
      <c r="A716" s="22" t="s">
        <v>8218</v>
      </c>
      <c r="B716" s="24">
        <v>136</v>
      </c>
      <c r="D716" s="26" t="s">
        <v>8220</v>
      </c>
      <c r="E716" s="24">
        <v>7</v>
      </c>
    </row>
    <row r="717" spans="1:5" ht="15.75" x14ac:dyDescent="0.25">
      <c r="A717" s="23" t="s">
        <v>8218</v>
      </c>
      <c r="B717" s="25">
        <v>157</v>
      </c>
      <c r="D717" s="27" t="s">
        <v>8220</v>
      </c>
      <c r="E717" s="25">
        <v>0</v>
      </c>
    </row>
    <row r="718" spans="1:5" ht="15.75" x14ac:dyDescent="0.25">
      <c r="A718" s="22" t="s">
        <v>8218</v>
      </c>
      <c r="B718" s="24">
        <v>158</v>
      </c>
      <c r="D718" s="26" t="s">
        <v>8220</v>
      </c>
      <c r="E718" s="24">
        <v>0</v>
      </c>
    </row>
    <row r="719" spans="1:5" ht="15.75" x14ac:dyDescent="0.25">
      <c r="A719" s="23" t="s">
        <v>8218</v>
      </c>
      <c r="B719" s="25">
        <v>27</v>
      </c>
      <c r="D719" s="27" t="s">
        <v>8220</v>
      </c>
      <c r="E719" s="25">
        <v>0</v>
      </c>
    </row>
    <row r="720" spans="1:5" ht="15.75" x14ac:dyDescent="0.25">
      <c r="A720" s="22" t="s">
        <v>8218</v>
      </c>
      <c r="B720" s="24">
        <v>23</v>
      </c>
      <c r="D720" s="26" t="s">
        <v>8220</v>
      </c>
      <c r="E720" s="24">
        <v>0</v>
      </c>
    </row>
    <row r="721" spans="1:5" ht="15.75" x14ac:dyDescent="0.25">
      <c r="A721" s="23" t="s">
        <v>8218</v>
      </c>
      <c r="B721" s="25">
        <v>17</v>
      </c>
      <c r="D721" s="27" t="s">
        <v>8220</v>
      </c>
      <c r="E721" s="25">
        <v>0</v>
      </c>
    </row>
    <row r="722" spans="1:5" ht="15.75" x14ac:dyDescent="0.25">
      <c r="A722" s="22" t="s">
        <v>8218</v>
      </c>
      <c r="B722" s="24">
        <v>37</v>
      </c>
      <c r="D722" s="26" t="s">
        <v>8220</v>
      </c>
      <c r="E722" s="24">
        <v>1</v>
      </c>
    </row>
    <row r="723" spans="1:5" ht="15.75" x14ac:dyDescent="0.25">
      <c r="A723" s="23" t="s">
        <v>8218</v>
      </c>
      <c r="B723" s="25">
        <v>65</v>
      </c>
      <c r="D723" s="27" t="s">
        <v>8220</v>
      </c>
      <c r="E723" s="25">
        <v>2</v>
      </c>
    </row>
    <row r="724" spans="1:5" ht="15.75" x14ac:dyDescent="0.25">
      <c r="A724" s="22" t="s">
        <v>8218</v>
      </c>
      <c r="B724" s="24">
        <v>18</v>
      </c>
      <c r="D724" s="26" t="s">
        <v>8220</v>
      </c>
      <c r="E724" s="24">
        <v>1</v>
      </c>
    </row>
    <row r="725" spans="1:5" ht="15.75" x14ac:dyDescent="0.25">
      <c r="A725" s="23" t="s">
        <v>8218</v>
      </c>
      <c r="B725" s="25">
        <v>25</v>
      </c>
      <c r="D725" s="27" t="s">
        <v>8220</v>
      </c>
      <c r="E725" s="25">
        <v>15</v>
      </c>
    </row>
    <row r="726" spans="1:5" ht="15.75" x14ac:dyDescent="0.25">
      <c r="A726" s="22" t="s">
        <v>8218</v>
      </c>
      <c r="B726" s="24">
        <v>104</v>
      </c>
      <c r="D726" s="26" t="s">
        <v>8220</v>
      </c>
      <c r="E726" s="24">
        <v>1</v>
      </c>
    </row>
    <row r="727" spans="1:5" ht="15.75" x14ac:dyDescent="0.25">
      <c r="A727" s="23" t="s">
        <v>8218</v>
      </c>
      <c r="B727" s="25">
        <v>108</v>
      </c>
      <c r="D727" s="27" t="s">
        <v>8220</v>
      </c>
      <c r="E727" s="25">
        <v>1</v>
      </c>
    </row>
    <row r="728" spans="1:5" ht="15.75" x14ac:dyDescent="0.25">
      <c r="A728" s="22" t="s">
        <v>8218</v>
      </c>
      <c r="B728" s="24">
        <v>38</v>
      </c>
      <c r="D728" s="26" t="s">
        <v>8220</v>
      </c>
      <c r="E728" s="24">
        <v>0</v>
      </c>
    </row>
    <row r="729" spans="1:5" ht="15.75" x14ac:dyDescent="0.25">
      <c r="A729" s="23" t="s">
        <v>8218</v>
      </c>
      <c r="B729" s="25">
        <v>88</v>
      </c>
      <c r="D729" s="27" t="s">
        <v>8220</v>
      </c>
      <c r="E729" s="25">
        <v>39</v>
      </c>
    </row>
    <row r="730" spans="1:5" ht="15.75" x14ac:dyDescent="0.25">
      <c r="A730" s="22" t="s">
        <v>8218</v>
      </c>
      <c r="B730" s="24">
        <v>82</v>
      </c>
      <c r="D730" s="26" t="s">
        <v>8220</v>
      </c>
      <c r="E730" s="24">
        <v>103</v>
      </c>
    </row>
    <row r="731" spans="1:5" ht="15.75" x14ac:dyDescent="0.25">
      <c r="A731" s="23" t="s">
        <v>8218</v>
      </c>
      <c r="B731" s="25">
        <v>126</v>
      </c>
      <c r="D731" s="27" t="s">
        <v>8220</v>
      </c>
      <c r="E731" s="25">
        <v>0</v>
      </c>
    </row>
    <row r="732" spans="1:5" ht="15.75" x14ac:dyDescent="0.25">
      <c r="A732" s="22" t="s">
        <v>8218</v>
      </c>
      <c r="B732" s="24">
        <v>133</v>
      </c>
      <c r="D732" s="26" t="s">
        <v>8220</v>
      </c>
      <c r="E732" s="24">
        <v>39</v>
      </c>
    </row>
    <row r="733" spans="1:5" ht="15.75" x14ac:dyDescent="0.25">
      <c r="A733" s="23" t="s">
        <v>8218</v>
      </c>
      <c r="B733" s="25">
        <v>47</v>
      </c>
      <c r="D733" s="27" t="s">
        <v>8220</v>
      </c>
      <c r="E733" s="25">
        <v>15</v>
      </c>
    </row>
    <row r="734" spans="1:5" ht="15.75" x14ac:dyDescent="0.25">
      <c r="A734" s="22" t="s">
        <v>8218</v>
      </c>
      <c r="B734" s="24">
        <v>58</v>
      </c>
      <c r="D734" s="26" t="s">
        <v>8220</v>
      </c>
      <c r="E734" s="24">
        <v>22</v>
      </c>
    </row>
    <row r="735" spans="1:5" ht="15.75" x14ac:dyDescent="0.25">
      <c r="A735" s="23" t="s">
        <v>8218</v>
      </c>
      <c r="B735" s="25">
        <v>32</v>
      </c>
      <c r="D735" s="27" t="s">
        <v>8220</v>
      </c>
      <c r="E735" s="25">
        <v>92</v>
      </c>
    </row>
    <row r="736" spans="1:5" ht="15.75" x14ac:dyDescent="0.25">
      <c r="A736" s="22" t="s">
        <v>8218</v>
      </c>
      <c r="B736" s="24">
        <v>37</v>
      </c>
      <c r="D736" s="26" t="s">
        <v>8220</v>
      </c>
      <c r="E736" s="24">
        <v>25</v>
      </c>
    </row>
    <row r="737" spans="1:5" ht="15.75" x14ac:dyDescent="0.25">
      <c r="A737" s="23" t="s">
        <v>8218</v>
      </c>
      <c r="B737" s="25">
        <v>87</v>
      </c>
      <c r="D737" s="27" t="s">
        <v>8220</v>
      </c>
      <c r="E737" s="25">
        <v>19</v>
      </c>
    </row>
    <row r="738" spans="1:5" ht="15.75" x14ac:dyDescent="0.25">
      <c r="A738" s="22" t="s">
        <v>8218</v>
      </c>
      <c r="B738" s="24">
        <v>15</v>
      </c>
      <c r="D738" s="26" t="s">
        <v>8220</v>
      </c>
      <c r="E738" s="24">
        <v>19</v>
      </c>
    </row>
    <row r="739" spans="1:5" ht="15.75" x14ac:dyDescent="0.25">
      <c r="A739" s="23" t="s">
        <v>8218</v>
      </c>
      <c r="B739" s="25">
        <v>27</v>
      </c>
      <c r="D739" s="27" t="s">
        <v>8220</v>
      </c>
      <c r="E739" s="25">
        <v>13</v>
      </c>
    </row>
    <row r="740" spans="1:5" ht="15.75" x14ac:dyDescent="0.25">
      <c r="A740" s="22" t="s">
        <v>8218</v>
      </c>
      <c r="B740" s="24">
        <v>19</v>
      </c>
      <c r="D740" s="26" t="s">
        <v>8220</v>
      </c>
      <c r="E740" s="24">
        <v>124</v>
      </c>
    </row>
    <row r="741" spans="1:5" ht="15.75" x14ac:dyDescent="0.25">
      <c r="A741" s="23" t="s">
        <v>8218</v>
      </c>
      <c r="B741" s="25">
        <v>17</v>
      </c>
      <c r="D741" s="27" t="s">
        <v>8220</v>
      </c>
      <c r="E741" s="25">
        <v>4</v>
      </c>
    </row>
    <row r="742" spans="1:5" ht="15.75" x14ac:dyDescent="0.25">
      <c r="A742" s="22" t="s">
        <v>8218</v>
      </c>
      <c r="B742" s="24">
        <v>26</v>
      </c>
      <c r="D742" s="26" t="s">
        <v>8220</v>
      </c>
      <c r="E742" s="24">
        <v>10</v>
      </c>
    </row>
    <row r="743" spans="1:5" ht="15.75" x14ac:dyDescent="0.25">
      <c r="A743" s="23" t="s">
        <v>8218</v>
      </c>
      <c r="B743" s="25">
        <v>28</v>
      </c>
      <c r="D743" s="27" t="s">
        <v>8220</v>
      </c>
      <c r="E743" s="25">
        <v>15</v>
      </c>
    </row>
    <row r="744" spans="1:5" ht="15.75" x14ac:dyDescent="0.25">
      <c r="A744" s="22" t="s">
        <v>8218</v>
      </c>
      <c r="B744" s="24">
        <v>37</v>
      </c>
      <c r="D744" s="26" t="s">
        <v>8220</v>
      </c>
      <c r="E744" s="24">
        <v>38</v>
      </c>
    </row>
    <row r="745" spans="1:5" ht="15.75" x14ac:dyDescent="0.25">
      <c r="A745" s="23" t="s">
        <v>8218</v>
      </c>
      <c r="B745" s="25">
        <v>128</v>
      </c>
      <c r="D745" s="27" t="s">
        <v>8220</v>
      </c>
      <c r="E745" s="25">
        <v>152</v>
      </c>
    </row>
    <row r="746" spans="1:5" ht="15.75" x14ac:dyDescent="0.25">
      <c r="A746" s="22" t="s">
        <v>8218</v>
      </c>
      <c r="B746" s="24">
        <v>10</v>
      </c>
      <c r="D746" s="26" t="s">
        <v>8220</v>
      </c>
      <c r="E746" s="24">
        <v>24</v>
      </c>
    </row>
    <row r="747" spans="1:5" ht="15.75" x14ac:dyDescent="0.25">
      <c r="A747" s="23" t="s">
        <v>8218</v>
      </c>
      <c r="B747" s="25">
        <v>83</v>
      </c>
      <c r="D747" s="27" t="s">
        <v>8220</v>
      </c>
      <c r="E747" s="25">
        <v>76</v>
      </c>
    </row>
    <row r="748" spans="1:5" ht="15.75" x14ac:dyDescent="0.25">
      <c r="A748" s="22" t="s">
        <v>8218</v>
      </c>
      <c r="B748" s="24">
        <v>46</v>
      </c>
      <c r="D748" s="26" t="s">
        <v>8220</v>
      </c>
      <c r="E748" s="24">
        <v>185</v>
      </c>
    </row>
    <row r="749" spans="1:5" ht="15.75" x14ac:dyDescent="0.25">
      <c r="A749" s="23" t="s">
        <v>8218</v>
      </c>
      <c r="B749" s="25">
        <v>90</v>
      </c>
      <c r="D749" s="27" t="s">
        <v>8220</v>
      </c>
      <c r="E749" s="25">
        <v>33</v>
      </c>
    </row>
    <row r="750" spans="1:5" ht="15.75" x14ac:dyDescent="0.25">
      <c r="A750" s="22" t="s">
        <v>8218</v>
      </c>
      <c r="B750" s="24">
        <v>81</v>
      </c>
      <c r="D750" s="26" t="s">
        <v>8220</v>
      </c>
      <c r="E750" s="24">
        <v>108</v>
      </c>
    </row>
    <row r="751" spans="1:5" ht="15.75" x14ac:dyDescent="0.25">
      <c r="A751" s="23" t="s">
        <v>8218</v>
      </c>
      <c r="B751" s="25">
        <v>32</v>
      </c>
      <c r="D751" s="27" t="s">
        <v>8220</v>
      </c>
      <c r="E751" s="25">
        <v>29</v>
      </c>
    </row>
    <row r="752" spans="1:5" ht="15.75" x14ac:dyDescent="0.25">
      <c r="A752" s="22" t="s">
        <v>8218</v>
      </c>
      <c r="B752" s="24">
        <v>20</v>
      </c>
      <c r="D752" s="26" t="s">
        <v>8220</v>
      </c>
      <c r="E752" s="24">
        <v>24</v>
      </c>
    </row>
    <row r="753" spans="1:5" ht="15.75" x14ac:dyDescent="0.25">
      <c r="A753" s="23" t="s">
        <v>8218</v>
      </c>
      <c r="B753" s="25">
        <v>70</v>
      </c>
      <c r="D753" s="27" t="s">
        <v>8220</v>
      </c>
      <c r="E753" s="25">
        <v>4</v>
      </c>
    </row>
    <row r="754" spans="1:5" ht="15.75" x14ac:dyDescent="0.25">
      <c r="A754" s="22" t="s">
        <v>8218</v>
      </c>
      <c r="B754" s="24">
        <v>168</v>
      </c>
      <c r="D754" s="26" t="s">
        <v>8220</v>
      </c>
      <c r="E754" s="24">
        <v>4</v>
      </c>
    </row>
    <row r="755" spans="1:5" ht="15.75" x14ac:dyDescent="0.25">
      <c r="A755" s="23" t="s">
        <v>8218</v>
      </c>
      <c r="B755" s="25">
        <v>34</v>
      </c>
      <c r="D755" s="27" t="s">
        <v>8220</v>
      </c>
      <c r="E755" s="25">
        <v>15</v>
      </c>
    </row>
    <row r="756" spans="1:5" ht="15.75" x14ac:dyDescent="0.25">
      <c r="A756" s="22" t="s">
        <v>8218</v>
      </c>
      <c r="B756" s="24">
        <v>48</v>
      </c>
      <c r="D756" s="26" t="s">
        <v>8220</v>
      </c>
      <c r="E756" s="24">
        <v>4</v>
      </c>
    </row>
    <row r="757" spans="1:5" ht="15.75" x14ac:dyDescent="0.25">
      <c r="A757" s="23" t="s">
        <v>8218</v>
      </c>
      <c r="B757" s="25">
        <v>48</v>
      </c>
      <c r="D757" s="27" t="s">
        <v>8220</v>
      </c>
      <c r="E757" s="25">
        <v>139</v>
      </c>
    </row>
    <row r="758" spans="1:5" ht="15.75" x14ac:dyDescent="0.25">
      <c r="A758" s="22" t="s">
        <v>8218</v>
      </c>
      <c r="B758" s="24">
        <v>221</v>
      </c>
      <c r="D758" s="26" t="s">
        <v>8220</v>
      </c>
      <c r="E758" s="24">
        <v>2</v>
      </c>
    </row>
    <row r="759" spans="1:5" ht="15.75" x14ac:dyDescent="0.25">
      <c r="A759" s="23" t="s">
        <v>8218</v>
      </c>
      <c r="B759" s="25">
        <v>107</v>
      </c>
      <c r="D759" s="27" t="s">
        <v>8220</v>
      </c>
      <c r="E759" s="25">
        <v>18</v>
      </c>
    </row>
    <row r="760" spans="1:5" ht="15.75" x14ac:dyDescent="0.25">
      <c r="A760" s="22" t="s">
        <v>8218</v>
      </c>
      <c r="B760" s="24">
        <v>45</v>
      </c>
      <c r="D760" s="26" t="s">
        <v>8220</v>
      </c>
      <c r="E760" s="24">
        <v>81</v>
      </c>
    </row>
    <row r="761" spans="1:5" ht="15.75" x14ac:dyDescent="0.25">
      <c r="A761" s="23" t="s">
        <v>8218</v>
      </c>
      <c r="B761" s="25">
        <v>36</v>
      </c>
      <c r="D761" s="27" t="s">
        <v>8220</v>
      </c>
      <c r="E761" s="25">
        <v>86</v>
      </c>
    </row>
    <row r="762" spans="1:5" ht="15.75" x14ac:dyDescent="0.25">
      <c r="A762" s="22" t="s">
        <v>8218</v>
      </c>
      <c r="B762" s="24">
        <v>101</v>
      </c>
      <c r="D762" s="26" t="s">
        <v>8220</v>
      </c>
      <c r="E762" s="24">
        <v>140</v>
      </c>
    </row>
    <row r="763" spans="1:5" ht="15.75" x14ac:dyDescent="0.25">
      <c r="A763" s="23" t="s">
        <v>8218</v>
      </c>
      <c r="B763" s="25">
        <v>62</v>
      </c>
      <c r="D763" s="27" t="s">
        <v>8220</v>
      </c>
      <c r="E763" s="25">
        <v>37</v>
      </c>
    </row>
    <row r="764" spans="1:5" ht="15.75" x14ac:dyDescent="0.25">
      <c r="A764" s="22" t="s">
        <v>8218</v>
      </c>
      <c r="B764" s="24">
        <v>32</v>
      </c>
      <c r="D764" s="26" t="s">
        <v>8220</v>
      </c>
      <c r="E764" s="24">
        <v>6</v>
      </c>
    </row>
    <row r="765" spans="1:5" ht="15.75" x14ac:dyDescent="0.25">
      <c r="A765" s="23" t="s">
        <v>8218</v>
      </c>
      <c r="B765" s="25">
        <v>89</v>
      </c>
      <c r="D765" s="27" t="s">
        <v>8220</v>
      </c>
      <c r="E765" s="25">
        <v>113</v>
      </c>
    </row>
    <row r="766" spans="1:5" ht="15.75" x14ac:dyDescent="0.25">
      <c r="A766" s="22" t="s">
        <v>8218</v>
      </c>
      <c r="B766" s="24">
        <v>93</v>
      </c>
      <c r="D766" s="26" t="s">
        <v>8220</v>
      </c>
      <c r="E766" s="24">
        <v>37</v>
      </c>
    </row>
    <row r="767" spans="1:5" ht="15.75" x14ac:dyDescent="0.25">
      <c r="A767" s="23" t="s">
        <v>8218</v>
      </c>
      <c r="B767" s="25">
        <v>98</v>
      </c>
      <c r="D767" s="27" t="s">
        <v>8220</v>
      </c>
      <c r="E767" s="25">
        <v>18</v>
      </c>
    </row>
    <row r="768" spans="1:5" ht="15.75" x14ac:dyDescent="0.25">
      <c r="A768" s="22" t="s">
        <v>8218</v>
      </c>
      <c r="B768" s="24">
        <v>82</v>
      </c>
      <c r="D768" s="26" t="s">
        <v>8220</v>
      </c>
      <c r="E768" s="24">
        <v>75</v>
      </c>
    </row>
    <row r="769" spans="1:5" ht="15.75" x14ac:dyDescent="0.25">
      <c r="A769" s="23" t="s">
        <v>8218</v>
      </c>
      <c r="B769" s="25">
        <v>116</v>
      </c>
      <c r="D769" s="27" t="s">
        <v>8220</v>
      </c>
      <c r="E769" s="25">
        <v>52</v>
      </c>
    </row>
    <row r="770" spans="1:5" ht="15.75" x14ac:dyDescent="0.25">
      <c r="A770" s="22" t="s">
        <v>8218</v>
      </c>
      <c r="B770" s="24">
        <v>52</v>
      </c>
      <c r="D770" s="26" t="s">
        <v>8220</v>
      </c>
      <c r="E770" s="24">
        <v>122</v>
      </c>
    </row>
    <row r="771" spans="1:5" ht="15.75" x14ac:dyDescent="0.25">
      <c r="A771" s="23" t="s">
        <v>8218</v>
      </c>
      <c r="B771" s="25">
        <v>23</v>
      </c>
      <c r="D771" s="27" t="s">
        <v>8220</v>
      </c>
      <c r="E771" s="25">
        <v>8</v>
      </c>
    </row>
    <row r="772" spans="1:5" ht="15.75" x14ac:dyDescent="0.25">
      <c r="A772" s="22" t="s">
        <v>8218</v>
      </c>
      <c r="B772" s="24">
        <v>77</v>
      </c>
      <c r="D772" s="26" t="s">
        <v>8220</v>
      </c>
      <c r="E772" s="24">
        <v>8</v>
      </c>
    </row>
    <row r="773" spans="1:5" ht="15.75" x14ac:dyDescent="0.25">
      <c r="A773" s="23" t="s">
        <v>8218</v>
      </c>
      <c r="B773" s="25">
        <v>49</v>
      </c>
      <c r="D773" s="27" t="s">
        <v>8220</v>
      </c>
      <c r="E773" s="25">
        <v>96</v>
      </c>
    </row>
    <row r="774" spans="1:5" ht="15.75" x14ac:dyDescent="0.25">
      <c r="A774" s="22" t="s">
        <v>8218</v>
      </c>
      <c r="B774" s="24">
        <v>59</v>
      </c>
      <c r="D774" s="26" t="s">
        <v>8220</v>
      </c>
      <c r="E774" s="24">
        <v>9</v>
      </c>
    </row>
    <row r="775" spans="1:5" ht="15.75" x14ac:dyDescent="0.25">
      <c r="A775" s="23" t="s">
        <v>8218</v>
      </c>
      <c r="B775" s="25">
        <v>113</v>
      </c>
      <c r="D775" s="27" t="s">
        <v>8220</v>
      </c>
      <c r="E775" s="25">
        <v>2</v>
      </c>
    </row>
    <row r="776" spans="1:5" ht="15.75" x14ac:dyDescent="0.25">
      <c r="A776" s="22" t="s">
        <v>8218</v>
      </c>
      <c r="B776" s="24">
        <v>34</v>
      </c>
      <c r="D776" s="26" t="s">
        <v>8220</v>
      </c>
      <c r="E776" s="24">
        <v>26</v>
      </c>
    </row>
    <row r="777" spans="1:5" ht="15.75" x14ac:dyDescent="0.25">
      <c r="A777" s="23" t="s">
        <v>8218</v>
      </c>
      <c r="B777" s="25">
        <v>42</v>
      </c>
      <c r="D777" s="27" t="s">
        <v>8220</v>
      </c>
      <c r="E777" s="25">
        <v>23</v>
      </c>
    </row>
    <row r="778" spans="1:5" ht="15.75" x14ac:dyDescent="0.25">
      <c r="A778" s="22" t="s">
        <v>8218</v>
      </c>
      <c r="B778" s="24">
        <v>42</v>
      </c>
      <c r="D778" s="26" t="s">
        <v>8220</v>
      </c>
      <c r="E778" s="24">
        <v>0</v>
      </c>
    </row>
    <row r="779" spans="1:5" ht="15.75" x14ac:dyDescent="0.25">
      <c r="A779" s="23" t="s">
        <v>8218</v>
      </c>
      <c r="B779" s="25">
        <v>49</v>
      </c>
      <c r="D779" s="27" t="s">
        <v>8220</v>
      </c>
      <c r="E779" s="25">
        <v>140</v>
      </c>
    </row>
    <row r="780" spans="1:5" ht="15.75" x14ac:dyDescent="0.25">
      <c r="A780" s="22" t="s">
        <v>8218</v>
      </c>
      <c r="B780" s="24">
        <v>56</v>
      </c>
      <c r="D780" s="26" t="s">
        <v>8220</v>
      </c>
      <c r="E780" s="24">
        <v>0</v>
      </c>
    </row>
    <row r="781" spans="1:5" ht="15.75" x14ac:dyDescent="0.25">
      <c r="A781" s="23" t="s">
        <v>8218</v>
      </c>
      <c r="B781" s="25">
        <v>25</v>
      </c>
      <c r="D781" s="27" t="s">
        <v>8220</v>
      </c>
      <c r="E781" s="25">
        <v>6</v>
      </c>
    </row>
    <row r="782" spans="1:5" ht="15.75" x14ac:dyDescent="0.25">
      <c r="A782" s="22" t="s">
        <v>8218</v>
      </c>
      <c r="B782" s="24">
        <v>52</v>
      </c>
      <c r="D782" s="26" t="s">
        <v>8220</v>
      </c>
      <c r="E782" s="24">
        <v>100</v>
      </c>
    </row>
    <row r="783" spans="1:5" ht="15.75" x14ac:dyDescent="0.25">
      <c r="A783" s="23" t="s">
        <v>8218</v>
      </c>
      <c r="B783" s="25">
        <v>34</v>
      </c>
      <c r="D783" s="27" t="s">
        <v>8220</v>
      </c>
      <c r="E783" s="25">
        <v>0</v>
      </c>
    </row>
    <row r="784" spans="1:5" ht="15.75" x14ac:dyDescent="0.25">
      <c r="A784" s="22" t="s">
        <v>8218</v>
      </c>
      <c r="B784" s="24">
        <v>67</v>
      </c>
      <c r="D784" s="26" t="s">
        <v>8220</v>
      </c>
      <c r="E784" s="24">
        <v>4</v>
      </c>
    </row>
    <row r="785" spans="1:5" ht="15.75" x14ac:dyDescent="0.25">
      <c r="A785" s="23" t="s">
        <v>8218</v>
      </c>
      <c r="B785" s="25">
        <v>70</v>
      </c>
      <c r="D785" s="27" t="s">
        <v>8220</v>
      </c>
      <c r="E785" s="25">
        <v>8</v>
      </c>
    </row>
    <row r="786" spans="1:5" ht="15.75" x14ac:dyDescent="0.25">
      <c r="A786" s="22" t="s">
        <v>8218</v>
      </c>
      <c r="B786" s="24">
        <v>89</v>
      </c>
      <c r="D786" s="26" t="s">
        <v>8220</v>
      </c>
      <c r="E786" s="24">
        <v>0</v>
      </c>
    </row>
    <row r="787" spans="1:5" ht="15.75" x14ac:dyDescent="0.25">
      <c r="A787" s="23" t="s">
        <v>8218</v>
      </c>
      <c r="B787" s="25">
        <v>107</v>
      </c>
      <c r="D787" s="27" t="s">
        <v>8220</v>
      </c>
      <c r="E787" s="25">
        <v>16</v>
      </c>
    </row>
    <row r="788" spans="1:5" ht="15.75" x14ac:dyDescent="0.25">
      <c r="A788" s="22" t="s">
        <v>8218</v>
      </c>
      <c r="B788" s="24">
        <v>159</v>
      </c>
      <c r="D788" s="26" t="s">
        <v>8220</v>
      </c>
      <c r="E788" s="24">
        <v>2</v>
      </c>
    </row>
    <row r="789" spans="1:5" ht="15.75" x14ac:dyDescent="0.25">
      <c r="A789" s="23" t="s">
        <v>8218</v>
      </c>
      <c r="B789" s="25">
        <v>181</v>
      </c>
      <c r="D789" s="27" t="s">
        <v>8220</v>
      </c>
      <c r="E789" s="25">
        <v>48</v>
      </c>
    </row>
    <row r="790" spans="1:5" ht="15.75" x14ac:dyDescent="0.25">
      <c r="A790" s="22" t="s">
        <v>8218</v>
      </c>
      <c r="B790" s="24">
        <v>131</v>
      </c>
      <c r="D790" s="26" t="s">
        <v>8220</v>
      </c>
      <c r="E790" s="24">
        <v>2</v>
      </c>
    </row>
    <row r="791" spans="1:5" ht="15.75" x14ac:dyDescent="0.25">
      <c r="A791" s="23" t="s">
        <v>8218</v>
      </c>
      <c r="B791" s="25">
        <v>125</v>
      </c>
      <c r="D791" s="27" t="s">
        <v>8220</v>
      </c>
      <c r="E791" s="25">
        <v>2</v>
      </c>
    </row>
    <row r="792" spans="1:5" ht="15.75" x14ac:dyDescent="0.25">
      <c r="A792" s="22" t="s">
        <v>8218</v>
      </c>
      <c r="B792" s="24">
        <v>61</v>
      </c>
      <c r="D792" s="26" t="s">
        <v>8220</v>
      </c>
      <c r="E792" s="24">
        <v>1</v>
      </c>
    </row>
    <row r="793" spans="1:5" ht="15.75" x14ac:dyDescent="0.25">
      <c r="A793" s="23" t="s">
        <v>8218</v>
      </c>
      <c r="B793" s="25">
        <v>90</v>
      </c>
      <c r="D793" s="27" t="s">
        <v>8220</v>
      </c>
      <c r="E793" s="25">
        <v>17</v>
      </c>
    </row>
    <row r="794" spans="1:5" ht="15.75" x14ac:dyDescent="0.25">
      <c r="A794" s="22" t="s">
        <v>8218</v>
      </c>
      <c r="B794" s="24">
        <v>35</v>
      </c>
      <c r="D794" s="26" t="s">
        <v>8220</v>
      </c>
      <c r="E794" s="24">
        <v>0</v>
      </c>
    </row>
    <row r="795" spans="1:5" ht="15.75" x14ac:dyDescent="0.25">
      <c r="A795" s="23" t="s">
        <v>8218</v>
      </c>
      <c r="B795" s="25">
        <v>90</v>
      </c>
      <c r="D795" s="27" t="s">
        <v>8220</v>
      </c>
      <c r="E795" s="25">
        <v>11</v>
      </c>
    </row>
    <row r="796" spans="1:5" ht="15.75" x14ac:dyDescent="0.25">
      <c r="A796" s="22" t="s">
        <v>8218</v>
      </c>
      <c r="B796" s="24">
        <v>4</v>
      </c>
      <c r="D796" s="26" t="s">
        <v>8220</v>
      </c>
      <c r="E796" s="24">
        <v>95</v>
      </c>
    </row>
    <row r="797" spans="1:5" ht="15.75" x14ac:dyDescent="0.25">
      <c r="A797" s="23" t="s">
        <v>8218</v>
      </c>
      <c r="B797" s="25">
        <v>120</v>
      </c>
      <c r="D797" s="27" t="s">
        <v>8220</v>
      </c>
      <c r="E797" s="25">
        <v>13</v>
      </c>
    </row>
    <row r="798" spans="1:5" ht="15.75" x14ac:dyDescent="0.25">
      <c r="A798" s="22" t="s">
        <v>8218</v>
      </c>
      <c r="B798" s="24">
        <v>14</v>
      </c>
      <c r="D798" s="26" t="s">
        <v>8220</v>
      </c>
      <c r="E798" s="24">
        <v>2</v>
      </c>
    </row>
    <row r="799" spans="1:5" ht="15.75" x14ac:dyDescent="0.25">
      <c r="A799" s="23" t="s">
        <v>8218</v>
      </c>
      <c r="B799" s="25">
        <v>27</v>
      </c>
      <c r="D799" s="27" t="s">
        <v>8220</v>
      </c>
      <c r="E799" s="25">
        <v>2</v>
      </c>
    </row>
    <row r="800" spans="1:5" ht="15.75" x14ac:dyDescent="0.25">
      <c r="A800" s="22" t="s">
        <v>8218</v>
      </c>
      <c r="B800" s="24">
        <v>49</v>
      </c>
      <c r="D800" s="26" t="s">
        <v>8220</v>
      </c>
      <c r="E800" s="24">
        <v>3</v>
      </c>
    </row>
    <row r="801" spans="1:5" ht="15.75" x14ac:dyDescent="0.25">
      <c r="A801" s="23" t="s">
        <v>8218</v>
      </c>
      <c r="B801" s="25">
        <v>102</v>
      </c>
      <c r="D801" s="27" t="s">
        <v>8220</v>
      </c>
      <c r="E801" s="25">
        <v>0</v>
      </c>
    </row>
    <row r="802" spans="1:5" ht="15.75" x14ac:dyDescent="0.25">
      <c r="A802" s="22" t="s">
        <v>8218</v>
      </c>
      <c r="B802" s="24">
        <v>3</v>
      </c>
      <c r="D802" s="26" t="s">
        <v>8220</v>
      </c>
      <c r="E802" s="24">
        <v>0</v>
      </c>
    </row>
    <row r="803" spans="1:5" ht="15.75" x14ac:dyDescent="0.25">
      <c r="A803" s="23" t="s">
        <v>8218</v>
      </c>
      <c r="B803" s="25">
        <v>25</v>
      </c>
      <c r="D803" s="27" t="s">
        <v>8220</v>
      </c>
      <c r="E803" s="25">
        <v>0</v>
      </c>
    </row>
    <row r="804" spans="1:5" ht="15.75" x14ac:dyDescent="0.25">
      <c r="A804" s="22" t="s">
        <v>8218</v>
      </c>
      <c r="B804" s="24">
        <v>118</v>
      </c>
      <c r="D804" s="26" t="s">
        <v>8220</v>
      </c>
      <c r="E804" s="24">
        <v>2</v>
      </c>
    </row>
    <row r="805" spans="1:5" ht="15.75" x14ac:dyDescent="0.25">
      <c r="A805" s="23" t="s">
        <v>8218</v>
      </c>
      <c r="B805" s="25">
        <v>57</v>
      </c>
      <c r="D805" s="27" t="s">
        <v>8220</v>
      </c>
      <c r="E805" s="25">
        <v>24</v>
      </c>
    </row>
    <row r="806" spans="1:5" ht="15.75" x14ac:dyDescent="0.25">
      <c r="A806" s="22" t="s">
        <v>8218</v>
      </c>
      <c r="B806" s="24">
        <v>11</v>
      </c>
      <c r="D806" s="26" t="s">
        <v>8220</v>
      </c>
      <c r="E806" s="24">
        <v>25</v>
      </c>
    </row>
    <row r="807" spans="1:5" ht="15.75" x14ac:dyDescent="0.25">
      <c r="A807" s="23" t="s">
        <v>8218</v>
      </c>
      <c r="B807" s="25">
        <v>33</v>
      </c>
      <c r="D807" s="27" t="s">
        <v>8220</v>
      </c>
      <c r="E807" s="25">
        <v>3</v>
      </c>
    </row>
    <row r="808" spans="1:5" ht="15.75" x14ac:dyDescent="0.25">
      <c r="A808" s="22" t="s">
        <v>8218</v>
      </c>
      <c r="B808" s="24">
        <v>40</v>
      </c>
      <c r="D808" s="26" t="s">
        <v>8220</v>
      </c>
      <c r="E808" s="24">
        <v>41</v>
      </c>
    </row>
    <row r="809" spans="1:5" ht="15.75" x14ac:dyDescent="0.25">
      <c r="A809" s="23" t="s">
        <v>8218</v>
      </c>
      <c r="B809" s="25">
        <v>50</v>
      </c>
      <c r="D809" s="27" t="s">
        <v>8220</v>
      </c>
      <c r="E809" s="25">
        <v>2</v>
      </c>
    </row>
    <row r="810" spans="1:5" ht="15.75" x14ac:dyDescent="0.25">
      <c r="A810" s="22" t="s">
        <v>8218</v>
      </c>
      <c r="B810" s="24">
        <v>38</v>
      </c>
      <c r="D810" s="26" t="s">
        <v>8220</v>
      </c>
      <c r="E810" s="24">
        <v>4</v>
      </c>
    </row>
    <row r="811" spans="1:5" ht="15.75" x14ac:dyDescent="0.25">
      <c r="A811" s="23" t="s">
        <v>8218</v>
      </c>
      <c r="B811" s="25">
        <v>96</v>
      </c>
      <c r="D811" s="27" t="s">
        <v>8220</v>
      </c>
      <c r="E811" s="25">
        <v>99</v>
      </c>
    </row>
    <row r="812" spans="1:5" ht="15.75" x14ac:dyDescent="0.25">
      <c r="A812" s="22" t="s">
        <v>8218</v>
      </c>
      <c r="B812" s="24">
        <v>48</v>
      </c>
      <c r="D812" s="26" t="s">
        <v>8220</v>
      </c>
      <c r="E812" s="24">
        <v>4</v>
      </c>
    </row>
    <row r="813" spans="1:5" ht="15.75" x14ac:dyDescent="0.25">
      <c r="A813" s="23" t="s">
        <v>8218</v>
      </c>
      <c r="B813" s="25">
        <v>33</v>
      </c>
      <c r="D813" s="27" t="s">
        <v>8220</v>
      </c>
      <c r="E813" s="25">
        <v>4</v>
      </c>
    </row>
    <row r="814" spans="1:5" ht="15.75" x14ac:dyDescent="0.25">
      <c r="A814" s="22" t="s">
        <v>8218</v>
      </c>
      <c r="B814" s="24">
        <v>226</v>
      </c>
      <c r="D814" s="26" t="s">
        <v>8220</v>
      </c>
      <c r="E814" s="24">
        <v>38</v>
      </c>
    </row>
    <row r="815" spans="1:5" ht="15.75" x14ac:dyDescent="0.25">
      <c r="A815" s="23" t="s">
        <v>8218</v>
      </c>
      <c r="B815" s="25">
        <v>14</v>
      </c>
      <c r="D815" s="27" t="s">
        <v>8220</v>
      </c>
      <c r="E815" s="25">
        <v>285</v>
      </c>
    </row>
    <row r="816" spans="1:5" ht="15.75" x14ac:dyDescent="0.25">
      <c r="A816" s="22" t="s">
        <v>8218</v>
      </c>
      <c r="B816" s="24">
        <v>20</v>
      </c>
      <c r="D816" s="26" t="s">
        <v>8220</v>
      </c>
      <c r="E816" s="24">
        <v>1</v>
      </c>
    </row>
    <row r="817" spans="1:5" ht="15.75" x14ac:dyDescent="0.25">
      <c r="A817" s="23" t="s">
        <v>8218</v>
      </c>
      <c r="B817" s="25">
        <v>25</v>
      </c>
      <c r="D817" s="27" t="s">
        <v>8220</v>
      </c>
      <c r="E817" s="25">
        <v>42</v>
      </c>
    </row>
    <row r="818" spans="1:5" ht="15.75" x14ac:dyDescent="0.25">
      <c r="A818" s="22" t="s">
        <v>8218</v>
      </c>
      <c r="B818" s="24">
        <v>90</v>
      </c>
      <c r="D818" s="26" t="s">
        <v>8220</v>
      </c>
      <c r="E818" s="24">
        <v>26</v>
      </c>
    </row>
    <row r="819" spans="1:5" ht="15.75" x14ac:dyDescent="0.25">
      <c r="A819" s="23" t="s">
        <v>8218</v>
      </c>
      <c r="B819" s="25">
        <v>11</v>
      </c>
      <c r="D819" s="27" t="s">
        <v>8220</v>
      </c>
      <c r="E819" s="25">
        <v>2</v>
      </c>
    </row>
    <row r="820" spans="1:5" ht="15.75" x14ac:dyDescent="0.25">
      <c r="A820" s="22" t="s">
        <v>8218</v>
      </c>
      <c r="B820" s="24">
        <v>55</v>
      </c>
      <c r="D820" s="26" t="s">
        <v>8220</v>
      </c>
      <c r="E820" s="24">
        <v>4</v>
      </c>
    </row>
    <row r="821" spans="1:5" ht="15.75" x14ac:dyDescent="0.25">
      <c r="A821" s="23" t="s">
        <v>8218</v>
      </c>
      <c r="B821" s="25">
        <v>30</v>
      </c>
      <c r="D821" s="27" t="s">
        <v>8220</v>
      </c>
      <c r="E821" s="25">
        <v>6</v>
      </c>
    </row>
    <row r="822" spans="1:5" ht="15.75" x14ac:dyDescent="0.25">
      <c r="A822" s="22" t="s">
        <v>8218</v>
      </c>
      <c r="B822" s="24">
        <v>28</v>
      </c>
      <c r="D822" s="26" t="s">
        <v>8220</v>
      </c>
      <c r="E822" s="24">
        <v>70</v>
      </c>
    </row>
    <row r="823" spans="1:5" ht="15.75" x14ac:dyDescent="0.25">
      <c r="A823" s="23" t="s">
        <v>8218</v>
      </c>
      <c r="B823" s="25">
        <v>45</v>
      </c>
      <c r="D823" s="27" t="s">
        <v>8220</v>
      </c>
      <c r="E823" s="25">
        <v>9</v>
      </c>
    </row>
    <row r="824" spans="1:5" ht="15.75" x14ac:dyDescent="0.25">
      <c r="A824" s="22" t="s">
        <v>8218</v>
      </c>
      <c r="B824" s="24">
        <v>13</v>
      </c>
      <c r="D824" s="26" t="s">
        <v>8220</v>
      </c>
      <c r="E824" s="24">
        <v>8</v>
      </c>
    </row>
    <row r="825" spans="1:5" ht="15.75" x14ac:dyDescent="0.25">
      <c r="A825" s="23" t="s">
        <v>8218</v>
      </c>
      <c r="B825" s="25">
        <v>40</v>
      </c>
      <c r="D825" s="27" t="s">
        <v>8220</v>
      </c>
      <c r="E825" s="25">
        <v>105</v>
      </c>
    </row>
    <row r="826" spans="1:5" ht="15.75" x14ac:dyDescent="0.25">
      <c r="A826" s="22" t="s">
        <v>8218</v>
      </c>
      <c r="B826" s="24">
        <v>21</v>
      </c>
      <c r="D826" s="26" t="s">
        <v>8220</v>
      </c>
      <c r="E826" s="24">
        <v>12</v>
      </c>
    </row>
    <row r="827" spans="1:5" ht="15.75" x14ac:dyDescent="0.25">
      <c r="A827" s="23" t="s">
        <v>8218</v>
      </c>
      <c r="B827" s="25">
        <v>134</v>
      </c>
      <c r="D827" s="27" t="s">
        <v>8220</v>
      </c>
      <c r="E827" s="25">
        <v>0</v>
      </c>
    </row>
    <row r="828" spans="1:5" ht="15.75" x14ac:dyDescent="0.25">
      <c r="A828" s="22" t="s">
        <v>8218</v>
      </c>
      <c r="B828" s="24">
        <v>20</v>
      </c>
      <c r="D828" s="26" t="s">
        <v>8220</v>
      </c>
      <c r="E828" s="24">
        <v>16</v>
      </c>
    </row>
    <row r="829" spans="1:5" ht="15.75" x14ac:dyDescent="0.25">
      <c r="A829" s="23" t="s">
        <v>8218</v>
      </c>
      <c r="B829" s="25">
        <v>19</v>
      </c>
      <c r="D829" s="27" t="s">
        <v>8220</v>
      </c>
      <c r="E829" s="25">
        <v>7</v>
      </c>
    </row>
    <row r="830" spans="1:5" ht="15.75" x14ac:dyDescent="0.25">
      <c r="A830" s="22" t="s">
        <v>8218</v>
      </c>
      <c r="B830" s="24">
        <v>209</v>
      </c>
      <c r="D830" s="26" t="s">
        <v>8220</v>
      </c>
      <c r="E830" s="24">
        <v>4</v>
      </c>
    </row>
    <row r="831" spans="1:5" ht="15.75" x14ac:dyDescent="0.25">
      <c r="A831" s="23" t="s">
        <v>8218</v>
      </c>
      <c r="B831" s="25">
        <v>38</v>
      </c>
      <c r="D831" s="27" t="s">
        <v>8220</v>
      </c>
      <c r="E831" s="25">
        <v>1</v>
      </c>
    </row>
    <row r="832" spans="1:5" ht="15.75" x14ac:dyDescent="0.25">
      <c r="A832" s="22" t="s">
        <v>8218</v>
      </c>
      <c r="B832" s="24">
        <v>24</v>
      </c>
      <c r="D832" s="26" t="s">
        <v>8220</v>
      </c>
      <c r="E832" s="24">
        <v>28</v>
      </c>
    </row>
    <row r="833" spans="1:5" ht="15.75" x14ac:dyDescent="0.25">
      <c r="A833" s="23" t="s">
        <v>8218</v>
      </c>
      <c r="B833" s="25">
        <v>8</v>
      </c>
      <c r="D833" s="27" t="s">
        <v>8220</v>
      </c>
      <c r="E833" s="25">
        <v>1</v>
      </c>
    </row>
    <row r="834" spans="1:5" ht="15.75" x14ac:dyDescent="0.25">
      <c r="A834" s="22" t="s">
        <v>8218</v>
      </c>
      <c r="B834" s="24">
        <v>179</v>
      </c>
      <c r="D834" s="26" t="s">
        <v>8220</v>
      </c>
      <c r="E834" s="24">
        <v>1</v>
      </c>
    </row>
    <row r="835" spans="1:5" ht="15.75" x14ac:dyDescent="0.25">
      <c r="A835" s="23" t="s">
        <v>8218</v>
      </c>
      <c r="B835" s="25">
        <v>26</v>
      </c>
      <c r="D835" s="27" t="s">
        <v>8220</v>
      </c>
      <c r="E835" s="25">
        <v>5</v>
      </c>
    </row>
    <row r="836" spans="1:5" ht="15.75" x14ac:dyDescent="0.25">
      <c r="A836" s="22" t="s">
        <v>8218</v>
      </c>
      <c r="B836" s="24">
        <v>131</v>
      </c>
      <c r="D836" s="26" t="s">
        <v>8220</v>
      </c>
      <c r="E836" s="24">
        <v>3</v>
      </c>
    </row>
    <row r="837" spans="1:5" ht="15.75" x14ac:dyDescent="0.25">
      <c r="A837" s="23" t="s">
        <v>8218</v>
      </c>
      <c r="B837" s="25">
        <v>14</v>
      </c>
      <c r="D837" s="27" t="s">
        <v>8220</v>
      </c>
      <c r="E837" s="25">
        <v>2</v>
      </c>
    </row>
    <row r="838" spans="1:5" ht="15.75" x14ac:dyDescent="0.25">
      <c r="A838" s="22" t="s">
        <v>8218</v>
      </c>
      <c r="B838" s="24">
        <v>174</v>
      </c>
      <c r="D838" s="26" t="s">
        <v>8220</v>
      </c>
      <c r="E838" s="24">
        <v>0</v>
      </c>
    </row>
    <row r="839" spans="1:5" ht="15.75" x14ac:dyDescent="0.25">
      <c r="A839" s="23" t="s">
        <v>8218</v>
      </c>
      <c r="B839" s="25">
        <v>191</v>
      </c>
      <c r="D839" s="27" t="s">
        <v>8220</v>
      </c>
      <c r="E839" s="25">
        <v>0</v>
      </c>
    </row>
    <row r="840" spans="1:5" ht="15.75" x14ac:dyDescent="0.25">
      <c r="A840" s="22" t="s">
        <v>8218</v>
      </c>
      <c r="B840" s="24">
        <v>38</v>
      </c>
      <c r="D840" s="26" t="s">
        <v>8220</v>
      </c>
      <c r="E840" s="24">
        <v>3</v>
      </c>
    </row>
    <row r="841" spans="1:5" ht="15.75" x14ac:dyDescent="0.25">
      <c r="A841" s="23" t="s">
        <v>8218</v>
      </c>
      <c r="B841" s="25">
        <v>22</v>
      </c>
      <c r="D841" s="27" t="s">
        <v>8220</v>
      </c>
      <c r="E841" s="25">
        <v>0</v>
      </c>
    </row>
    <row r="842" spans="1:5" ht="15.75" x14ac:dyDescent="0.25">
      <c r="A842" s="22" t="s">
        <v>8218</v>
      </c>
      <c r="B842" s="24">
        <v>149</v>
      </c>
      <c r="D842" s="26" t="s">
        <v>8220</v>
      </c>
      <c r="E842" s="24">
        <v>0</v>
      </c>
    </row>
    <row r="843" spans="1:5" ht="15.75" x14ac:dyDescent="0.25">
      <c r="A843" s="23" t="s">
        <v>8218</v>
      </c>
      <c r="B843" s="25">
        <v>56</v>
      </c>
      <c r="D843" s="27" t="s">
        <v>8220</v>
      </c>
      <c r="E843" s="25">
        <v>3</v>
      </c>
    </row>
    <row r="844" spans="1:5" ht="15.75" x14ac:dyDescent="0.25">
      <c r="A844" s="22" t="s">
        <v>8218</v>
      </c>
      <c r="B844" s="24">
        <v>19</v>
      </c>
      <c r="D844" s="26" t="s">
        <v>8220</v>
      </c>
      <c r="E844" s="24">
        <v>7</v>
      </c>
    </row>
    <row r="845" spans="1:5" ht="15.75" x14ac:dyDescent="0.25">
      <c r="A845" s="23" t="s">
        <v>8218</v>
      </c>
      <c r="B845" s="25">
        <v>70</v>
      </c>
      <c r="D845" s="27" t="s">
        <v>8220</v>
      </c>
      <c r="E845" s="25">
        <v>25</v>
      </c>
    </row>
    <row r="846" spans="1:5" ht="15.75" x14ac:dyDescent="0.25">
      <c r="A846" s="22" t="s">
        <v>8218</v>
      </c>
      <c r="B846" s="24">
        <v>81</v>
      </c>
      <c r="D846" s="26" t="s">
        <v>8220</v>
      </c>
      <c r="E846" s="24">
        <v>10</v>
      </c>
    </row>
    <row r="847" spans="1:5" ht="15.75" x14ac:dyDescent="0.25">
      <c r="A847" s="23" t="s">
        <v>8218</v>
      </c>
      <c r="B847" s="25">
        <v>32</v>
      </c>
      <c r="D847" s="27" t="s">
        <v>8220</v>
      </c>
      <c r="E847" s="25">
        <v>3</v>
      </c>
    </row>
    <row r="848" spans="1:5" ht="15.75" x14ac:dyDescent="0.25">
      <c r="A848" s="22" t="s">
        <v>8218</v>
      </c>
      <c r="B848" s="24">
        <v>26</v>
      </c>
      <c r="D848" s="26" t="s">
        <v>8220</v>
      </c>
      <c r="E848" s="24">
        <v>5</v>
      </c>
    </row>
    <row r="849" spans="1:5" ht="15.75" x14ac:dyDescent="0.25">
      <c r="A849" s="23" t="s">
        <v>8218</v>
      </c>
      <c r="B849" s="25">
        <v>105</v>
      </c>
      <c r="D849" s="27" t="s">
        <v>8220</v>
      </c>
      <c r="E849" s="25">
        <v>5</v>
      </c>
    </row>
    <row r="850" spans="1:5" ht="15.75" x14ac:dyDescent="0.25">
      <c r="A850" s="22" t="s">
        <v>8218</v>
      </c>
      <c r="B850" s="24">
        <v>29</v>
      </c>
      <c r="D850" s="26" t="s">
        <v>8220</v>
      </c>
      <c r="E850" s="24">
        <v>27</v>
      </c>
    </row>
    <row r="851" spans="1:5" ht="15.75" x14ac:dyDescent="0.25">
      <c r="A851" s="23" t="s">
        <v>8218</v>
      </c>
      <c r="B851" s="25">
        <v>8</v>
      </c>
      <c r="D851" s="27" t="s">
        <v>8220</v>
      </c>
      <c r="E851" s="25">
        <v>2</v>
      </c>
    </row>
    <row r="852" spans="1:5" ht="15.75" x14ac:dyDescent="0.25">
      <c r="A852" s="22" t="s">
        <v>8218</v>
      </c>
      <c r="B852" s="24">
        <v>89</v>
      </c>
      <c r="D852" s="26" t="s">
        <v>8220</v>
      </c>
      <c r="E852" s="24">
        <v>236</v>
      </c>
    </row>
    <row r="853" spans="1:5" ht="15.75" x14ac:dyDescent="0.25">
      <c r="A853" s="23" t="s">
        <v>8218</v>
      </c>
      <c r="B853" s="25">
        <v>44</v>
      </c>
      <c r="D853" s="27" t="s">
        <v>8220</v>
      </c>
      <c r="E853" s="25">
        <v>1</v>
      </c>
    </row>
    <row r="854" spans="1:5" ht="15.75" x14ac:dyDescent="0.25">
      <c r="A854" s="22" t="s">
        <v>8218</v>
      </c>
      <c r="B854" s="24">
        <v>246</v>
      </c>
      <c r="D854" s="26" t="s">
        <v>8220</v>
      </c>
      <c r="E854" s="24">
        <v>12</v>
      </c>
    </row>
    <row r="855" spans="1:5" ht="15.75" x14ac:dyDescent="0.25">
      <c r="A855" s="23" t="s">
        <v>8218</v>
      </c>
      <c r="B855" s="25">
        <v>120</v>
      </c>
      <c r="D855" s="27" t="s">
        <v>8220</v>
      </c>
      <c r="E855" s="25">
        <v>4</v>
      </c>
    </row>
    <row r="856" spans="1:5" ht="15.75" x14ac:dyDescent="0.25">
      <c r="A856" s="22" t="s">
        <v>8218</v>
      </c>
      <c r="B856" s="24">
        <v>26</v>
      </c>
      <c r="D856" s="26" t="s">
        <v>8220</v>
      </c>
      <c r="E856" s="24">
        <v>3</v>
      </c>
    </row>
    <row r="857" spans="1:5" ht="15.75" x14ac:dyDescent="0.25">
      <c r="A857" s="23" t="s">
        <v>8218</v>
      </c>
      <c r="B857" s="25">
        <v>45</v>
      </c>
      <c r="D857" s="27" t="s">
        <v>8220</v>
      </c>
      <c r="E857" s="25">
        <v>99</v>
      </c>
    </row>
    <row r="858" spans="1:5" ht="15.75" x14ac:dyDescent="0.25">
      <c r="A858" s="22" t="s">
        <v>8218</v>
      </c>
      <c r="B858" s="24">
        <v>20</v>
      </c>
      <c r="D858" s="26" t="s">
        <v>8220</v>
      </c>
      <c r="E858" s="24">
        <v>3</v>
      </c>
    </row>
    <row r="859" spans="1:5" ht="15.75" x14ac:dyDescent="0.25">
      <c r="A859" s="23" t="s">
        <v>8218</v>
      </c>
      <c r="B859" s="25">
        <v>47</v>
      </c>
      <c r="D859" s="27" t="s">
        <v>8220</v>
      </c>
      <c r="E859" s="25">
        <v>3</v>
      </c>
    </row>
    <row r="860" spans="1:5" ht="15.75" x14ac:dyDescent="0.25">
      <c r="A860" s="22" t="s">
        <v>8218</v>
      </c>
      <c r="B860" s="24">
        <v>13</v>
      </c>
      <c r="D860" s="26" t="s">
        <v>8220</v>
      </c>
      <c r="E860" s="24">
        <v>22</v>
      </c>
    </row>
    <row r="861" spans="1:5" ht="15.75" x14ac:dyDescent="0.25">
      <c r="A861" s="23" t="s">
        <v>8218</v>
      </c>
      <c r="B861" s="25">
        <v>183</v>
      </c>
      <c r="D861" s="27" t="s">
        <v>8220</v>
      </c>
      <c r="E861" s="25">
        <v>4</v>
      </c>
    </row>
    <row r="862" spans="1:5" ht="15.75" x14ac:dyDescent="0.25">
      <c r="A862" s="22" t="s">
        <v>8218</v>
      </c>
      <c r="B862" s="24">
        <v>21</v>
      </c>
      <c r="D862" s="26" t="s">
        <v>8220</v>
      </c>
      <c r="E862" s="24">
        <v>534</v>
      </c>
    </row>
    <row r="863" spans="1:5" ht="15.75" x14ac:dyDescent="0.25">
      <c r="A863" s="23" t="s">
        <v>8218</v>
      </c>
      <c r="B863" s="25">
        <v>42</v>
      </c>
      <c r="D863" s="27" t="s">
        <v>8220</v>
      </c>
      <c r="E863" s="25">
        <v>12</v>
      </c>
    </row>
    <row r="864" spans="1:5" ht="15.75" x14ac:dyDescent="0.25">
      <c r="A864" s="22" t="s">
        <v>8218</v>
      </c>
      <c r="B864" s="24">
        <v>54</v>
      </c>
      <c r="D864" s="26" t="s">
        <v>8220</v>
      </c>
      <c r="E864" s="24">
        <v>56</v>
      </c>
    </row>
    <row r="865" spans="1:5" ht="15.75" x14ac:dyDescent="0.25">
      <c r="A865" s="23" t="s">
        <v>8218</v>
      </c>
      <c r="B865" s="25">
        <v>38</v>
      </c>
      <c r="D865" s="27" t="s">
        <v>8220</v>
      </c>
      <c r="E865" s="25">
        <v>11</v>
      </c>
    </row>
    <row r="866" spans="1:5" ht="15.75" x14ac:dyDescent="0.25">
      <c r="A866" s="22" t="s">
        <v>8218</v>
      </c>
      <c r="B866" s="24">
        <v>64</v>
      </c>
      <c r="D866" s="26" t="s">
        <v>8220</v>
      </c>
      <c r="E866" s="24">
        <v>0</v>
      </c>
    </row>
    <row r="867" spans="1:5" ht="15.75" x14ac:dyDescent="0.25">
      <c r="A867" s="23" t="s">
        <v>8218</v>
      </c>
      <c r="B867" s="25">
        <v>13</v>
      </c>
      <c r="D867" s="27" t="s">
        <v>8220</v>
      </c>
      <c r="E867" s="25">
        <v>12</v>
      </c>
    </row>
    <row r="868" spans="1:5" ht="15.75" x14ac:dyDescent="0.25">
      <c r="A868" s="22" t="s">
        <v>8218</v>
      </c>
      <c r="B868" s="24">
        <v>33</v>
      </c>
      <c r="D868" s="26" t="s">
        <v>8220</v>
      </c>
      <c r="E868" s="24">
        <v>5</v>
      </c>
    </row>
    <row r="869" spans="1:5" ht="15.75" x14ac:dyDescent="0.25">
      <c r="A869" s="23" t="s">
        <v>8218</v>
      </c>
      <c r="B869" s="25">
        <v>52</v>
      </c>
      <c r="D869" s="27" t="s">
        <v>8220</v>
      </c>
      <c r="E869" s="25">
        <v>24</v>
      </c>
    </row>
    <row r="870" spans="1:5" ht="15.75" x14ac:dyDescent="0.25">
      <c r="A870" s="22" t="s">
        <v>8218</v>
      </c>
      <c r="B870" s="24">
        <v>107</v>
      </c>
      <c r="D870" s="26" t="s">
        <v>8220</v>
      </c>
      <c r="E870" s="24">
        <v>89</v>
      </c>
    </row>
    <row r="871" spans="1:5" ht="15.75" x14ac:dyDescent="0.25">
      <c r="A871" s="23" t="s">
        <v>8218</v>
      </c>
      <c r="B871" s="25">
        <v>11</v>
      </c>
      <c r="D871" s="27" t="s">
        <v>8220</v>
      </c>
      <c r="E871" s="25">
        <v>1</v>
      </c>
    </row>
    <row r="872" spans="1:5" ht="15.75" x14ac:dyDescent="0.25">
      <c r="A872" s="22" t="s">
        <v>8218</v>
      </c>
      <c r="B872" s="24">
        <v>34</v>
      </c>
      <c r="D872" s="26" t="s">
        <v>8220</v>
      </c>
      <c r="E872" s="24">
        <v>55</v>
      </c>
    </row>
    <row r="873" spans="1:5" ht="15.75" x14ac:dyDescent="0.25">
      <c r="A873" s="23" t="s">
        <v>8218</v>
      </c>
      <c r="B873" s="25">
        <v>75</v>
      </c>
      <c r="D873" s="27" t="s">
        <v>8220</v>
      </c>
      <c r="E873" s="25">
        <v>2</v>
      </c>
    </row>
    <row r="874" spans="1:5" ht="15.75" x14ac:dyDescent="0.25">
      <c r="A874" s="22" t="s">
        <v>8218</v>
      </c>
      <c r="B874" s="24">
        <v>26</v>
      </c>
      <c r="D874" s="26" t="s">
        <v>8220</v>
      </c>
      <c r="E874" s="24">
        <v>0</v>
      </c>
    </row>
    <row r="875" spans="1:5" ht="15.75" x14ac:dyDescent="0.25">
      <c r="A875" s="23" t="s">
        <v>8218</v>
      </c>
      <c r="B875" s="25">
        <v>50</v>
      </c>
      <c r="D875" s="27" t="s">
        <v>8220</v>
      </c>
      <c r="E875" s="25">
        <v>4</v>
      </c>
    </row>
    <row r="876" spans="1:5" ht="15.75" x14ac:dyDescent="0.25">
      <c r="A876" s="22" t="s">
        <v>8218</v>
      </c>
      <c r="B876" s="24">
        <v>80</v>
      </c>
      <c r="D876" s="26" t="s">
        <v>8220</v>
      </c>
      <c r="E876" s="24">
        <v>6</v>
      </c>
    </row>
    <row r="877" spans="1:5" ht="15.75" x14ac:dyDescent="0.25">
      <c r="A877" s="23" t="s">
        <v>8218</v>
      </c>
      <c r="B877" s="25">
        <v>110</v>
      </c>
      <c r="D877" s="27" t="s">
        <v>8220</v>
      </c>
      <c r="E877" s="25">
        <v>4</v>
      </c>
    </row>
    <row r="878" spans="1:5" ht="15.75" x14ac:dyDescent="0.25">
      <c r="A878" s="22" t="s">
        <v>8218</v>
      </c>
      <c r="B878" s="24">
        <v>77</v>
      </c>
      <c r="D878" s="26" t="s">
        <v>8220</v>
      </c>
      <c r="E878" s="24">
        <v>4</v>
      </c>
    </row>
    <row r="879" spans="1:5" ht="15.75" x14ac:dyDescent="0.25">
      <c r="A879" s="23" t="s">
        <v>8218</v>
      </c>
      <c r="B879" s="25">
        <v>50</v>
      </c>
      <c r="D879" s="27" t="s">
        <v>8220</v>
      </c>
      <c r="E879" s="25">
        <v>2</v>
      </c>
    </row>
    <row r="880" spans="1:5" ht="15.75" x14ac:dyDescent="0.25">
      <c r="A880" s="22" t="s">
        <v>8218</v>
      </c>
      <c r="B880" s="24">
        <v>145</v>
      </c>
      <c r="D880" s="26" t="s">
        <v>8220</v>
      </c>
      <c r="E880" s="24">
        <v>5</v>
      </c>
    </row>
    <row r="881" spans="1:5" ht="15.75" x14ac:dyDescent="0.25">
      <c r="A881" s="23" t="s">
        <v>8218</v>
      </c>
      <c r="B881" s="25">
        <v>29</v>
      </c>
      <c r="D881" s="27" t="s">
        <v>8220</v>
      </c>
      <c r="E881" s="25">
        <v>83</v>
      </c>
    </row>
    <row r="882" spans="1:5" ht="15.75" x14ac:dyDescent="0.25">
      <c r="A882" s="22" t="s">
        <v>8218</v>
      </c>
      <c r="B882" s="24">
        <v>114</v>
      </c>
      <c r="D882" s="26" t="s">
        <v>8220</v>
      </c>
      <c r="E882" s="24">
        <v>57</v>
      </c>
    </row>
    <row r="883" spans="1:5" ht="15.75" x14ac:dyDescent="0.25">
      <c r="A883" s="23" t="s">
        <v>8218</v>
      </c>
      <c r="B883" s="25">
        <v>96</v>
      </c>
      <c r="D883" s="27" t="s">
        <v>8220</v>
      </c>
      <c r="E883" s="25">
        <v>311</v>
      </c>
    </row>
    <row r="884" spans="1:5" ht="15.75" x14ac:dyDescent="0.25">
      <c r="A884" s="22" t="s">
        <v>8218</v>
      </c>
      <c r="B884" s="24">
        <v>31</v>
      </c>
      <c r="D884" s="26" t="s">
        <v>8220</v>
      </c>
      <c r="E884" s="24">
        <v>2</v>
      </c>
    </row>
    <row r="885" spans="1:5" ht="15.75" x14ac:dyDescent="0.25">
      <c r="A885" s="23" t="s">
        <v>8218</v>
      </c>
      <c r="B885" s="25">
        <v>4883</v>
      </c>
      <c r="D885" s="27" t="s">
        <v>8220</v>
      </c>
      <c r="E885" s="25">
        <v>16</v>
      </c>
    </row>
    <row r="886" spans="1:5" ht="15.75" x14ac:dyDescent="0.25">
      <c r="A886" s="22" t="s">
        <v>8218</v>
      </c>
      <c r="B886" s="24">
        <v>95</v>
      </c>
      <c r="D886" s="26" t="s">
        <v>8220</v>
      </c>
      <c r="E886" s="24">
        <v>9</v>
      </c>
    </row>
    <row r="887" spans="1:5" ht="15.75" x14ac:dyDescent="0.25">
      <c r="A887" s="23" t="s">
        <v>8218</v>
      </c>
      <c r="B887" s="25">
        <v>2478</v>
      </c>
      <c r="D887" s="27" t="s">
        <v>8220</v>
      </c>
      <c r="E887" s="25">
        <v>1</v>
      </c>
    </row>
    <row r="888" spans="1:5" ht="15.75" x14ac:dyDescent="0.25">
      <c r="A888" s="22" t="s">
        <v>8218</v>
      </c>
      <c r="B888" s="24">
        <v>1789</v>
      </c>
      <c r="D888" s="26" t="s">
        <v>8220</v>
      </c>
      <c r="E888" s="24">
        <v>12</v>
      </c>
    </row>
    <row r="889" spans="1:5" ht="15.75" x14ac:dyDescent="0.25">
      <c r="A889" s="23" t="s">
        <v>8218</v>
      </c>
      <c r="B889" s="25">
        <v>680</v>
      </c>
      <c r="D889" s="27" t="s">
        <v>8220</v>
      </c>
      <c r="E889" s="25">
        <v>0</v>
      </c>
    </row>
    <row r="890" spans="1:5" ht="15.75" x14ac:dyDescent="0.25">
      <c r="A890" s="22" t="s">
        <v>8218</v>
      </c>
      <c r="B890" s="24">
        <v>70</v>
      </c>
      <c r="D890" s="26" t="s">
        <v>8220</v>
      </c>
      <c r="E890" s="24">
        <v>20</v>
      </c>
    </row>
    <row r="891" spans="1:5" ht="15.75" x14ac:dyDescent="0.25">
      <c r="A891" s="23" t="s">
        <v>8218</v>
      </c>
      <c r="B891" s="25">
        <v>23</v>
      </c>
      <c r="D891" s="27" t="s">
        <v>8220</v>
      </c>
      <c r="E891" s="25">
        <v>16</v>
      </c>
    </row>
    <row r="892" spans="1:5" ht="15.75" x14ac:dyDescent="0.25">
      <c r="A892" s="22" t="s">
        <v>8218</v>
      </c>
      <c r="B892" s="24">
        <v>4245</v>
      </c>
      <c r="D892" s="26" t="s">
        <v>8220</v>
      </c>
      <c r="E892" s="24">
        <v>33</v>
      </c>
    </row>
    <row r="893" spans="1:5" ht="15.75" x14ac:dyDescent="0.25">
      <c r="A893" s="23" t="s">
        <v>8218</v>
      </c>
      <c r="B893" s="25">
        <v>943</v>
      </c>
      <c r="D893" s="27" t="s">
        <v>8220</v>
      </c>
      <c r="E893" s="25">
        <v>2</v>
      </c>
    </row>
    <row r="894" spans="1:5" ht="15.75" x14ac:dyDescent="0.25">
      <c r="A894" s="22" t="s">
        <v>8218</v>
      </c>
      <c r="B894" s="24">
        <v>1876</v>
      </c>
      <c r="D894" s="26" t="s">
        <v>8220</v>
      </c>
      <c r="E894" s="24">
        <v>6</v>
      </c>
    </row>
    <row r="895" spans="1:5" ht="15.75" x14ac:dyDescent="0.25">
      <c r="A895" s="23" t="s">
        <v>8218</v>
      </c>
      <c r="B895" s="25">
        <v>834</v>
      </c>
      <c r="D895" s="27" t="s">
        <v>8220</v>
      </c>
      <c r="E895" s="25">
        <v>0</v>
      </c>
    </row>
    <row r="896" spans="1:5" ht="15.75" x14ac:dyDescent="0.25">
      <c r="A896" s="22" t="s">
        <v>8218</v>
      </c>
      <c r="B896" s="24">
        <v>682</v>
      </c>
      <c r="D896" s="26" t="s">
        <v>8220</v>
      </c>
      <c r="E896" s="24">
        <v>3</v>
      </c>
    </row>
    <row r="897" spans="1:5" ht="15.75" x14ac:dyDescent="0.25">
      <c r="A897" s="23" t="s">
        <v>8218</v>
      </c>
      <c r="B897" s="25">
        <v>147</v>
      </c>
      <c r="D897" s="27" t="s">
        <v>8220</v>
      </c>
      <c r="E897" s="25">
        <v>0</v>
      </c>
    </row>
    <row r="898" spans="1:5" ht="15.75" x14ac:dyDescent="0.25">
      <c r="A898" s="22" t="s">
        <v>8218</v>
      </c>
      <c r="B898" s="24">
        <v>415</v>
      </c>
      <c r="D898" s="26" t="s">
        <v>8220</v>
      </c>
      <c r="E898" s="24">
        <v>3</v>
      </c>
    </row>
    <row r="899" spans="1:5" ht="15.75" x14ac:dyDescent="0.25">
      <c r="A899" s="23" t="s">
        <v>8218</v>
      </c>
      <c r="B899" s="25">
        <v>290</v>
      </c>
      <c r="D899" s="27" t="s">
        <v>8220</v>
      </c>
      <c r="E899" s="25">
        <v>13</v>
      </c>
    </row>
    <row r="900" spans="1:5" ht="15.75" x14ac:dyDescent="0.25">
      <c r="A900" s="22" t="s">
        <v>8218</v>
      </c>
      <c r="B900" s="24">
        <v>365</v>
      </c>
      <c r="D900" s="26" t="s">
        <v>8220</v>
      </c>
      <c r="E900" s="24">
        <v>6</v>
      </c>
    </row>
    <row r="901" spans="1:5" ht="15.75" x14ac:dyDescent="0.25">
      <c r="A901" s="23" t="s">
        <v>8218</v>
      </c>
      <c r="B901" s="25">
        <v>660</v>
      </c>
      <c r="D901" s="27" t="s">
        <v>8220</v>
      </c>
      <c r="E901" s="25">
        <v>1</v>
      </c>
    </row>
    <row r="902" spans="1:5" ht="15.75" x14ac:dyDescent="0.25">
      <c r="A902" s="22" t="s">
        <v>8218</v>
      </c>
      <c r="B902" s="24">
        <v>1356</v>
      </c>
      <c r="D902" s="26" t="s">
        <v>8220</v>
      </c>
      <c r="E902" s="24">
        <v>0</v>
      </c>
    </row>
    <row r="903" spans="1:5" ht="15.75" x14ac:dyDescent="0.25">
      <c r="A903" s="23" t="s">
        <v>8218</v>
      </c>
      <c r="B903" s="25">
        <v>424</v>
      </c>
      <c r="D903" s="27" t="s">
        <v>8220</v>
      </c>
      <c r="E903" s="25">
        <v>5</v>
      </c>
    </row>
    <row r="904" spans="1:5" ht="15.75" x14ac:dyDescent="0.25">
      <c r="A904" s="22" t="s">
        <v>8218</v>
      </c>
      <c r="B904" s="24">
        <v>33</v>
      </c>
      <c r="D904" s="26" t="s">
        <v>8220</v>
      </c>
      <c r="E904" s="24">
        <v>0</v>
      </c>
    </row>
    <row r="905" spans="1:5" ht="15.75" x14ac:dyDescent="0.25">
      <c r="A905" s="23" t="s">
        <v>8218</v>
      </c>
      <c r="B905" s="25">
        <v>1633</v>
      </c>
      <c r="D905" s="27" t="s">
        <v>8220</v>
      </c>
      <c r="E905" s="25">
        <v>36</v>
      </c>
    </row>
    <row r="906" spans="1:5" ht="15.75" x14ac:dyDescent="0.25">
      <c r="A906" s="22" t="s">
        <v>8218</v>
      </c>
      <c r="B906" s="24">
        <v>306</v>
      </c>
      <c r="D906" s="26" t="s">
        <v>8220</v>
      </c>
      <c r="E906" s="24">
        <v>1</v>
      </c>
    </row>
    <row r="907" spans="1:5" ht="15.75" x14ac:dyDescent="0.25">
      <c r="A907" s="23" t="s">
        <v>8218</v>
      </c>
      <c r="B907" s="25">
        <v>205</v>
      </c>
      <c r="D907" s="27" t="s">
        <v>8220</v>
      </c>
      <c r="E907" s="25">
        <v>1</v>
      </c>
    </row>
    <row r="908" spans="1:5" ht="15.75" x14ac:dyDescent="0.25">
      <c r="A908" s="22" t="s">
        <v>8218</v>
      </c>
      <c r="B908" s="24">
        <v>1281</v>
      </c>
      <c r="D908" s="26" t="s">
        <v>8220</v>
      </c>
      <c r="E908" s="24">
        <v>1</v>
      </c>
    </row>
    <row r="909" spans="1:5" ht="15.75" x14ac:dyDescent="0.25">
      <c r="A909" s="23" t="s">
        <v>8218</v>
      </c>
      <c r="B909" s="25">
        <v>103</v>
      </c>
      <c r="D909" s="27" t="s">
        <v>8220</v>
      </c>
      <c r="E909" s="25">
        <v>9</v>
      </c>
    </row>
    <row r="910" spans="1:5" ht="15.75" x14ac:dyDescent="0.25">
      <c r="A910" s="22" t="s">
        <v>8218</v>
      </c>
      <c r="B910" s="24">
        <v>1513</v>
      </c>
      <c r="D910" s="26" t="s">
        <v>8220</v>
      </c>
      <c r="E910" s="24">
        <v>1</v>
      </c>
    </row>
    <row r="911" spans="1:5" ht="15.75" x14ac:dyDescent="0.25">
      <c r="A911" s="23" t="s">
        <v>8218</v>
      </c>
      <c r="B911" s="25">
        <v>405</v>
      </c>
      <c r="D911" s="27" t="s">
        <v>8220</v>
      </c>
      <c r="E911" s="25">
        <v>0</v>
      </c>
    </row>
    <row r="912" spans="1:5" ht="15.75" x14ac:dyDescent="0.25">
      <c r="A912" s="22" t="s">
        <v>8218</v>
      </c>
      <c r="B912" s="24">
        <v>510</v>
      </c>
      <c r="D912" s="26" t="s">
        <v>8220</v>
      </c>
      <c r="E912" s="24">
        <v>1</v>
      </c>
    </row>
    <row r="913" spans="1:5" ht="15.75" x14ac:dyDescent="0.25">
      <c r="A913" s="23" t="s">
        <v>8218</v>
      </c>
      <c r="B913" s="25">
        <v>1887</v>
      </c>
      <c r="D913" s="27" t="s">
        <v>8220</v>
      </c>
      <c r="E913" s="25">
        <v>1</v>
      </c>
    </row>
    <row r="914" spans="1:5" ht="15.75" x14ac:dyDescent="0.25">
      <c r="A914" s="22" t="s">
        <v>8218</v>
      </c>
      <c r="B914" s="24">
        <v>701</v>
      </c>
      <c r="D914" s="26" t="s">
        <v>8220</v>
      </c>
      <c r="E914" s="24">
        <v>4</v>
      </c>
    </row>
    <row r="915" spans="1:5" ht="15.75" x14ac:dyDescent="0.25">
      <c r="A915" s="23" t="s">
        <v>8218</v>
      </c>
      <c r="B915" s="25">
        <v>3863</v>
      </c>
      <c r="D915" s="27" t="s">
        <v>8220</v>
      </c>
      <c r="E915" s="25">
        <v>2</v>
      </c>
    </row>
    <row r="916" spans="1:5" ht="15.75" x14ac:dyDescent="0.25">
      <c r="A916" s="22" t="s">
        <v>8218</v>
      </c>
      <c r="B916" s="24">
        <v>238</v>
      </c>
      <c r="D916" s="26" t="s">
        <v>8220</v>
      </c>
      <c r="E916" s="24">
        <v>2</v>
      </c>
    </row>
    <row r="917" spans="1:5" ht="15.75" x14ac:dyDescent="0.25">
      <c r="A917" s="23" t="s">
        <v>8218</v>
      </c>
      <c r="B917" s="25">
        <v>2051</v>
      </c>
      <c r="D917" s="27" t="s">
        <v>8220</v>
      </c>
      <c r="E917" s="25">
        <v>2</v>
      </c>
    </row>
    <row r="918" spans="1:5" ht="15.75" x14ac:dyDescent="0.25">
      <c r="A918" s="22" t="s">
        <v>8218</v>
      </c>
      <c r="B918" s="24">
        <v>402</v>
      </c>
      <c r="D918" s="26" t="s">
        <v>8220</v>
      </c>
      <c r="E918" s="24">
        <v>0</v>
      </c>
    </row>
    <row r="919" spans="1:5" ht="15.75" x14ac:dyDescent="0.25">
      <c r="A919" s="23" t="s">
        <v>8218</v>
      </c>
      <c r="B919" s="25">
        <v>253</v>
      </c>
      <c r="D919" s="27" t="s">
        <v>8220</v>
      </c>
      <c r="E919" s="25">
        <v>2</v>
      </c>
    </row>
    <row r="920" spans="1:5" ht="15.75" x14ac:dyDescent="0.25">
      <c r="A920" s="22" t="s">
        <v>8218</v>
      </c>
      <c r="B920" s="24">
        <v>473</v>
      </c>
      <c r="D920" s="26" t="s">
        <v>8220</v>
      </c>
      <c r="E920" s="24">
        <v>4</v>
      </c>
    </row>
    <row r="921" spans="1:5" ht="15.75" x14ac:dyDescent="0.25">
      <c r="A921" s="23" t="s">
        <v>8218</v>
      </c>
      <c r="B921" s="25">
        <v>821</v>
      </c>
      <c r="D921" s="27" t="s">
        <v>8220</v>
      </c>
      <c r="E921" s="25">
        <v>2</v>
      </c>
    </row>
    <row r="922" spans="1:5" ht="15.75" x14ac:dyDescent="0.25">
      <c r="A922" s="22" t="s">
        <v>8218</v>
      </c>
      <c r="B922" s="24">
        <v>388</v>
      </c>
      <c r="D922" s="26" t="s">
        <v>8220</v>
      </c>
      <c r="E922" s="24">
        <v>0</v>
      </c>
    </row>
    <row r="923" spans="1:5" ht="15.75" x14ac:dyDescent="0.25">
      <c r="A923" s="23" t="s">
        <v>8218</v>
      </c>
      <c r="B923" s="25">
        <v>813</v>
      </c>
      <c r="D923" s="27" t="s">
        <v>8220</v>
      </c>
      <c r="E923" s="25">
        <v>1</v>
      </c>
    </row>
    <row r="924" spans="1:5" ht="15.75" x14ac:dyDescent="0.25">
      <c r="A924" s="22" t="s">
        <v>8218</v>
      </c>
      <c r="B924" s="24">
        <v>1945</v>
      </c>
      <c r="D924" s="26" t="s">
        <v>8220</v>
      </c>
      <c r="E924" s="24">
        <v>0</v>
      </c>
    </row>
    <row r="925" spans="1:5" ht="15.75" x14ac:dyDescent="0.25">
      <c r="A925" s="23" t="s">
        <v>8218</v>
      </c>
      <c r="B925" s="25">
        <v>1637</v>
      </c>
      <c r="D925" s="27" t="s">
        <v>8220</v>
      </c>
      <c r="E925" s="25">
        <v>2</v>
      </c>
    </row>
    <row r="926" spans="1:5" ht="15.75" x14ac:dyDescent="0.25">
      <c r="A926" s="22" t="s">
        <v>8218</v>
      </c>
      <c r="B926" s="24">
        <v>1375</v>
      </c>
      <c r="D926" s="26" t="s">
        <v>8220</v>
      </c>
      <c r="E926" s="24">
        <v>7</v>
      </c>
    </row>
    <row r="927" spans="1:5" ht="15.75" x14ac:dyDescent="0.25">
      <c r="A927" s="23" t="s">
        <v>8218</v>
      </c>
      <c r="B927" s="25">
        <v>17</v>
      </c>
      <c r="D927" s="27" t="s">
        <v>8220</v>
      </c>
      <c r="E927" s="25">
        <v>5</v>
      </c>
    </row>
    <row r="928" spans="1:5" ht="15.75" x14ac:dyDescent="0.25">
      <c r="A928" s="22" t="s">
        <v>8218</v>
      </c>
      <c r="B928" s="24">
        <v>354</v>
      </c>
      <c r="D928" s="26" t="s">
        <v>8220</v>
      </c>
      <c r="E928" s="24">
        <v>0</v>
      </c>
    </row>
    <row r="929" spans="1:5" ht="15.75" x14ac:dyDescent="0.25">
      <c r="A929" s="23" t="s">
        <v>8218</v>
      </c>
      <c r="B929" s="25">
        <v>191</v>
      </c>
      <c r="D929" s="27" t="s">
        <v>8220</v>
      </c>
      <c r="E929" s="25">
        <v>0</v>
      </c>
    </row>
    <row r="930" spans="1:5" ht="15.75" x14ac:dyDescent="0.25">
      <c r="A930" s="22" t="s">
        <v>8218</v>
      </c>
      <c r="B930" s="24">
        <v>303</v>
      </c>
      <c r="D930" s="26" t="s">
        <v>8220</v>
      </c>
      <c r="E930" s="24">
        <v>0</v>
      </c>
    </row>
    <row r="931" spans="1:5" ht="15.75" x14ac:dyDescent="0.25">
      <c r="A931" s="23" t="s">
        <v>8218</v>
      </c>
      <c r="B931" s="25">
        <v>137</v>
      </c>
      <c r="D931" s="27" t="s">
        <v>8220</v>
      </c>
      <c r="E931" s="25">
        <v>2</v>
      </c>
    </row>
    <row r="932" spans="1:5" ht="15.75" x14ac:dyDescent="0.25">
      <c r="A932" s="22" t="s">
        <v>8218</v>
      </c>
      <c r="B932" s="24">
        <v>41</v>
      </c>
      <c r="D932" s="26" t="s">
        <v>8220</v>
      </c>
      <c r="E932" s="24">
        <v>0</v>
      </c>
    </row>
    <row r="933" spans="1:5" ht="15.75" x14ac:dyDescent="0.25">
      <c r="A933" s="23" t="s">
        <v>8218</v>
      </c>
      <c r="B933" s="25">
        <v>398</v>
      </c>
      <c r="D933" s="27" t="s">
        <v>8220</v>
      </c>
      <c r="E933" s="25">
        <v>0</v>
      </c>
    </row>
    <row r="934" spans="1:5" ht="15.75" x14ac:dyDescent="0.25">
      <c r="A934" s="22" t="s">
        <v>8218</v>
      </c>
      <c r="B934" s="24">
        <v>1737</v>
      </c>
      <c r="D934" s="26" t="s">
        <v>8220</v>
      </c>
      <c r="E934" s="24">
        <v>28</v>
      </c>
    </row>
    <row r="935" spans="1:5" ht="15.75" x14ac:dyDescent="0.25">
      <c r="A935" s="23" t="s">
        <v>8218</v>
      </c>
      <c r="B935" s="25">
        <v>971</v>
      </c>
      <c r="D935" s="27" t="s">
        <v>8220</v>
      </c>
      <c r="E935" s="25">
        <v>2</v>
      </c>
    </row>
    <row r="936" spans="1:5" ht="15.75" x14ac:dyDescent="0.25">
      <c r="A936" s="22" t="s">
        <v>8218</v>
      </c>
      <c r="B936" s="24">
        <v>183</v>
      </c>
      <c r="D936" s="26" t="s">
        <v>8220</v>
      </c>
      <c r="E936" s="24">
        <v>0</v>
      </c>
    </row>
    <row r="937" spans="1:5" ht="15.75" x14ac:dyDescent="0.25">
      <c r="A937" s="23" t="s">
        <v>8218</v>
      </c>
      <c r="B937" s="25">
        <v>4562</v>
      </c>
      <c r="D937" s="27" t="s">
        <v>8220</v>
      </c>
      <c r="E937" s="25">
        <v>0</v>
      </c>
    </row>
    <row r="938" spans="1:5" ht="15.75" x14ac:dyDescent="0.25">
      <c r="A938" s="22" t="s">
        <v>8218</v>
      </c>
      <c r="B938" s="24">
        <v>26457</v>
      </c>
      <c r="D938" s="26" t="s">
        <v>8220</v>
      </c>
      <c r="E938" s="24">
        <v>0</v>
      </c>
    </row>
    <row r="939" spans="1:5" ht="15.75" x14ac:dyDescent="0.25">
      <c r="A939" s="23" t="s">
        <v>8218</v>
      </c>
      <c r="B939" s="25">
        <v>162</v>
      </c>
      <c r="D939" s="27" t="s">
        <v>8220</v>
      </c>
      <c r="E939" s="25">
        <v>4</v>
      </c>
    </row>
    <row r="940" spans="1:5" ht="15.75" x14ac:dyDescent="0.25">
      <c r="A940" s="22" t="s">
        <v>8218</v>
      </c>
      <c r="B940" s="24">
        <v>479</v>
      </c>
      <c r="D940" s="26" t="s">
        <v>8220</v>
      </c>
      <c r="E940" s="24">
        <v>12</v>
      </c>
    </row>
    <row r="941" spans="1:5" ht="15.75" x14ac:dyDescent="0.25">
      <c r="A941" s="23" t="s">
        <v>8218</v>
      </c>
      <c r="B941" s="25">
        <v>426</v>
      </c>
      <c r="D941" s="27" t="s">
        <v>8220</v>
      </c>
      <c r="E941" s="25">
        <v>0</v>
      </c>
    </row>
    <row r="942" spans="1:5" ht="15.75" x14ac:dyDescent="0.25">
      <c r="A942" s="22" t="s">
        <v>8218</v>
      </c>
      <c r="B942" s="24">
        <v>450</v>
      </c>
      <c r="D942" s="26" t="s">
        <v>8220</v>
      </c>
      <c r="E942" s="24">
        <v>33</v>
      </c>
    </row>
    <row r="943" spans="1:5" ht="15.75" x14ac:dyDescent="0.25">
      <c r="A943" s="23" t="s">
        <v>8218</v>
      </c>
      <c r="B943" s="25">
        <v>1780</v>
      </c>
      <c r="D943" s="27" t="s">
        <v>8220</v>
      </c>
      <c r="E943" s="25">
        <v>0</v>
      </c>
    </row>
    <row r="944" spans="1:5" ht="15.75" x14ac:dyDescent="0.25">
      <c r="A944" s="22" t="s">
        <v>8218</v>
      </c>
      <c r="B944" s="24">
        <v>122</v>
      </c>
      <c r="D944" s="26" t="s">
        <v>8220</v>
      </c>
      <c r="E944" s="24">
        <v>4</v>
      </c>
    </row>
    <row r="945" spans="1:5" ht="15.75" x14ac:dyDescent="0.25">
      <c r="A945" s="23" t="s">
        <v>8218</v>
      </c>
      <c r="B945" s="25">
        <v>95</v>
      </c>
      <c r="D945" s="27" t="s">
        <v>8220</v>
      </c>
      <c r="E945" s="25">
        <v>0</v>
      </c>
    </row>
    <row r="946" spans="1:5" ht="15.75" x14ac:dyDescent="0.25">
      <c r="A946" s="22" t="s">
        <v>8218</v>
      </c>
      <c r="B946" s="24">
        <v>325</v>
      </c>
      <c r="D946" s="26" t="s">
        <v>8220</v>
      </c>
      <c r="E946" s="24">
        <v>11</v>
      </c>
    </row>
    <row r="947" spans="1:5" ht="15.75" x14ac:dyDescent="0.25">
      <c r="A947" s="23" t="s">
        <v>8218</v>
      </c>
      <c r="B947" s="25">
        <v>353</v>
      </c>
      <c r="D947" s="27" t="s">
        <v>8220</v>
      </c>
      <c r="E947" s="25">
        <v>1</v>
      </c>
    </row>
    <row r="948" spans="1:5" ht="15.75" x14ac:dyDescent="0.25">
      <c r="A948" s="22" t="s">
        <v>8218</v>
      </c>
      <c r="B948" s="24">
        <v>105</v>
      </c>
      <c r="D948" s="26" t="s">
        <v>8220</v>
      </c>
      <c r="E948" s="24">
        <v>5</v>
      </c>
    </row>
    <row r="949" spans="1:5" ht="15.75" x14ac:dyDescent="0.25">
      <c r="A949" s="23" t="s">
        <v>8218</v>
      </c>
      <c r="B949" s="25">
        <v>729</v>
      </c>
      <c r="D949" s="27" t="s">
        <v>8220</v>
      </c>
      <c r="E949" s="25">
        <v>0</v>
      </c>
    </row>
    <row r="950" spans="1:5" ht="15.75" x14ac:dyDescent="0.25">
      <c r="A950" s="22" t="s">
        <v>8218</v>
      </c>
      <c r="B950" s="24">
        <v>454</v>
      </c>
      <c r="D950" s="26" t="s">
        <v>8220</v>
      </c>
      <c r="E950" s="24">
        <v>1</v>
      </c>
    </row>
    <row r="951" spans="1:5" ht="15.75" x14ac:dyDescent="0.25">
      <c r="A951" s="23" t="s">
        <v>8218</v>
      </c>
      <c r="B951" s="25">
        <v>539</v>
      </c>
      <c r="D951" s="27" t="s">
        <v>8220</v>
      </c>
      <c r="E951" s="25">
        <v>1</v>
      </c>
    </row>
    <row r="952" spans="1:5" ht="15.75" x14ac:dyDescent="0.25">
      <c r="A952" s="22" t="s">
        <v>8218</v>
      </c>
      <c r="B952" s="24">
        <v>79</v>
      </c>
      <c r="D952" s="26" t="s">
        <v>8220</v>
      </c>
      <c r="E952" s="24">
        <v>6</v>
      </c>
    </row>
    <row r="953" spans="1:5" ht="15.75" x14ac:dyDescent="0.25">
      <c r="A953" s="23" t="s">
        <v>8218</v>
      </c>
      <c r="B953" s="25">
        <v>94</v>
      </c>
      <c r="D953" s="27" t="s">
        <v>8220</v>
      </c>
      <c r="E953" s="25">
        <v>8</v>
      </c>
    </row>
    <row r="954" spans="1:5" ht="15.75" x14ac:dyDescent="0.25">
      <c r="A954" s="22" t="s">
        <v>8218</v>
      </c>
      <c r="B954" s="24">
        <v>625</v>
      </c>
      <c r="D954" s="26" t="s">
        <v>8220</v>
      </c>
      <c r="E954" s="24">
        <v>1</v>
      </c>
    </row>
    <row r="955" spans="1:5" ht="15.75" x14ac:dyDescent="0.25">
      <c r="A955" s="23" t="s">
        <v>8218</v>
      </c>
      <c r="B955" s="25">
        <v>508</v>
      </c>
      <c r="D955" s="27" t="s">
        <v>8220</v>
      </c>
      <c r="E955" s="25">
        <v>0</v>
      </c>
    </row>
    <row r="956" spans="1:5" ht="15.75" x14ac:dyDescent="0.25">
      <c r="A956" s="22" t="s">
        <v>8218</v>
      </c>
      <c r="B956" s="24">
        <v>531</v>
      </c>
      <c r="D956" s="26" t="s">
        <v>8220</v>
      </c>
      <c r="E956" s="24">
        <v>2</v>
      </c>
    </row>
    <row r="957" spans="1:5" ht="15.75" x14ac:dyDescent="0.25">
      <c r="A957" s="23" t="s">
        <v>8218</v>
      </c>
      <c r="B957" s="25">
        <v>158</v>
      </c>
      <c r="D957" s="27" t="s">
        <v>8220</v>
      </c>
      <c r="E957" s="25">
        <v>1</v>
      </c>
    </row>
    <row r="958" spans="1:5" ht="15.75" x14ac:dyDescent="0.25">
      <c r="A958" s="22" t="s">
        <v>8218</v>
      </c>
      <c r="B958" s="24">
        <v>508</v>
      </c>
      <c r="D958" s="26" t="s">
        <v>8220</v>
      </c>
      <c r="E958" s="24">
        <v>0</v>
      </c>
    </row>
    <row r="959" spans="1:5" ht="15.75" x14ac:dyDescent="0.25">
      <c r="A959" s="23" t="s">
        <v>8218</v>
      </c>
      <c r="B959" s="25">
        <v>644</v>
      </c>
      <c r="D959" s="27" t="s">
        <v>8220</v>
      </c>
      <c r="E959" s="25">
        <v>1</v>
      </c>
    </row>
    <row r="960" spans="1:5" ht="15.75" x14ac:dyDescent="0.25">
      <c r="A960" s="22" t="s">
        <v>8218</v>
      </c>
      <c r="B960" s="24">
        <v>848</v>
      </c>
      <c r="D960" s="26" t="s">
        <v>8220</v>
      </c>
      <c r="E960" s="24">
        <v>19</v>
      </c>
    </row>
    <row r="961" spans="1:5" ht="15.75" x14ac:dyDescent="0.25">
      <c r="A961" s="23" t="s">
        <v>8218</v>
      </c>
      <c r="B961" s="25">
        <v>429</v>
      </c>
      <c r="D961" s="27" t="s">
        <v>8220</v>
      </c>
      <c r="E961" s="25">
        <v>27</v>
      </c>
    </row>
    <row r="962" spans="1:5" ht="15.75" x14ac:dyDescent="0.25">
      <c r="A962" s="22" t="s">
        <v>8218</v>
      </c>
      <c r="B962" s="24">
        <v>204</v>
      </c>
      <c r="D962" s="26" t="s">
        <v>8220</v>
      </c>
      <c r="E962" s="24">
        <v>7</v>
      </c>
    </row>
    <row r="963" spans="1:5" ht="15.75" x14ac:dyDescent="0.25">
      <c r="A963" s="23" t="s">
        <v>8218</v>
      </c>
      <c r="B963" s="25">
        <v>379</v>
      </c>
      <c r="D963" s="27" t="s">
        <v>8220</v>
      </c>
      <c r="E963" s="25">
        <v>14</v>
      </c>
    </row>
    <row r="964" spans="1:5" ht="15.75" x14ac:dyDescent="0.25">
      <c r="A964" s="22" t="s">
        <v>8218</v>
      </c>
      <c r="B964" s="24">
        <v>271</v>
      </c>
      <c r="D964" s="26" t="s">
        <v>8220</v>
      </c>
      <c r="E964" s="24">
        <v>5</v>
      </c>
    </row>
    <row r="965" spans="1:5" ht="15.75" x14ac:dyDescent="0.25">
      <c r="A965" s="23" t="s">
        <v>8218</v>
      </c>
      <c r="B965" s="25">
        <v>120</v>
      </c>
      <c r="D965" s="27" t="s">
        <v>8220</v>
      </c>
      <c r="E965" s="25">
        <v>30</v>
      </c>
    </row>
    <row r="966" spans="1:5" ht="15.75" x14ac:dyDescent="0.25">
      <c r="A966" s="22" t="s">
        <v>8218</v>
      </c>
      <c r="B966" s="24">
        <v>140</v>
      </c>
      <c r="D966" s="26" t="s">
        <v>8220</v>
      </c>
      <c r="E966" s="24">
        <v>1</v>
      </c>
    </row>
    <row r="967" spans="1:5" ht="15.75" x14ac:dyDescent="0.25">
      <c r="A967" s="23" t="s">
        <v>8218</v>
      </c>
      <c r="B967" s="25">
        <v>193</v>
      </c>
      <c r="D967" s="27" t="s">
        <v>8220</v>
      </c>
      <c r="E967" s="25">
        <v>0</v>
      </c>
    </row>
    <row r="968" spans="1:5" ht="15.75" x14ac:dyDescent="0.25">
      <c r="A968" s="22" t="s">
        <v>8218</v>
      </c>
      <c r="B968" s="24">
        <v>180</v>
      </c>
      <c r="D968" s="26" t="s">
        <v>8220</v>
      </c>
      <c r="E968" s="24">
        <v>60</v>
      </c>
    </row>
    <row r="969" spans="1:5" ht="15.75" x14ac:dyDescent="0.25">
      <c r="A969" s="23" t="s">
        <v>8218</v>
      </c>
      <c r="B969" s="25">
        <v>263</v>
      </c>
      <c r="D969" s="27" t="s">
        <v>8220</v>
      </c>
      <c r="E969" s="25">
        <v>84</v>
      </c>
    </row>
    <row r="970" spans="1:5" ht="15.75" x14ac:dyDescent="0.25">
      <c r="A970" s="22" t="s">
        <v>8218</v>
      </c>
      <c r="B970" s="24">
        <v>217</v>
      </c>
      <c r="D970" s="26" t="s">
        <v>8220</v>
      </c>
      <c r="E970" s="24">
        <v>47</v>
      </c>
    </row>
    <row r="971" spans="1:5" ht="15.75" x14ac:dyDescent="0.25">
      <c r="A971" s="23" t="s">
        <v>8218</v>
      </c>
      <c r="B971" s="25">
        <v>443</v>
      </c>
      <c r="D971" s="27" t="s">
        <v>8220</v>
      </c>
      <c r="E971" s="25">
        <v>66</v>
      </c>
    </row>
    <row r="972" spans="1:5" ht="15.75" x14ac:dyDescent="0.25">
      <c r="A972" s="22" t="s">
        <v>8218</v>
      </c>
      <c r="B972" s="24">
        <v>1373</v>
      </c>
      <c r="D972" s="26" t="s">
        <v>8220</v>
      </c>
      <c r="E972" s="24">
        <v>171</v>
      </c>
    </row>
    <row r="973" spans="1:5" ht="15.75" x14ac:dyDescent="0.25">
      <c r="A973" s="23" t="s">
        <v>8218</v>
      </c>
      <c r="B973" s="25">
        <v>742</v>
      </c>
      <c r="D973" s="27" t="s">
        <v>8220</v>
      </c>
      <c r="E973" s="25">
        <v>29</v>
      </c>
    </row>
    <row r="974" spans="1:5" ht="15.75" x14ac:dyDescent="0.25">
      <c r="A974" s="22" t="s">
        <v>8218</v>
      </c>
      <c r="B974" s="24">
        <v>170</v>
      </c>
      <c r="D974" s="26" t="s">
        <v>8220</v>
      </c>
      <c r="E974" s="24">
        <v>9</v>
      </c>
    </row>
    <row r="975" spans="1:5" ht="15.75" x14ac:dyDescent="0.25">
      <c r="A975" s="23" t="s">
        <v>8218</v>
      </c>
      <c r="B975" s="25">
        <v>242</v>
      </c>
      <c r="D975" s="27" t="s">
        <v>8220</v>
      </c>
      <c r="E975" s="25">
        <v>27</v>
      </c>
    </row>
    <row r="976" spans="1:5" ht="15.75" x14ac:dyDescent="0.25">
      <c r="A976" s="22" t="s">
        <v>8218</v>
      </c>
      <c r="B976" s="24">
        <v>541</v>
      </c>
      <c r="D976" s="26" t="s">
        <v>8220</v>
      </c>
      <c r="E976" s="24">
        <v>2</v>
      </c>
    </row>
    <row r="977" spans="1:5" ht="15.75" x14ac:dyDescent="0.25">
      <c r="A977" s="23" t="s">
        <v>8218</v>
      </c>
      <c r="B977" s="25">
        <v>121</v>
      </c>
      <c r="D977" s="27" t="s">
        <v>8220</v>
      </c>
      <c r="E977" s="25">
        <v>3</v>
      </c>
    </row>
    <row r="978" spans="1:5" ht="15.75" x14ac:dyDescent="0.25">
      <c r="A978" s="22" t="s">
        <v>8218</v>
      </c>
      <c r="B978" s="24">
        <v>621</v>
      </c>
      <c r="D978" s="26" t="s">
        <v>8220</v>
      </c>
      <c r="E978" s="24">
        <v>4</v>
      </c>
    </row>
    <row r="979" spans="1:5" ht="15.75" x14ac:dyDescent="0.25">
      <c r="A979" s="23" t="s">
        <v>8218</v>
      </c>
      <c r="B979" s="25">
        <v>101</v>
      </c>
      <c r="D979" s="27" t="s">
        <v>8220</v>
      </c>
      <c r="E979" s="25">
        <v>2</v>
      </c>
    </row>
    <row r="980" spans="1:5" ht="15.75" x14ac:dyDescent="0.25">
      <c r="A980" s="22" t="s">
        <v>8218</v>
      </c>
      <c r="B980" s="24">
        <v>554</v>
      </c>
      <c r="D980" s="26" t="s">
        <v>8220</v>
      </c>
      <c r="E980" s="24">
        <v>20</v>
      </c>
    </row>
    <row r="981" spans="1:5" ht="15.75" x14ac:dyDescent="0.25">
      <c r="A981" s="23" t="s">
        <v>8218</v>
      </c>
      <c r="B981" s="25">
        <v>666</v>
      </c>
      <c r="D981" s="27" t="s">
        <v>8220</v>
      </c>
      <c r="E981" s="25">
        <v>3</v>
      </c>
    </row>
    <row r="982" spans="1:5" ht="15.75" x14ac:dyDescent="0.25">
      <c r="A982" s="22" t="s">
        <v>8218</v>
      </c>
      <c r="B982" s="24">
        <v>410</v>
      </c>
      <c r="D982" s="26" t="s">
        <v>8220</v>
      </c>
      <c r="E982" s="24">
        <v>4</v>
      </c>
    </row>
    <row r="983" spans="1:5" ht="15.75" x14ac:dyDescent="0.25">
      <c r="A983" s="23" t="s">
        <v>8218</v>
      </c>
      <c r="B983" s="25">
        <v>375</v>
      </c>
      <c r="D983" s="27" t="s">
        <v>8220</v>
      </c>
      <c r="E983" s="25">
        <v>1</v>
      </c>
    </row>
    <row r="984" spans="1:5" ht="15.75" x14ac:dyDescent="0.25">
      <c r="A984" s="22" t="s">
        <v>8218</v>
      </c>
      <c r="B984" s="24">
        <v>1364</v>
      </c>
      <c r="D984" s="26" t="s">
        <v>8220</v>
      </c>
      <c r="E984" s="24">
        <v>0</v>
      </c>
    </row>
    <row r="985" spans="1:5" ht="15.75" x14ac:dyDescent="0.25">
      <c r="A985" s="23" t="s">
        <v>8218</v>
      </c>
      <c r="B985" s="25">
        <v>35</v>
      </c>
      <c r="D985" s="27" t="s">
        <v>8220</v>
      </c>
      <c r="E985" s="25">
        <v>0</v>
      </c>
    </row>
    <row r="986" spans="1:5" ht="15.75" x14ac:dyDescent="0.25">
      <c r="A986" s="22" t="s">
        <v>8218</v>
      </c>
      <c r="B986" s="24">
        <v>203</v>
      </c>
      <c r="D986" s="26" t="s">
        <v>8220</v>
      </c>
      <c r="E986" s="24">
        <v>14</v>
      </c>
    </row>
    <row r="987" spans="1:5" ht="15.75" x14ac:dyDescent="0.25">
      <c r="A987" s="23" t="s">
        <v>8218</v>
      </c>
      <c r="B987" s="25">
        <v>49</v>
      </c>
      <c r="D987" s="27" t="s">
        <v>8220</v>
      </c>
      <c r="E987" s="25">
        <v>1</v>
      </c>
    </row>
    <row r="988" spans="1:5" ht="15.75" x14ac:dyDescent="0.25">
      <c r="A988" s="22" t="s">
        <v>8218</v>
      </c>
      <c r="B988" s="24">
        <v>5812</v>
      </c>
      <c r="D988" s="26" t="s">
        <v>8220</v>
      </c>
      <c r="E988" s="24">
        <v>118</v>
      </c>
    </row>
    <row r="989" spans="1:5" ht="15.75" x14ac:dyDescent="0.25">
      <c r="A989" s="23" t="s">
        <v>8218</v>
      </c>
      <c r="B989" s="25">
        <v>1556</v>
      </c>
      <c r="D989" s="27" t="s">
        <v>8220</v>
      </c>
      <c r="E989" s="25">
        <v>2</v>
      </c>
    </row>
    <row r="990" spans="1:5" ht="15.75" x14ac:dyDescent="0.25">
      <c r="A990" s="22" t="s">
        <v>8218</v>
      </c>
      <c r="B990" s="24">
        <v>65</v>
      </c>
      <c r="D990" s="26" t="s">
        <v>8220</v>
      </c>
      <c r="E990" s="24">
        <v>1</v>
      </c>
    </row>
    <row r="991" spans="1:5" ht="15.75" x14ac:dyDescent="0.25">
      <c r="A991" s="23" t="s">
        <v>8218</v>
      </c>
      <c r="B991" s="25">
        <v>10</v>
      </c>
      <c r="D991" s="27" t="s">
        <v>8220</v>
      </c>
      <c r="E991" s="25">
        <v>3</v>
      </c>
    </row>
    <row r="992" spans="1:5" ht="15.75" x14ac:dyDescent="0.25">
      <c r="A992" s="22" t="s">
        <v>8218</v>
      </c>
      <c r="B992" s="24">
        <v>76</v>
      </c>
      <c r="D992" s="26" t="s">
        <v>8220</v>
      </c>
      <c r="E992" s="24">
        <v>1</v>
      </c>
    </row>
    <row r="993" spans="1:5" ht="15.75" x14ac:dyDescent="0.25">
      <c r="A993" s="23" t="s">
        <v>8218</v>
      </c>
      <c r="B993" s="25">
        <v>263</v>
      </c>
      <c r="D993" s="27" t="s">
        <v>8220</v>
      </c>
      <c r="E993" s="25">
        <v>3</v>
      </c>
    </row>
    <row r="994" spans="1:5" ht="15.75" x14ac:dyDescent="0.25">
      <c r="A994" s="22" t="s">
        <v>8218</v>
      </c>
      <c r="B994" s="24">
        <v>1530</v>
      </c>
      <c r="D994" s="26" t="s">
        <v>8220</v>
      </c>
      <c r="E994" s="24">
        <v>38</v>
      </c>
    </row>
    <row r="995" spans="1:5" ht="15.75" x14ac:dyDescent="0.25">
      <c r="A995" s="23" t="s">
        <v>8218</v>
      </c>
      <c r="B995" s="25">
        <v>278</v>
      </c>
      <c r="D995" s="27" t="s">
        <v>8220</v>
      </c>
      <c r="E995" s="25">
        <v>52</v>
      </c>
    </row>
    <row r="996" spans="1:5" ht="15.75" x14ac:dyDescent="0.25">
      <c r="A996" s="22" t="s">
        <v>8218</v>
      </c>
      <c r="B996" s="24">
        <v>350</v>
      </c>
      <c r="D996" s="26" t="s">
        <v>8220</v>
      </c>
      <c r="E996" s="24">
        <v>2</v>
      </c>
    </row>
    <row r="997" spans="1:5" ht="15.75" x14ac:dyDescent="0.25">
      <c r="A997" s="23" t="s">
        <v>8218</v>
      </c>
      <c r="B997" s="25">
        <v>470</v>
      </c>
      <c r="D997" s="27" t="s">
        <v>8220</v>
      </c>
      <c r="E997" s="25">
        <v>0</v>
      </c>
    </row>
    <row r="998" spans="1:5" ht="15.75" x14ac:dyDescent="0.25">
      <c r="A998" s="22" t="s">
        <v>8218</v>
      </c>
      <c r="B998" s="24">
        <v>3</v>
      </c>
      <c r="D998" s="26" t="s">
        <v>8220</v>
      </c>
      <c r="E998" s="24">
        <v>4</v>
      </c>
    </row>
    <row r="999" spans="1:5" ht="15.75" x14ac:dyDescent="0.25">
      <c r="A999" s="23" t="s">
        <v>8218</v>
      </c>
      <c r="B999" s="25">
        <v>8200</v>
      </c>
      <c r="D999" s="27" t="s">
        <v>8220</v>
      </c>
      <c r="E999" s="25">
        <v>4</v>
      </c>
    </row>
    <row r="1000" spans="1:5" ht="15.75" x14ac:dyDescent="0.25">
      <c r="A1000" s="22" t="s">
        <v>8218</v>
      </c>
      <c r="B1000" s="24">
        <v>8359</v>
      </c>
      <c r="D1000" s="26" t="s">
        <v>8220</v>
      </c>
      <c r="E1000" s="24">
        <v>18</v>
      </c>
    </row>
    <row r="1001" spans="1:5" ht="15.75" x14ac:dyDescent="0.25">
      <c r="A1001" s="23" t="s">
        <v>8218</v>
      </c>
      <c r="B1001" s="25">
        <v>188</v>
      </c>
      <c r="D1001" s="27" t="s">
        <v>8220</v>
      </c>
      <c r="E1001" s="25">
        <v>0</v>
      </c>
    </row>
    <row r="1002" spans="1:5" ht="15.75" x14ac:dyDescent="0.25">
      <c r="A1002" s="22" t="s">
        <v>8218</v>
      </c>
      <c r="B1002" s="24">
        <v>48</v>
      </c>
      <c r="D1002" s="26" t="s">
        <v>8220</v>
      </c>
      <c r="E1002" s="24">
        <v>22</v>
      </c>
    </row>
    <row r="1003" spans="1:5" ht="15.75" x14ac:dyDescent="0.25">
      <c r="A1003" s="23" t="s">
        <v>8218</v>
      </c>
      <c r="B1003" s="25">
        <v>607</v>
      </c>
      <c r="D1003" s="27" t="s">
        <v>8220</v>
      </c>
      <c r="E1003" s="25">
        <v>49</v>
      </c>
    </row>
    <row r="1004" spans="1:5" ht="15.75" x14ac:dyDescent="0.25">
      <c r="A1004" s="22" t="s">
        <v>8218</v>
      </c>
      <c r="B1004" s="24">
        <v>50</v>
      </c>
      <c r="D1004" s="26" t="s">
        <v>8220</v>
      </c>
      <c r="E1004" s="24">
        <v>19</v>
      </c>
    </row>
    <row r="1005" spans="1:5" ht="15.75" x14ac:dyDescent="0.25">
      <c r="A1005" s="23" t="s">
        <v>8218</v>
      </c>
      <c r="B1005" s="25">
        <v>55</v>
      </c>
      <c r="D1005" s="27" t="s">
        <v>8220</v>
      </c>
      <c r="E1005" s="25">
        <v>4</v>
      </c>
    </row>
    <row r="1006" spans="1:5" ht="15.75" x14ac:dyDescent="0.25">
      <c r="A1006" s="22" t="s">
        <v>8218</v>
      </c>
      <c r="B1006" s="24">
        <v>38</v>
      </c>
      <c r="D1006" s="26" t="s">
        <v>8220</v>
      </c>
      <c r="E1006" s="24">
        <v>4</v>
      </c>
    </row>
    <row r="1007" spans="1:5" ht="15.75" x14ac:dyDescent="0.25">
      <c r="A1007" s="23" t="s">
        <v>8218</v>
      </c>
      <c r="B1007" s="25">
        <v>25</v>
      </c>
      <c r="D1007" s="27" t="s">
        <v>8220</v>
      </c>
      <c r="E1007" s="25">
        <v>2</v>
      </c>
    </row>
    <row r="1008" spans="1:5" ht="15.75" x14ac:dyDescent="0.25">
      <c r="A1008" s="22" t="s">
        <v>8218</v>
      </c>
      <c r="B1008" s="24">
        <v>46</v>
      </c>
      <c r="D1008" s="26" t="s">
        <v>8220</v>
      </c>
      <c r="E1008" s="24">
        <v>0</v>
      </c>
    </row>
    <row r="1009" spans="1:5" ht="15.75" x14ac:dyDescent="0.25">
      <c r="A1009" s="23" t="s">
        <v>8218</v>
      </c>
      <c r="B1009" s="25">
        <v>83</v>
      </c>
      <c r="D1009" s="27" t="s">
        <v>8220</v>
      </c>
      <c r="E1009" s="25">
        <v>0</v>
      </c>
    </row>
    <row r="1010" spans="1:5" ht="15.75" x14ac:dyDescent="0.25">
      <c r="A1010" s="22" t="s">
        <v>8218</v>
      </c>
      <c r="B1010" s="24">
        <v>35</v>
      </c>
      <c r="D1010" s="26" t="s">
        <v>8220</v>
      </c>
      <c r="E1010" s="24">
        <v>14</v>
      </c>
    </row>
    <row r="1011" spans="1:5" ht="15.75" x14ac:dyDescent="0.25">
      <c r="A1011" s="23" t="s">
        <v>8218</v>
      </c>
      <c r="B1011" s="25">
        <v>25</v>
      </c>
      <c r="D1011" s="27" t="s">
        <v>8220</v>
      </c>
      <c r="E1011" s="25">
        <v>8</v>
      </c>
    </row>
    <row r="1012" spans="1:5" ht="15.75" x14ac:dyDescent="0.25">
      <c r="A1012" s="22" t="s">
        <v>8218</v>
      </c>
      <c r="B1012" s="24">
        <v>75</v>
      </c>
      <c r="D1012" s="26" t="s">
        <v>8220</v>
      </c>
      <c r="E1012" s="24">
        <v>0</v>
      </c>
    </row>
    <row r="1013" spans="1:5" ht="15.75" x14ac:dyDescent="0.25">
      <c r="A1013" s="23" t="s">
        <v>8218</v>
      </c>
      <c r="B1013" s="25">
        <v>62</v>
      </c>
      <c r="D1013" s="27" t="s">
        <v>8220</v>
      </c>
      <c r="E1013" s="25">
        <v>15</v>
      </c>
    </row>
    <row r="1014" spans="1:5" ht="15.75" x14ac:dyDescent="0.25">
      <c r="A1014" s="22" t="s">
        <v>8218</v>
      </c>
      <c r="B1014" s="24">
        <v>160</v>
      </c>
      <c r="D1014" s="26" t="s">
        <v>8220</v>
      </c>
      <c r="E1014" s="24">
        <v>33</v>
      </c>
    </row>
    <row r="1015" spans="1:5" ht="15.75" x14ac:dyDescent="0.25">
      <c r="A1015" s="23" t="s">
        <v>8218</v>
      </c>
      <c r="B1015" s="25">
        <v>246</v>
      </c>
      <c r="D1015" s="27" t="s">
        <v>8220</v>
      </c>
      <c r="E1015" s="25">
        <v>2</v>
      </c>
    </row>
    <row r="1016" spans="1:5" ht="15.75" x14ac:dyDescent="0.25">
      <c r="A1016" s="22" t="s">
        <v>8218</v>
      </c>
      <c r="B1016" s="24">
        <v>55</v>
      </c>
      <c r="D1016" s="26" t="s">
        <v>8220</v>
      </c>
      <c r="E1016" s="24">
        <v>6</v>
      </c>
    </row>
    <row r="1017" spans="1:5" ht="15.75" x14ac:dyDescent="0.25">
      <c r="A1017" s="23" t="s">
        <v>8218</v>
      </c>
      <c r="B1017" s="25">
        <v>23</v>
      </c>
      <c r="D1017" s="27" t="s">
        <v>8220</v>
      </c>
      <c r="E1017" s="25">
        <v>2</v>
      </c>
    </row>
    <row r="1018" spans="1:5" ht="15.75" x14ac:dyDescent="0.25">
      <c r="A1018" s="22" t="s">
        <v>8218</v>
      </c>
      <c r="B1018" s="24">
        <v>72</v>
      </c>
      <c r="D1018" s="26" t="s">
        <v>8220</v>
      </c>
      <c r="E1018" s="24">
        <v>0</v>
      </c>
    </row>
    <row r="1019" spans="1:5" ht="15.75" x14ac:dyDescent="0.25">
      <c r="A1019" s="23" t="s">
        <v>8218</v>
      </c>
      <c r="B1019" s="25">
        <v>22</v>
      </c>
      <c r="D1019" s="27" t="s">
        <v>8220</v>
      </c>
      <c r="E1019" s="25">
        <v>4</v>
      </c>
    </row>
    <row r="1020" spans="1:5" ht="15.75" x14ac:dyDescent="0.25">
      <c r="A1020" s="22" t="s">
        <v>8218</v>
      </c>
      <c r="B1020" s="24">
        <v>14</v>
      </c>
      <c r="D1020" s="26" t="s">
        <v>8220</v>
      </c>
      <c r="E1020" s="24">
        <v>1</v>
      </c>
    </row>
    <row r="1021" spans="1:5" ht="15.75" x14ac:dyDescent="0.25">
      <c r="A1021" s="23" t="s">
        <v>8218</v>
      </c>
      <c r="B1021" s="25">
        <v>38</v>
      </c>
      <c r="D1021" s="27" t="s">
        <v>8220</v>
      </c>
      <c r="E1021" s="25">
        <v>3</v>
      </c>
    </row>
    <row r="1022" spans="1:5" ht="15.75" x14ac:dyDescent="0.25">
      <c r="A1022" s="22" t="s">
        <v>8218</v>
      </c>
      <c r="B1022" s="24">
        <v>32</v>
      </c>
      <c r="D1022" s="26" t="s">
        <v>8220</v>
      </c>
      <c r="E1022" s="24">
        <v>4</v>
      </c>
    </row>
    <row r="1023" spans="1:5" ht="15.75" x14ac:dyDescent="0.25">
      <c r="A1023" s="23" t="s">
        <v>8218</v>
      </c>
      <c r="B1023" s="25">
        <v>63</v>
      </c>
      <c r="D1023" s="27" t="s">
        <v>8220</v>
      </c>
      <c r="E1023" s="25">
        <v>0</v>
      </c>
    </row>
    <row r="1024" spans="1:5" ht="15.75" x14ac:dyDescent="0.25">
      <c r="A1024" s="22" t="s">
        <v>8218</v>
      </c>
      <c r="B1024" s="24">
        <v>27</v>
      </c>
      <c r="D1024" s="26" t="s">
        <v>8220</v>
      </c>
      <c r="E1024" s="24">
        <v>4</v>
      </c>
    </row>
    <row r="1025" spans="1:5" ht="15.75" x14ac:dyDescent="0.25">
      <c r="A1025" s="23" t="s">
        <v>8218</v>
      </c>
      <c r="B1025" s="25">
        <v>44</v>
      </c>
      <c r="D1025" s="27" t="s">
        <v>8220</v>
      </c>
      <c r="E1025" s="25">
        <v>3</v>
      </c>
    </row>
    <row r="1026" spans="1:5" ht="15.75" x14ac:dyDescent="0.25">
      <c r="A1026" s="22" t="s">
        <v>8218</v>
      </c>
      <c r="B1026" s="24">
        <v>38</v>
      </c>
      <c r="D1026" s="26" t="s">
        <v>8220</v>
      </c>
      <c r="E1026" s="24">
        <v>34</v>
      </c>
    </row>
    <row r="1027" spans="1:5" ht="15.75" x14ac:dyDescent="0.25">
      <c r="A1027" s="23" t="s">
        <v>8218</v>
      </c>
      <c r="B1027" s="25">
        <v>115</v>
      </c>
      <c r="D1027" s="27" t="s">
        <v>8220</v>
      </c>
      <c r="E1027" s="25">
        <v>2</v>
      </c>
    </row>
    <row r="1028" spans="1:5" ht="15.75" x14ac:dyDescent="0.25">
      <c r="A1028" s="22" t="s">
        <v>8218</v>
      </c>
      <c r="B1028" s="24">
        <v>37</v>
      </c>
      <c r="D1028" s="26" t="s">
        <v>8220</v>
      </c>
      <c r="E1028" s="24">
        <v>33</v>
      </c>
    </row>
    <row r="1029" spans="1:5" ht="15.75" x14ac:dyDescent="0.25">
      <c r="A1029" s="23" t="s">
        <v>8218</v>
      </c>
      <c r="B1029" s="25">
        <v>99</v>
      </c>
      <c r="D1029" s="27" t="s">
        <v>8220</v>
      </c>
      <c r="E1029" s="25">
        <v>0</v>
      </c>
    </row>
    <row r="1030" spans="1:5" ht="15.75" x14ac:dyDescent="0.25">
      <c r="A1030" s="22" t="s">
        <v>8218</v>
      </c>
      <c r="B1030" s="24">
        <v>44</v>
      </c>
      <c r="D1030" s="26" t="s">
        <v>8220</v>
      </c>
      <c r="E1030" s="24">
        <v>0</v>
      </c>
    </row>
    <row r="1031" spans="1:5" ht="15.75" x14ac:dyDescent="0.25">
      <c r="A1031" s="23" t="s">
        <v>8218</v>
      </c>
      <c r="B1031" s="25">
        <v>58</v>
      </c>
      <c r="D1031" s="27" t="s">
        <v>8220</v>
      </c>
      <c r="E1031" s="25">
        <v>1</v>
      </c>
    </row>
    <row r="1032" spans="1:5" ht="15.75" x14ac:dyDescent="0.25">
      <c r="A1032" s="22" t="s">
        <v>8218</v>
      </c>
      <c r="B1032" s="24">
        <v>191</v>
      </c>
      <c r="D1032" s="26" t="s">
        <v>8220</v>
      </c>
      <c r="E1032" s="24">
        <v>13</v>
      </c>
    </row>
    <row r="1033" spans="1:5" ht="15.75" x14ac:dyDescent="0.25">
      <c r="A1033" s="23" t="s">
        <v>8218</v>
      </c>
      <c r="B1033" s="25">
        <v>40</v>
      </c>
      <c r="D1033" s="27" t="s">
        <v>8220</v>
      </c>
      <c r="E1033" s="25">
        <v>2</v>
      </c>
    </row>
    <row r="1034" spans="1:5" ht="15.75" x14ac:dyDescent="0.25">
      <c r="A1034" s="22" t="s">
        <v>8218</v>
      </c>
      <c r="B1034" s="24">
        <v>38</v>
      </c>
      <c r="D1034" s="26" t="s">
        <v>8220</v>
      </c>
      <c r="E1034" s="24">
        <v>36</v>
      </c>
    </row>
    <row r="1035" spans="1:5" ht="15.75" x14ac:dyDescent="0.25">
      <c r="A1035" s="23" t="s">
        <v>8218</v>
      </c>
      <c r="B1035" s="25">
        <v>39</v>
      </c>
      <c r="D1035" s="27" t="s">
        <v>8220</v>
      </c>
      <c r="E1035" s="25">
        <v>1</v>
      </c>
    </row>
    <row r="1036" spans="1:5" ht="15.75" x14ac:dyDescent="0.25">
      <c r="A1036" s="22" t="s">
        <v>8218</v>
      </c>
      <c r="B1036" s="24">
        <v>11</v>
      </c>
      <c r="D1036" s="26" t="s">
        <v>8220</v>
      </c>
      <c r="E1036" s="24">
        <v>15</v>
      </c>
    </row>
    <row r="1037" spans="1:5" ht="15.75" x14ac:dyDescent="0.25">
      <c r="A1037" s="23" t="s">
        <v>8218</v>
      </c>
      <c r="B1037" s="25">
        <v>107</v>
      </c>
      <c r="D1037" s="27" t="s">
        <v>8220</v>
      </c>
      <c r="E1037" s="25">
        <v>1</v>
      </c>
    </row>
    <row r="1038" spans="1:5" ht="15.75" x14ac:dyDescent="0.25">
      <c r="A1038" s="22" t="s">
        <v>8218</v>
      </c>
      <c r="B1038" s="24">
        <v>147</v>
      </c>
      <c r="D1038" s="26" t="s">
        <v>8220</v>
      </c>
      <c r="E1038" s="24">
        <v>0</v>
      </c>
    </row>
    <row r="1039" spans="1:5" ht="15.75" x14ac:dyDescent="0.25">
      <c r="A1039" s="23" t="s">
        <v>8218</v>
      </c>
      <c r="B1039" s="25">
        <v>36</v>
      </c>
      <c r="D1039" s="27" t="s">
        <v>8220</v>
      </c>
      <c r="E1039" s="25">
        <v>1</v>
      </c>
    </row>
    <row r="1040" spans="1:5" ht="15.75" x14ac:dyDescent="0.25">
      <c r="A1040" s="22" t="s">
        <v>8218</v>
      </c>
      <c r="B1040" s="24">
        <v>92</v>
      </c>
      <c r="D1040" s="26" t="s">
        <v>8220</v>
      </c>
      <c r="E1040" s="24">
        <v>0</v>
      </c>
    </row>
    <row r="1041" spans="1:5" ht="15.75" x14ac:dyDescent="0.25">
      <c r="A1041" s="23" t="s">
        <v>8218</v>
      </c>
      <c r="B1041" s="25">
        <v>35</v>
      </c>
      <c r="D1041" s="27" t="s">
        <v>8220</v>
      </c>
      <c r="E1041" s="25">
        <v>0</v>
      </c>
    </row>
    <row r="1042" spans="1:5" ht="15.75" x14ac:dyDescent="0.25">
      <c r="A1042" s="22" t="s">
        <v>8218</v>
      </c>
      <c r="B1042" s="24">
        <v>17</v>
      </c>
      <c r="D1042" s="26" t="s">
        <v>8220</v>
      </c>
      <c r="E1042" s="24">
        <v>1</v>
      </c>
    </row>
    <row r="1043" spans="1:5" ht="15.75" x14ac:dyDescent="0.25">
      <c r="A1043" s="23" t="s">
        <v>8218</v>
      </c>
      <c r="B1043" s="25">
        <v>22</v>
      </c>
      <c r="D1043" s="27" t="s">
        <v>8220</v>
      </c>
      <c r="E1043" s="25">
        <v>39</v>
      </c>
    </row>
    <row r="1044" spans="1:5" ht="15.75" x14ac:dyDescent="0.25">
      <c r="A1044" s="22" t="s">
        <v>8218</v>
      </c>
      <c r="B1044" s="24">
        <v>69</v>
      </c>
      <c r="D1044" s="26" t="s">
        <v>8220</v>
      </c>
      <c r="E1044" s="24">
        <v>0</v>
      </c>
    </row>
    <row r="1045" spans="1:5" ht="15.75" x14ac:dyDescent="0.25">
      <c r="A1045" s="23" t="s">
        <v>8218</v>
      </c>
      <c r="B1045" s="25">
        <v>13</v>
      </c>
      <c r="D1045" s="27" t="s">
        <v>8220</v>
      </c>
      <c r="E1045" s="25">
        <v>0</v>
      </c>
    </row>
    <row r="1046" spans="1:5" ht="15.75" x14ac:dyDescent="0.25">
      <c r="A1046" s="22" t="s">
        <v>8218</v>
      </c>
      <c r="B1046" s="24">
        <v>58</v>
      </c>
      <c r="D1046" s="26" t="s">
        <v>8220</v>
      </c>
      <c r="E1046" s="24">
        <v>3</v>
      </c>
    </row>
    <row r="1047" spans="1:5" ht="15.75" x14ac:dyDescent="0.25">
      <c r="A1047" s="23" t="s">
        <v>8218</v>
      </c>
      <c r="B1047" s="25">
        <v>44</v>
      </c>
      <c r="D1047" s="27" t="s">
        <v>8220</v>
      </c>
      <c r="E1047" s="25">
        <v>1</v>
      </c>
    </row>
    <row r="1048" spans="1:5" ht="15.75" x14ac:dyDescent="0.25">
      <c r="A1048" s="22" t="s">
        <v>8218</v>
      </c>
      <c r="B1048" s="24">
        <v>83</v>
      </c>
      <c r="D1048" s="26" t="s">
        <v>8220</v>
      </c>
      <c r="E1048" s="24">
        <v>13</v>
      </c>
    </row>
    <row r="1049" spans="1:5" ht="15.75" x14ac:dyDescent="0.25">
      <c r="A1049" s="23" t="s">
        <v>8218</v>
      </c>
      <c r="B1049" s="25">
        <v>117</v>
      </c>
      <c r="D1049" s="27" t="s">
        <v>8220</v>
      </c>
      <c r="E1049" s="25">
        <v>0</v>
      </c>
    </row>
    <row r="1050" spans="1:5" ht="15.75" x14ac:dyDescent="0.25">
      <c r="A1050" s="22" t="s">
        <v>8218</v>
      </c>
      <c r="B1050" s="24">
        <v>32</v>
      </c>
      <c r="D1050" s="26" t="s">
        <v>8220</v>
      </c>
      <c r="E1050" s="24">
        <v>6</v>
      </c>
    </row>
    <row r="1051" spans="1:5" ht="15.75" x14ac:dyDescent="0.25">
      <c r="A1051" s="23" t="s">
        <v>8218</v>
      </c>
      <c r="B1051" s="25">
        <v>8</v>
      </c>
      <c r="D1051" s="27" t="s">
        <v>8220</v>
      </c>
      <c r="E1051" s="25">
        <v>0</v>
      </c>
    </row>
    <row r="1052" spans="1:5" ht="15.75" x14ac:dyDescent="0.25">
      <c r="A1052" s="22" t="s">
        <v>8218</v>
      </c>
      <c r="B1052" s="24">
        <v>340</v>
      </c>
      <c r="D1052" s="26" t="s">
        <v>8220</v>
      </c>
      <c r="E1052" s="24">
        <v>14</v>
      </c>
    </row>
    <row r="1053" spans="1:5" ht="15.75" x14ac:dyDescent="0.25">
      <c r="A1053" s="23" t="s">
        <v>8218</v>
      </c>
      <c r="B1053" s="25">
        <v>7</v>
      </c>
      <c r="D1053" s="27" t="s">
        <v>8220</v>
      </c>
      <c r="E1053" s="25">
        <v>5</v>
      </c>
    </row>
    <row r="1054" spans="1:5" ht="15.75" x14ac:dyDescent="0.25">
      <c r="A1054" s="22" t="s">
        <v>8218</v>
      </c>
      <c r="B1054" s="24">
        <v>19</v>
      </c>
      <c r="D1054" s="26" t="s">
        <v>8220</v>
      </c>
      <c r="E1054" s="24">
        <v>6</v>
      </c>
    </row>
    <row r="1055" spans="1:5" ht="15.75" x14ac:dyDescent="0.25">
      <c r="A1055" s="23" t="s">
        <v>8218</v>
      </c>
      <c r="B1055" s="25">
        <v>47</v>
      </c>
      <c r="D1055" s="27" t="s">
        <v>8220</v>
      </c>
      <c r="E1055" s="25">
        <v>15</v>
      </c>
    </row>
    <row r="1056" spans="1:5" ht="15.75" x14ac:dyDescent="0.25">
      <c r="A1056" s="22" t="s">
        <v>8218</v>
      </c>
      <c r="B1056" s="24">
        <v>13</v>
      </c>
      <c r="D1056" s="26" t="s">
        <v>8220</v>
      </c>
      <c r="E1056" s="24">
        <v>0</v>
      </c>
    </row>
    <row r="1057" spans="1:5" ht="15.75" x14ac:dyDescent="0.25">
      <c r="A1057" s="23" t="s">
        <v>8218</v>
      </c>
      <c r="B1057" s="25">
        <v>90</v>
      </c>
      <c r="D1057" s="27" t="s">
        <v>8220</v>
      </c>
      <c r="E1057" s="25">
        <v>1</v>
      </c>
    </row>
    <row r="1058" spans="1:5" ht="15.75" x14ac:dyDescent="0.25">
      <c r="A1058" s="22" t="s">
        <v>8218</v>
      </c>
      <c r="B1058" s="24">
        <v>63</v>
      </c>
      <c r="D1058" s="26" t="s">
        <v>8220</v>
      </c>
      <c r="E1058" s="24">
        <v>9</v>
      </c>
    </row>
    <row r="1059" spans="1:5" ht="15.75" x14ac:dyDescent="0.25">
      <c r="A1059" s="23" t="s">
        <v>8218</v>
      </c>
      <c r="B1059" s="25">
        <v>26</v>
      </c>
      <c r="D1059" s="27" t="s">
        <v>8220</v>
      </c>
      <c r="E1059" s="25">
        <v>3</v>
      </c>
    </row>
    <row r="1060" spans="1:5" ht="15.75" x14ac:dyDescent="0.25">
      <c r="A1060" s="22" t="s">
        <v>8218</v>
      </c>
      <c r="B1060" s="24">
        <v>71</v>
      </c>
      <c r="D1060" s="26" t="s">
        <v>8220</v>
      </c>
      <c r="E1060" s="24">
        <v>3</v>
      </c>
    </row>
    <row r="1061" spans="1:5" ht="15.75" x14ac:dyDescent="0.25">
      <c r="A1061" s="23" t="s">
        <v>8218</v>
      </c>
      <c r="B1061" s="25">
        <v>38</v>
      </c>
      <c r="D1061" s="27" t="s">
        <v>8220</v>
      </c>
      <c r="E1061" s="25">
        <v>1</v>
      </c>
    </row>
    <row r="1062" spans="1:5" ht="15.75" x14ac:dyDescent="0.25">
      <c r="A1062" s="22" t="s">
        <v>8218</v>
      </c>
      <c r="B1062" s="24">
        <v>859</v>
      </c>
      <c r="D1062" s="26" t="s">
        <v>8220</v>
      </c>
      <c r="E1062" s="24">
        <v>3</v>
      </c>
    </row>
    <row r="1063" spans="1:5" ht="15.75" x14ac:dyDescent="0.25">
      <c r="A1063" s="23" t="s">
        <v>8218</v>
      </c>
      <c r="B1063" s="25">
        <v>21</v>
      </c>
      <c r="D1063" s="27" t="s">
        <v>8220</v>
      </c>
      <c r="E1063" s="25">
        <v>0</v>
      </c>
    </row>
    <row r="1064" spans="1:5" ht="15.75" x14ac:dyDescent="0.25">
      <c r="A1064" s="22" t="s">
        <v>8218</v>
      </c>
      <c r="B1064" s="24">
        <v>78</v>
      </c>
      <c r="D1064" s="26" t="s">
        <v>8220</v>
      </c>
      <c r="E1064" s="24">
        <v>2</v>
      </c>
    </row>
    <row r="1065" spans="1:5" ht="15.75" x14ac:dyDescent="0.25">
      <c r="A1065" s="23" t="s">
        <v>8218</v>
      </c>
      <c r="B1065" s="25">
        <v>53</v>
      </c>
      <c r="D1065" s="27" t="s">
        <v>8220</v>
      </c>
      <c r="E1065" s="25">
        <v>10</v>
      </c>
    </row>
    <row r="1066" spans="1:5" ht="15.75" x14ac:dyDescent="0.25">
      <c r="A1066" s="22" t="s">
        <v>8218</v>
      </c>
      <c r="B1066" s="24">
        <v>356</v>
      </c>
      <c r="D1066" s="26" t="s">
        <v>8220</v>
      </c>
      <c r="E1066" s="24">
        <v>60</v>
      </c>
    </row>
    <row r="1067" spans="1:5" ht="15.75" x14ac:dyDescent="0.25">
      <c r="A1067" s="23" t="s">
        <v>8218</v>
      </c>
      <c r="B1067" s="25">
        <v>279</v>
      </c>
      <c r="D1067" s="27" t="s">
        <v>8220</v>
      </c>
      <c r="E1067" s="25">
        <v>5</v>
      </c>
    </row>
    <row r="1068" spans="1:5" ht="15.75" x14ac:dyDescent="0.25">
      <c r="A1068" s="22" t="s">
        <v>8218</v>
      </c>
      <c r="B1068" s="24">
        <v>266</v>
      </c>
      <c r="D1068" s="26" t="s">
        <v>8220</v>
      </c>
      <c r="E1068" s="24">
        <v>9</v>
      </c>
    </row>
    <row r="1069" spans="1:5" ht="15.75" x14ac:dyDescent="0.25">
      <c r="A1069" s="23" t="s">
        <v>8218</v>
      </c>
      <c r="B1069" s="25">
        <v>623</v>
      </c>
      <c r="D1069" s="27" t="s">
        <v>8220</v>
      </c>
      <c r="E1069" s="25">
        <v>13</v>
      </c>
    </row>
    <row r="1070" spans="1:5" ht="15.75" x14ac:dyDescent="0.25">
      <c r="A1070" s="22" t="s">
        <v>8218</v>
      </c>
      <c r="B1070" s="24">
        <v>392</v>
      </c>
      <c r="D1070" s="26" t="s">
        <v>8220</v>
      </c>
      <c r="E1070" s="24">
        <v>0</v>
      </c>
    </row>
    <row r="1071" spans="1:5" ht="15.75" x14ac:dyDescent="0.25">
      <c r="A1071" s="23" t="s">
        <v>8218</v>
      </c>
      <c r="B1071" s="25">
        <v>3562</v>
      </c>
      <c r="D1071" s="27" t="s">
        <v>8220</v>
      </c>
      <c r="E1071" s="25">
        <v>8</v>
      </c>
    </row>
    <row r="1072" spans="1:5" ht="15.75" x14ac:dyDescent="0.25">
      <c r="A1072" s="22" t="s">
        <v>8218</v>
      </c>
      <c r="B1072" s="24">
        <v>514</v>
      </c>
      <c r="D1072" s="26" t="s">
        <v>8220</v>
      </c>
      <c r="E1072" s="24">
        <v>3</v>
      </c>
    </row>
    <row r="1073" spans="1:5" ht="15.75" x14ac:dyDescent="0.25">
      <c r="A1073" s="23" t="s">
        <v>8218</v>
      </c>
      <c r="B1073" s="25">
        <v>88</v>
      </c>
      <c r="D1073" s="27" t="s">
        <v>8220</v>
      </c>
      <c r="E1073" s="25">
        <v>3</v>
      </c>
    </row>
    <row r="1074" spans="1:5" ht="15.75" x14ac:dyDescent="0.25">
      <c r="A1074" s="22" t="s">
        <v>8218</v>
      </c>
      <c r="B1074" s="24">
        <v>537</v>
      </c>
      <c r="D1074" s="26" t="s">
        <v>8220</v>
      </c>
      <c r="E1074" s="24">
        <v>0</v>
      </c>
    </row>
    <row r="1075" spans="1:5" ht="15.75" x14ac:dyDescent="0.25">
      <c r="A1075" s="23" t="s">
        <v>8218</v>
      </c>
      <c r="B1075" s="25">
        <v>25</v>
      </c>
      <c r="D1075" s="27" t="s">
        <v>8220</v>
      </c>
      <c r="E1075" s="25">
        <v>6</v>
      </c>
    </row>
    <row r="1076" spans="1:5" ht="15.75" x14ac:dyDescent="0.25">
      <c r="A1076" s="22" t="s">
        <v>8218</v>
      </c>
      <c r="B1076" s="24">
        <v>3238</v>
      </c>
      <c r="D1076" s="26" t="s">
        <v>8220</v>
      </c>
      <c r="E1076" s="24">
        <v>4</v>
      </c>
    </row>
    <row r="1077" spans="1:5" ht="15.75" x14ac:dyDescent="0.25">
      <c r="A1077" s="23" t="s">
        <v>8218</v>
      </c>
      <c r="B1077" s="25">
        <v>897</v>
      </c>
      <c r="D1077" s="27" t="s">
        <v>8220</v>
      </c>
      <c r="E1077" s="25">
        <v>1</v>
      </c>
    </row>
    <row r="1078" spans="1:5" ht="15.75" x14ac:dyDescent="0.25">
      <c r="A1078" s="22" t="s">
        <v>8218</v>
      </c>
      <c r="B1078" s="24">
        <v>878</v>
      </c>
      <c r="D1078" s="26" t="s">
        <v>8220</v>
      </c>
      <c r="E1078" s="24">
        <v>29</v>
      </c>
    </row>
    <row r="1079" spans="1:5" ht="15.75" x14ac:dyDescent="0.25">
      <c r="A1079" s="23" t="s">
        <v>8218</v>
      </c>
      <c r="B1079" s="25">
        <v>115</v>
      </c>
      <c r="D1079" s="27" t="s">
        <v>8220</v>
      </c>
      <c r="E1079" s="25">
        <v>0</v>
      </c>
    </row>
    <row r="1080" spans="1:5" ht="15.75" x14ac:dyDescent="0.25">
      <c r="A1080" s="22" t="s">
        <v>8218</v>
      </c>
      <c r="B1080" s="24">
        <v>234</v>
      </c>
      <c r="D1080" s="26" t="s">
        <v>8220</v>
      </c>
      <c r="E1080" s="24">
        <v>4</v>
      </c>
    </row>
    <row r="1081" spans="1:5" ht="15.75" x14ac:dyDescent="0.25">
      <c r="A1081" s="23" t="s">
        <v>8218</v>
      </c>
      <c r="B1081" s="25">
        <v>4330</v>
      </c>
      <c r="D1081" s="27" t="s">
        <v>8220</v>
      </c>
      <c r="E1081" s="25">
        <v>5</v>
      </c>
    </row>
    <row r="1082" spans="1:5" ht="15.75" x14ac:dyDescent="0.25">
      <c r="A1082" s="22" t="s">
        <v>8218</v>
      </c>
      <c r="B1082" s="24">
        <v>651</v>
      </c>
      <c r="D1082" s="26" t="s">
        <v>8220</v>
      </c>
      <c r="E1082" s="24">
        <v>4</v>
      </c>
    </row>
    <row r="1083" spans="1:5" ht="15.75" x14ac:dyDescent="0.25">
      <c r="A1083" s="23" t="s">
        <v>8218</v>
      </c>
      <c r="B1083" s="25">
        <v>251</v>
      </c>
      <c r="D1083" s="27" t="s">
        <v>8220</v>
      </c>
      <c r="E1083" s="25">
        <v>5</v>
      </c>
    </row>
    <row r="1084" spans="1:5" ht="15.75" x14ac:dyDescent="0.25">
      <c r="A1084" s="22" t="s">
        <v>8218</v>
      </c>
      <c r="B1084" s="24">
        <v>263</v>
      </c>
      <c r="D1084" s="26" t="s">
        <v>8220</v>
      </c>
      <c r="E1084" s="24">
        <v>1</v>
      </c>
    </row>
    <row r="1085" spans="1:5" ht="15.75" x14ac:dyDescent="0.25">
      <c r="A1085" s="23" t="s">
        <v>8218</v>
      </c>
      <c r="B1085" s="25">
        <v>28</v>
      </c>
      <c r="D1085" s="27" t="s">
        <v>8220</v>
      </c>
      <c r="E1085" s="25">
        <v>1</v>
      </c>
    </row>
    <row r="1086" spans="1:5" ht="15.75" x14ac:dyDescent="0.25">
      <c r="A1086" s="22" t="s">
        <v>8218</v>
      </c>
      <c r="B1086" s="24">
        <v>721</v>
      </c>
      <c r="D1086" s="26" t="s">
        <v>8220</v>
      </c>
      <c r="E1086" s="24">
        <v>0</v>
      </c>
    </row>
    <row r="1087" spans="1:5" ht="15.75" x14ac:dyDescent="0.25">
      <c r="A1087" s="23" t="s">
        <v>8218</v>
      </c>
      <c r="B1087" s="25">
        <v>50</v>
      </c>
      <c r="D1087" s="27" t="s">
        <v>8220</v>
      </c>
      <c r="E1087" s="25">
        <v>14</v>
      </c>
    </row>
    <row r="1088" spans="1:5" ht="15.75" x14ac:dyDescent="0.25">
      <c r="A1088" s="22" t="s">
        <v>8218</v>
      </c>
      <c r="B1088" s="24">
        <v>73</v>
      </c>
      <c r="D1088" s="26" t="s">
        <v>8220</v>
      </c>
      <c r="E1088" s="24">
        <v>3</v>
      </c>
    </row>
    <row r="1089" spans="1:5" ht="15.75" x14ac:dyDescent="0.25">
      <c r="A1089" s="23" t="s">
        <v>8218</v>
      </c>
      <c r="B1089" s="25">
        <v>27</v>
      </c>
      <c r="D1089" s="27" t="s">
        <v>8220</v>
      </c>
      <c r="E1089" s="25">
        <v>10</v>
      </c>
    </row>
    <row r="1090" spans="1:5" ht="15.75" x14ac:dyDescent="0.25">
      <c r="A1090" s="22" t="s">
        <v>8218</v>
      </c>
      <c r="B1090" s="24">
        <v>34</v>
      </c>
      <c r="D1090" s="26" t="s">
        <v>8220</v>
      </c>
      <c r="E1090" s="24">
        <v>17</v>
      </c>
    </row>
    <row r="1091" spans="1:5" ht="15.75" x14ac:dyDescent="0.25">
      <c r="A1091" s="23" t="s">
        <v>8218</v>
      </c>
      <c r="B1091" s="25">
        <v>7</v>
      </c>
      <c r="D1091" s="27" t="s">
        <v>8220</v>
      </c>
      <c r="E1091" s="25">
        <v>2</v>
      </c>
    </row>
    <row r="1092" spans="1:5" ht="15.75" x14ac:dyDescent="0.25">
      <c r="A1092" s="22" t="s">
        <v>8218</v>
      </c>
      <c r="B1092" s="24">
        <v>24</v>
      </c>
      <c r="D1092" s="26" t="s">
        <v>8220</v>
      </c>
      <c r="E1092" s="24">
        <v>0</v>
      </c>
    </row>
    <row r="1093" spans="1:5" ht="15.75" x14ac:dyDescent="0.25">
      <c r="A1093" s="23" t="s">
        <v>8218</v>
      </c>
      <c r="B1093" s="25">
        <v>15</v>
      </c>
      <c r="D1093" s="27" t="s">
        <v>8220</v>
      </c>
      <c r="E1093" s="25">
        <v>4</v>
      </c>
    </row>
    <row r="1094" spans="1:5" ht="15.75" x14ac:dyDescent="0.25">
      <c r="A1094" s="22" t="s">
        <v>8218</v>
      </c>
      <c r="B1094" s="24">
        <v>72</v>
      </c>
      <c r="D1094" s="26" t="s">
        <v>8220</v>
      </c>
      <c r="E1094" s="24">
        <v>12</v>
      </c>
    </row>
    <row r="1095" spans="1:5" ht="15.75" x14ac:dyDescent="0.25">
      <c r="A1095" s="23" t="s">
        <v>8218</v>
      </c>
      <c r="B1095" s="25">
        <v>120</v>
      </c>
      <c r="D1095" s="27" t="s">
        <v>8220</v>
      </c>
      <c r="E1095" s="25">
        <v>3</v>
      </c>
    </row>
    <row r="1096" spans="1:5" ht="15.75" x14ac:dyDescent="0.25">
      <c r="A1096" s="22" t="s">
        <v>8218</v>
      </c>
      <c r="B1096" s="24">
        <v>123</v>
      </c>
      <c r="D1096" s="26" t="s">
        <v>8220</v>
      </c>
      <c r="E1096" s="24">
        <v>12</v>
      </c>
    </row>
    <row r="1097" spans="1:5" ht="15.75" x14ac:dyDescent="0.25">
      <c r="A1097" s="23" t="s">
        <v>8218</v>
      </c>
      <c r="B1097" s="25">
        <v>1</v>
      </c>
      <c r="D1097" s="27" t="s">
        <v>8220</v>
      </c>
      <c r="E1097" s="25">
        <v>0</v>
      </c>
    </row>
    <row r="1098" spans="1:5" ht="15.75" x14ac:dyDescent="0.25">
      <c r="A1098" s="22" t="s">
        <v>8218</v>
      </c>
      <c r="B1098" s="24">
        <v>24</v>
      </c>
      <c r="D1098" s="26" t="s">
        <v>8220</v>
      </c>
      <c r="E1098" s="24">
        <v>7</v>
      </c>
    </row>
    <row r="1099" spans="1:5" ht="15.75" x14ac:dyDescent="0.25">
      <c r="A1099" s="23" t="s">
        <v>8218</v>
      </c>
      <c r="B1099" s="25">
        <v>33</v>
      </c>
      <c r="D1099" s="27" t="s">
        <v>8220</v>
      </c>
      <c r="E1099" s="25">
        <v>2</v>
      </c>
    </row>
    <row r="1100" spans="1:5" ht="15.75" x14ac:dyDescent="0.25">
      <c r="A1100" s="22" t="s">
        <v>8218</v>
      </c>
      <c r="B1100" s="24">
        <v>14</v>
      </c>
      <c r="D1100" s="26" t="s">
        <v>8220</v>
      </c>
      <c r="E1100" s="24">
        <v>1</v>
      </c>
    </row>
    <row r="1101" spans="1:5" ht="15.75" x14ac:dyDescent="0.25">
      <c r="A1101" s="23" t="s">
        <v>8218</v>
      </c>
      <c r="B1101" s="25">
        <v>9</v>
      </c>
      <c r="D1101" s="27" t="s">
        <v>8220</v>
      </c>
      <c r="E1101" s="25">
        <v>4</v>
      </c>
    </row>
    <row r="1102" spans="1:5" ht="15.75" x14ac:dyDescent="0.25">
      <c r="A1102" s="22" t="s">
        <v>8218</v>
      </c>
      <c r="B1102" s="24">
        <v>76</v>
      </c>
      <c r="D1102" s="26" t="s">
        <v>8220</v>
      </c>
      <c r="E1102" s="24">
        <v>4</v>
      </c>
    </row>
    <row r="1103" spans="1:5" ht="15.75" x14ac:dyDescent="0.25">
      <c r="A1103" s="23" t="s">
        <v>8218</v>
      </c>
      <c r="B1103" s="25">
        <v>19</v>
      </c>
      <c r="D1103" s="27" t="s">
        <v>8220</v>
      </c>
      <c r="E1103" s="25">
        <v>17</v>
      </c>
    </row>
    <row r="1104" spans="1:5" ht="15.75" x14ac:dyDescent="0.25">
      <c r="A1104" s="22" t="s">
        <v>8218</v>
      </c>
      <c r="B1104" s="24">
        <v>69</v>
      </c>
      <c r="D1104" s="26" t="s">
        <v>8220</v>
      </c>
      <c r="E1104" s="24">
        <v>7</v>
      </c>
    </row>
    <row r="1105" spans="1:5" ht="15.75" x14ac:dyDescent="0.25">
      <c r="A1105" s="23" t="s">
        <v>8218</v>
      </c>
      <c r="B1105" s="25">
        <v>218</v>
      </c>
      <c r="D1105" s="27" t="s">
        <v>8220</v>
      </c>
      <c r="E1105" s="25">
        <v>2</v>
      </c>
    </row>
    <row r="1106" spans="1:5" ht="15.75" x14ac:dyDescent="0.25">
      <c r="A1106" s="22" t="s">
        <v>8218</v>
      </c>
      <c r="B1106" s="24">
        <v>30</v>
      </c>
      <c r="D1106" s="26" t="s">
        <v>8220</v>
      </c>
      <c r="E1106" s="24">
        <v>5</v>
      </c>
    </row>
    <row r="1107" spans="1:5" ht="15.75" x14ac:dyDescent="0.25">
      <c r="A1107" s="23" t="s">
        <v>8218</v>
      </c>
      <c r="B1107" s="25">
        <v>100</v>
      </c>
      <c r="D1107" s="27" t="s">
        <v>8220</v>
      </c>
      <c r="E1107" s="25">
        <v>1</v>
      </c>
    </row>
    <row r="1108" spans="1:5" ht="15.75" x14ac:dyDescent="0.25">
      <c r="A1108" s="22" t="s">
        <v>8218</v>
      </c>
      <c r="B1108" s="24">
        <v>296</v>
      </c>
      <c r="D1108" s="26" t="s">
        <v>8220</v>
      </c>
      <c r="E1108" s="24">
        <v>1</v>
      </c>
    </row>
    <row r="1109" spans="1:5" ht="15.75" x14ac:dyDescent="0.25">
      <c r="A1109" s="23" t="s">
        <v>8218</v>
      </c>
      <c r="B1109" s="25">
        <v>1204</v>
      </c>
      <c r="D1109" s="27" t="s">
        <v>8220</v>
      </c>
      <c r="E1109" s="25">
        <v>14</v>
      </c>
    </row>
    <row r="1110" spans="1:5" ht="15.75" x14ac:dyDescent="0.25">
      <c r="A1110" s="22" t="s">
        <v>8218</v>
      </c>
      <c r="B1110" s="24">
        <v>321</v>
      </c>
      <c r="D1110" s="26" t="s">
        <v>8220</v>
      </c>
      <c r="E1110" s="24">
        <v>26</v>
      </c>
    </row>
    <row r="1111" spans="1:5" ht="15.75" x14ac:dyDescent="0.25">
      <c r="A1111" s="23" t="s">
        <v>8218</v>
      </c>
      <c r="B1111" s="25">
        <v>301</v>
      </c>
      <c r="D1111" s="27" t="s">
        <v>8220</v>
      </c>
      <c r="E1111" s="25">
        <v>2</v>
      </c>
    </row>
    <row r="1112" spans="1:5" ht="15.75" x14ac:dyDescent="0.25">
      <c r="A1112" s="22" t="s">
        <v>8218</v>
      </c>
      <c r="B1112" s="24">
        <v>144</v>
      </c>
      <c r="D1112" s="26" t="s">
        <v>8220</v>
      </c>
      <c r="E1112" s="24">
        <v>1</v>
      </c>
    </row>
    <row r="1113" spans="1:5" ht="15.75" x14ac:dyDescent="0.25">
      <c r="A1113" s="23" t="s">
        <v>8218</v>
      </c>
      <c r="B1113" s="25">
        <v>539</v>
      </c>
      <c r="D1113" s="27" t="s">
        <v>8220</v>
      </c>
      <c r="E1113" s="25">
        <v>3</v>
      </c>
    </row>
    <row r="1114" spans="1:5" ht="15.75" x14ac:dyDescent="0.25">
      <c r="A1114" s="22" t="s">
        <v>8218</v>
      </c>
      <c r="B1114" s="24">
        <v>498</v>
      </c>
      <c r="D1114" s="26" t="s">
        <v>8220</v>
      </c>
      <c r="E1114" s="24">
        <v>7</v>
      </c>
    </row>
    <row r="1115" spans="1:5" ht="15.75" x14ac:dyDescent="0.25">
      <c r="A1115" s="23" t="s">
        <v>8218</v>
      </c>
      <c r="B1115" s="25">
        <v>1113</v>
      </c>
      <c r="D1115" s="27" t="s">
        <v>8220</v>
      </c>
      <c r="E1115" s="25">
        <v>9</v>
      </c>
    </row>
    <row r="1116" spans="1:5" ht="15.75" x14ac:dyDescent="0.25">
      <c r="A1116" s="22" t="s">
        <v>8218</v>
      </c>
      <c r="B1116" s="24">
        <v>988</v>
      </c>
      <c r="D1116" s="26" t="s">
        <v>8220</v>
      </c>
      <c r="E1116" s="24">
        <v>20</v>
      </c>
    </row>
    <row r="1117" spans="1:5" ht="15.75" x14ac:dyDescent="0.25">
      <c r="A1117" s="23" t="s">
        <v>8218</v>
      </c>
      <c r="B1117" s="25">
        <v>391</v>
      </c>
      <c r="D1117" s="27" t="s">
        <v>8220</v>
      </c>
      <c r="E1117" s="25">
        <v>6</v>
      </c>
    </row>
    <row r="1118" spans="1:5" ht="15.75" x14ac:dyDescent="0.25">
      <c r="A1118" s="22" t="s">
        <v>8218</v>
      </c>
      <c r="B1118" s="24">
        <v>28</v>
      </c>
      <c r="D1118" s="26" t="s">
        <v>8220</v>
      </c>
      <c r="E1118" s="24">
        <v>13</v>
      </c>
    </row>
    <row r="1119" spans="1:5" ht="15.75" x14ac:dyDescent="0.25">
      <c r="A1119" s="23" t="s">
        <v>8218</v>
      </c>
      <c r="B1119" s="25">
        <v>147</v>
      </c>
      <c r="D1119" s="27" t="s">
        <v>8220</v>
      </c>
      <c r="E1119" s="25">
        <v>1</v>
      </c>
    </row>
    <row r="1120" spans="1:5" ht="15.75" x14ac:dyDescent="0.25">
      <c r="A1120" s="22" t="s">
        <v>8218</v>
      </c>
      <c r="B1120" s="24">
        <v>680</v>
      </c>
      <c r="D1120" s="26" t="s">
        <v>8220</v>
      </c>
      <c r="E1120" s="24">
        <v>202</v>
      </c>
    </row>
    <row r="1121" spans="1:5" ht="15.75" x14ac:dyDescent="0.25">
      <c r="A1121" s="23" t="s">
        <v>8218</v>
      </c>
      <c r="B1121" s="25">
        <v>983</v>
      </c>
      <c r="D1121" s="27" t="s">
        <v>8220</v>
      </c>
      <c r="E1121" s="25">
        <v>0</v>
      </c>
    </row>
    <row r="1122" spans="1:5" ht="15.75" x14ac:dyDescent="0.25">
      <c r="A1122" s="22" t="s">
        <v>8218</v>
      </c>
      <c r="B1122" s="24">
        <v>79</v>
      </c>
      <c r="D1122" s="26" t="s">
        <v>8220</v>
      </c>
      <c r="E1122" s="24">
        <v>1</v>
      </c>
    </row>
    <row r="1123" spans="1:5" ht="15.75" x14ac:dyDescent="0.25">
      <c r="A1123" s="23" t="s">
        <v>8218</v>
      </c>
      <c r="B1123" s="25">
        <v>426</v>
      </c>
      <c r="D1123" s="27" t="s">
        <v>8220</v>
      </c>
      <c r="E1123" s="25">
        <v>0</v>
      </c>
    </row>
    <row r="1124" spans="1:5" ht="15.75" x14ac:dyDescent="0.25">
      <c r="A1124" s="22" t="s">
        <v>8218</v>
      </c>
      <c r="B1124" s="24">
        <v>96</v>
      </c>
      <c r="D1124" s="26" t="s">
        <v>8220</v>
      </c>
      <c r="E1124" s="24">
        <v>2</v>
      </c>
    </row>
    <row r="1125" spans="1:5" ht="15.75" x14ac:dyDescent="0.25">
      <c r="A1125" s="23" t="s">
        <v>8218</v>
      </c>
      <c r="B1125" s="25">
        <v>163</v>
      </c>
      <c r="D1125" s="27" t="s">
        <v>8220</v>
      </c>
      <c r="E1125" s="25">
        <v>13</v>
      </c>
    </row>
    <row r="1126" spans="1:5" ht="15.75" x14ac:dyDescent="0.25">
      <c r="A1126" s="22" t="s">
        <v>8218</v>
      </c>
      <c r="B1126" s="24">
        <v>2525</v>
      </c>
      <c r="D1126" s="26" t="s">
        <v>8220</v>
      </c>
      <c r="E1126" s="24">
        <v>9</v>
      </c>
    </row>
    <row r="1127" spans="1:5" ht="15.75" x14ac:dyDescent="0.25">
      <c r="A1127" s="23" t="s">
        <v>8218</v>
      </c>
      <c r="B1127" s="25">
        <v>2035</v>
      </c>
      <c r="D1127" s="27" t="s">
        <v>8220</v>
      </c>
      <c r="E1127" s="25">
        <v>2</v>
      </c>
    </row>
    <row r="1128" spans="1:5" ht="15.75" x14ac:dyDescent="0.25">
      <c r="A1128" s="22" t="s">
        <v>8218</v>
      </c>
      <c r="B1128" s="24">
        <v>290</v>
      </c>
      <c r="D1128" s="26" t="s">
        <v>8220</v>
      </c>
      <c r="E1128" s="24">
        <v>0</v>
      </c>
    </row>
    <row r="1129" spans="1:5" ht="15.75" x14ac:dyDescent="0.25">
      <c r="A1129" s="23" t="s">
        <v>8218</v>
      </c>
      <c r="B1129" s="25">
        <v>1980</v>
      </c>
      <c r="D1129" s="27" t="s">
        <v>8220</v>
      </c>
      <c r="E1129" s="25">
        <v>35</v>
      </c>
    </row>
    <row r="1130" spans="1:5" ht="15.75" x14ac:dyDescent="0.25">
      <c r="A1130" s="22" t="s">
        <v>8218</v>
      </c>
      <c r="B1130" s="24">
        <v>57</v>
      </c>
      <c r="D1130" s="26" t="s">
        <v>8220</v>
      </c>
      <c r="E1130" s="24">
        <v>2</v>
      </c>
    </row>
    <row r="1131" spans="1:5" ht="15.75" x14ac:dyDescent="0.25">
      <c r="A1131" s="23" t="s">
        <v>8218</v>
      </c>
      <c r="B1131" s="25">
        <v>380</v>
      </c>
      <c r="D1131" s="27" t="s">
        <v>8220</v>
      </c>
      <c r="E1131" s="25">
        <v>3</v>
      </c>
    </row>
    <row r="1132" spans="1:5" ht="15.75" x14ac:dyDescent="0.25">
      <c r="A1132" s="22" t="s">
        <v>8218</v>
      </c>
      <c r="B1132" s="24">
        <v>128</v>
      </c>
      <c r="D1132" s="26" t="s">
        <v>8220</v>
      </c>
      <c r="E1132" s="24">
        <v>0</v>
      </c>
    </row>
    <row r="1133" spans="1:5" ht="15.75" x14ac:dyDescent="0.25">
      <c r="A1133" s="23" t="s">
        <v>8218</v>
      </c>
      <c r="B1133" s="25">
        <v>180</v>
      </c>
      <c r="D1133" s="27" t="s">
        <v>8220</v>
      </c>
      <c r="E1133" s="25">
        <v>1</v>
      </c>
    </row>
    <row r="1134" spans="1:5" ht="15.75" x14ac:dyDescent="0.25">
      <c r="A1134" s="22" t="s">
        <v>8218</v>
      </c>
      <c r="B1134" s="24">
        <v>571</v>
      </c>
      <c r="D1134" s="26" t="s">
        <v>8220</v>
      </c>
      <c r="E1134" s="24">
        <v>0</v>
      </c>
    </row>
    <row r="1135" spans="1:5" ht="15.75" x14ac:dyDescent="0.25">
      <c r="A1135" s="23" t="s">
        <v>8218</v>
      </c>
      <c r="B1135" s="25">
        <v>480</v>
      </c>
      <c r="D1135" s="27" t="s">
        <v>8220</v>
      </c>
      <c r="E1135" s="25">
        <v>0</v>
      </c>
    </row>
    <row r="1136" spans="1:5" ht="15.75" x14ac:dyDescent="0.25">
      <c r="A1136" s="22" t="s">
        <v>8218</v>
      </c>
      <c r="B1136" s="24">
        <v>249</v>
      </c>
      <c r="D1136" s="26" t="s">
        <v>8220</v>
      </c>
      <c r="E1136" s="24">
        <v>3</v>
      </c>
    </row>
    <row r="1137" spans="1:5" ht="15.75" x14ac:dyDescent="0.25">
      <c r="A1137" s="23" t="s">
        <v>8218</v>
      </c>
      <c r="B1137" s="25">
        <v>84</v>
      </c>
      <c r="D1137" s="27" t="s">
        <v>8220</v>
      </c>
      <c r="E1137" s="25">
        <v>11</v>
      </c>
    </row>
    <row r="1138" spans="1:5" ht="15.75" x14ac:dyDescent="0.25">
      <c r="A1138" s="22" t="s">
        <v>8218</v>
      </c>
      <c r="B1138" s="24">
        <v>197</v>
      </c>
      <c r="D1138" s="26" t="s">
        <v>8220</v>
      </c>
      <c r="E1138" s="24">
        <v>6</v>
      </c>
    </row>
    <row r="1139" spans="1:5" ht="15.75" x14ac:dyDescent="0.25">
      <c r="A1139" s="23" t="s">
        <v>8218</v>
      </c>
      <c r="B1139" s="25">
        <v>271</v>
      </c>
      <c r="D1139" s="27" t="s">
        <v>8220</v>
      </c>
      <c r="E1139" s="25">
        <v>0</v>
      </c>
    </row>
    <row r="1140" spans="1:5" ht="15.75" x14ac:dyDescent="0.25">
      <c r="A1140" s="22" t="s">
        <v>8218</v>
      </c>
      <c r="B1140" s="24">
        <v>50</v>
      </c>
      <c r="D1140" s="26" t="s">
        <v>8220</v>
      </c>
      <c r="E1140" s="24">
        <v>67</v>
      </c>
    </row>
    <row r="1141" spans="1:5" ht="15.75" x14ac:dyDescent="0.25">
      <c r="A1141" s="23" t="s">
        <v>8218</v>
      </c>
      <c r="B1141" s="25">
        <v>169</v>
      </c>
      <c r="D1141" s="27" t="s">
        <v>8220</v>
      </c>
      <c r="E1141" s="25">
        <v>23</v>
      </c>
    </row>
    <row r="1142" spans="1:5" ht="15.75" x14ac:dyDescent="0.25">
      <c r="A1142" s="22" t="s">
        <v>8218</v>
      </c>
      <c r="B1142" s="24">
        <v>205</v>
      </c>
      <c r="D1142" s="26" t="s">
        <v>8220</v>
      </c>
      <c r="E1142" s="24">
        <v>72</v>
      </c>
    </row>
    <row r="1143" spans="1:5" ht="15.75" x14ac:dyDescent="0.25">
      <c r="A1143" s="23" t="s">
        <v>8218</v>
      </c>
      <c r="B1143" s="25">
        <v>206</v>
      </c>
      <c r="D1143" s="27" t="s">
        <v>8220</v>
      </c>
      <c r="E1143" s="25">
        <v>2</v>
      </c>
    </row>
    <row r="1144" spans="1:5" ht="15.75" x14ac:dyDescent="0.25">
      <c r="A1144" s="22" t="s">
        <v>8218</v>
      </c>
      <c r="B1144" s="24">
        <v>84</v>
      </c>
      <c r="D1144" s="26" t="s">
        <v>8220</v>
      </c>
      <c r="E1144" s="24">
        <v>15</v>
      </c>
    </row>
    <row r="1145" spans="1:5" ht="15.75" x14ac:dyDescent="0.25">
      <c r="A1145" s="23" t="s">
        <v>8218</v>
      </c>
      <c r="B1145" s="25">
        <v>210</v>
      </c>
      <c r="D1145" s="27" t="s">
        <v>8220</v>
      </c>
      <c r="E1145" s="25">
        <v>1</v>
      </c>
    </row>
    <row r="1146" spans="1:5" ht="15.75" x14ac:dyDescent="0.25">
      <c r="A1146" s="22" t="s">
        <v>8218</v>
      </c>
      <c r="B1146" s="24">
        <v>181</v>
      </c>
      <c r="D1146" s="26" t="s">
        <v>8220</v>
      </c>
      <c r="E1146" s="24">
        <v>2</v>
      </c>
    </row>
    <row r="1147" spans="1:5" ht="15.75" x14ac:dyDescent="0.25">
      <c r="A1147" s="23" t="s">
        <v>8218</v>
      </c>
      <c r="B1147" s="25">
        <v>60</v>
      </c>
      <c r="D1147" s="27" t="s">
        <v>8220</v>
      </c>
      <c r="E1147" s="25">
        <v>7</v>
      </c>
    </row>
    <row r="1148" spans="1:5" ht="15.75" x14ac:dyDescent="0.25">
      <c r="A1148" s="22" t="s">
        <v>8218</v>
      </c>
      <c r="B1148" s="24">
        <v>445</v>
      </c>
      <c r="D1148" s="26" t="s">
        <v>8220</v>
      </c>
      <c r="E1148" s="24">
        <v>16</v>
      </c>
    </row>
    <row r="1149" spans="1:5" ht="15.75" x14ac:dyDescent="0.25">
      <c r="A1149" s="23" t="s">
        <v>8218</v>
      </c>
      <c r="B1149" s="25">
        <v>17</v>
      </c>
      <c r="D1149" s="27" t="s">
        <v>8220</v>
      </c>
      <c r="E1149" s="25">
        <v>117</v>
      </c>
    </row>
    <row r="1150" spans="1:5" ht="15.75" x14ac:dyDescent="0.25">
      <c r="A1150" s="22" t="s">
        <v>8218</v>
      </c>
      <c r="B1150" s="24">
        <v>194</v>
      </c>
      <c r="D1150" s="26" t="s">
        <v>8220</v>
      </c>
      <c r="E1150" s="24">
        <v>2</v>
      </c>
    </row>
    <row r="1151" spans="1:5" ht="15.75" x14ac:dyDescent="0.25">
      <c r="A1151" s="23" t="s">
        <v>8218</v>
      </c>
      <c r="B1151" s="25">
        <v>404</v>
      </c>
      <c r="D1151" s="27" t="s">
        <v>8220</v>
      </c>
      <c r="E1151" s="25">
        <v>7</v>
      </c>
    </row>
    <row r="1152" spans="1:5" ht="15.75" x14ac:dyDescent="0.25">
      <c r="A1152" s="22" t="s">
        <v>8218</v>
      </c>
      <c r="B1152" s="24">
        <v>194</v>
      </c>
      <c r="D1152" s="26" t="s">
        <v>8220</v>
      </c>
      <c r="E1152" s="24">
        <v>3</v>
      </c>
    </row>
    <row r="1153" spans="1:5" ht="15.75" x14ac:dyDescent="0.25">
      <c r="A1153" s="23" t="s">
        <v>8218</v>
      </c>
      <c r="B1153" s="25">
        <v>902</v>
      </c>
      <c r="D1153" s="27" t="s">
        <v>8220</v>
      </c>
      <c r="E1153" s="25">
        <v>20</v>
      </c>
    </row>
    <row r="1154" spans="1:5" ht="15.75" x14ac:dyDescent="0.25">
      <c r="A1154" s="22" t="s">
        <v>8218</v>
      </c>
      <c r="B1154" s="24">
        <v>1670</v>
      </c>
      <c r="D1154" s="26" t="s">
        <v>8220</v>
      </c>
      <c r="E1154" s="24">
        <v>50</v>
      </c>
    </row>
    <row r="1155" spans="1:5" ht="15.75" x14ac:dyDescent="0.25">
      <c r="A1155" s="23" t="s">
        <v>8218</v>
      </c>
      <c r="B1155" s="25">
        <v>1328</v>
      </c>
      <c r="D1155" s="27" t="s">
        <v>8220</v>
      </c>
      <c r="E1155" s="25">
        <v>2</v>
      </c>
    </row>
    <row r="1156" spans="1:5" ht="15.75" x14ac:dyDescent="0.25">
      <c r="A1156" s="22" t="s">
        <v>8218</v>
      </c>
      <c r="B1156" s="24">
        <v>944</v>
      </c>
      <c r="D1156" s="26" t="s">
        <v>8220</v>
      </c>
      <c r="E1156" s="24">
        <v>3</v>
      </c>
    </row>
    <row r="1157" spans="1:5" ht="15.75" x14ac:dyDescent="0.25">
      <c r="A1157" s="23" t="s">
        <v>8218</v>
      </c>
      <c r="B1157" s="25">
        <v>147</v>
      </c>
      <c r="D1157" s="27" t="s">
        <v>8220</v>
      </c>
      <c r="E1157" s="25">
        <v>27</v>
      </c>
    </row>
    <row r="1158" spans="1:5" ht="15.75" x14ac:dyDescent="0.25">
      <c r="A1158" s="22" t="s">
        <v>8218</v>
      </c>
      <c r="B1158" s="24">
        <v>99</v>
      </c>
      <c r="D1158" s="26" t="s">
        <v>8220</v>
      </c>
      <c r="E1158" s="24">
        <v>7</v>
      </c>
    </row>
    <row r="1159" spans="1:5" ht="15.75" x14ac:dyDescent="0.25">
      <c r="A1159" s="23" t="s">
        <v>8218</v>
      </c>
      <c r="B1159" s="25">
        <v>79</v>
      </c>
      <c r="D1159" s="27" t="s">
        <v>8220</v>
      </c>
      <c r="E1159" s="25">
        <v>5</v>
      </c>
    </row>
    <row r="1160" spans="1:5" ht="15.75" x14ac:dyDescent="0.25">
      <c r="A1160" s="22" t="s">
        <v>8218</v>
      </c>
      <c r="B1160" s="24">
        <v>75</v>
      </c>
      <c r="D1160" s="26" t="s">
        <v>8220</v>
      </c>
      <c r="E1160" s="24">
        <v>0</v>
      </c>
    </row>
    <row r="1161" spans="1:5" ht="15.75" x14ac:dyDescent="0.25">
      <c r="A1161" s="23" t="s">
        <v>8218</v>
      </c>
      <c r="B1161" s="25">
        <v>207</v>
      </c>
      <c r="D1161" s="27" t="s">
        <v>8220</v>
      </c>
      <c r="E1161" s="25">
        <v>3</v>
      </c>
    </row>
    <row r="1162" spans="1:5" ht="15.75" x14ac:dyDescent="0.25">
      <c r="A1162" s="22" t="s">
        <v>8218</v>
      </c>
      <c r="B1162" s="24">
        <v>102</v>
      </c>
      <c r="D1162" s="26" t="s">
        <v>8220</v>
      </c>
      <c r="E1162" s="24">
        <v>6</v>
      </c>
    </row>
    <row r="1163" spans="1:5" ht="15.75" x14ac:dyDescent="0.25">
      <c r="A1163" s="23" t="s">
        <v>8218</v>
      </c>
      <c r="B1163" s="25">
        <v>32</v>
      </c>
      <c r="D1163" s="27" t="s">
        <v>8220</v>
      </c>
      <c r="E1163" s="25">
        <v>9</v>
      </c>
    </row>
    <row r="1164" spans="1:5" ht="15.75" x14ac:dyDescent="0.25">
      <c r="A1164" s="22" t="s">
        <v>8218</v>
      </c>
      <c r="B1164" s="24">
        <v>480</v>
      </c>
      <c r="D1164" s="26" t="s">
        <v>8220</v>
      </c>
      <c r="E1164" s="24">
        <v>3</v>
      </c>
    </row>
    <row r="1165" spans="1:5" ht="15.75" x14ac:dyDescent="0.25">
      <c r="A1165" s="23" t="s">
        <v>8218</v>
      </c>
      <c r="B1165" s="25">
        <v>11</v>
      </c>
      <c r="D1165" s="27" t="s">
        <v>8220</v>
      </c>
      <c r="E1165" s="25">
        <v>2</v>
      </c>
    </row>
    <row r="1166" spans="1:5" ht="15.75" x14ac:dyDescent="0.25">
      <c r="A1166" s="22" t="s">
        <v>8218</v>
      </c>
      <c r="B1166" s="24">
        <v>12</v>
      </c>
      <c r="D1166" s="26" t="s">
        <v>8220</v>
      </c>
      <c r="E1166" s="24">
        <v>3</v>
      </c>
    </row>
    <row r="1167" spans="1:5" ht="15.75" x14ac:dyDescent="0.25">
      <c r="A1167" s="23" t="s">
        <v>8218</v>
      </c>
      <c r="B1167" s="25">
        <v>48</v>
      </c>
      <c r="D1167" s="27" t="s">
        <v>8220</v>
      </c>
      <c r="E1167" s="25">
        <v>45</v>
      </c>
    </row>
    <row r="1168" spans="1:5" ht="15.75" x14ac:dyDescent="0.25">
      <c r="A1168" s="22" t="s">
        <v>8218</v>
      </c>
      <c r="B1168" s="24">
        <v>59</v>
      </c>
      <c r="D1168" s="26" t="s">
        <v>8220</v>
      </c>
      <c r="E1168" s="24">
        <v>9</v>
      </c>
    </row>
    <row r="1169" spans="1:5" ht="15.75" x14ac:dyDescent="0.25">
      <c r="A1169" s="23" t="s">
        <v>8218</v>
      </c>
      <c r="B1169" s="25">
        <v>79</v>
      </c>
      <c r="D1169" s="27" t="s">
        <v>8220</v>
      </c>
      <c r="E1169" s="25">
        <v>9</v>
      </c>
    </row>
    <row r="1170" spans="1:5" ht="15.75" x14ac:dyDescent="0.25">
      <c r="A1170" s="22" t="s">
        <v>8218</v>
      </c>
      <c r="B1170" s="24">
        <v>14</v>
      </c>
      <c r="D1170" s="26" t="s">
        <v>8220</v>
      </c>
      <c r="E1170" s="24">
        <v>21</v>
      </c>
    </row>
    <row r="1171" spans="1:5" ht="15.75" x14ac:dyDescent="0.25">
      <c r="A1171" s="23" t="s">
        <v>8218</v>
      </c>
      <c r="B1171" s="25">
        <v>106</v>
      </c>
      <c r="D1171" s="27" t="s">
        <v>8220</v>
      </c>
      <c r="E1171" s="25">
        <v>17</v>
      </c>
    </row>
    <row r="1172" spans="1:5" ht="15.75" x14ac:dyDescent="0.25">
      <c r="A1172" s="22" t="s">
        <v>8218</v>
      </c>
      <c r="B1172" s="24">
        <v>25</v>
      </c>
      <c r="D1172" s="26" t="s">
        <v>8220</v>
      </c>
      <c r="E1172" s="24">
        <v>1</v>
      </c>
    </row>
    <row r="1173" spans="1:5" ht="15.75" x14ac:dyDescent="0.25">
      <c r="A1173" s="23" t="s">
        <v>8218</v>
      </c>
      <c r="B1173" s="25">
        <v>25</v>
      </c>
      <c r="D1173" s="27" t="s">
        <v>8220</v>
      </c>
      <c r="E1173" s="25">
        <v>1</v>
      </c>
    </row>
    <row r="1174" spans="1:5" ht="15.75" x14ac:dyDescent="0.25">
      <c r="A1174" s="22" t="s">
        <v>8218</v>
      </c>
      <c r="B1174" s="24">
        <v>29</v>
      </c>
      <c r="D1174" s="26" t="s">
        <v>8220</v>
      </c>
      <c r="E1174" s="24">
        <v>14</v>
      </c>
    </row>
    <row r="1175" spans="1:5" ht="15.75" x14ac:dyDescent="0.25">
      <c r="A1175" s="23" t="s">
        <v>8218</v>
      </c>
      <c r="B1175" s="25">
        <v>43</v>
      </c>
      <c r="D1175" s="27" t="s">
        <v>8220</v>
      </c>
      <c r="E1175" s="25">
        <v>42</v>
      </c>
    </row>
    <row r="1176" spans="1:5" ht="15.75" x14ac:dyDescent="0.25">
      <c r="A1176" s="22" t="s">
        <v>8218</v>
      </c>
      <c r="B1176" s="24">
        <v>46</v>
      </c>
      <c r="D1176" s="26" t="s">
        <v>8220</v>
      </c>
      <c r="E1176" s="24">
        <v>27</v>
      </c>
    </row>
    <row r="1177" spans="1:5" ht="15.75" x14ac:dyDescent="0.25">
      <c r="A1177" s="23" t="s">
        <v>8218</v>
      </c>
      <c r="B1177" s="25">
        <v>27</v>
      </c>
      <c r="D1177" s="27" t="s">
        <v>8220</v>
      </c>
      <c r="E1177" s="25">
        <v>5</v>
      </c>
    </row>
    <row r="1178" spans="1:5" ht="15.75" x14ac:dyDescent="0.25">
      <c r="A1178" s="22" t="s">
        <v>8218</v>
      </c>
      <c r="B1178" s="24">
        <v>112</v>
      </c>
      <c r="D1178" s="26" t="s">
        <v>8220</v>
      </c>
      <c r="E1178" s="24">
        <v>13</v>
      </c>
    </row>
    <row r="1179" spans="1:5" ht="15.75" x14ac:dyDescent="0.25">
      <c r="A1179" s="23" t="s">
        <v>8218</v>
      </c>
      <c r="B1179" s="25">
        <v>34</v>
      </c>
      <c r="D1179" s="27" t="s">
        <v>8220</v>
      </c>
      <c r="E1179" s="25">
        <v>12</v>
      </c>
    </row>
    <row r="1180" spans="1:5" ht="15.75" x14ac:dyDescent="0.25">
      <c r="A1180" s="22" t="s">
        <v>8218</v>
      </c>
      <c r="B1180" s="24">
        <v>145</v>
      </c>
      <c r="D1180" s="26" t="s">
        <v>8220</v>
      </c>
      <c r="E1180" s="24">
        <v>90</v>
      </c>
    </row>
    <row r="1181" spans="1:5" ht="15.75" x14ac:dyDescent="0.25">
      <c r="A1181" s="23" t="s">
        <v>8218</v>
      </c>
      <c r="B1181" s="25">
        <v>19</v>
      </c>
      <c r="D1181" s="27" t="s">
        <v>8220</v>
      </c>
      <c r="E1181" s="25">
        <v>2</v>
      </c>
    </row>
    <row r="1182" spans="1:5" ht="15.75" x14ac:dyDescent="0.25">
      <c r="A1182" s="22" t="s">
        <v>8218</v>
      </c>
      <c r="B1182" s="24">
        <v>288</v>
      </c>
      <c r="D1182" s="26" t="s">
        <v>8220</v>
      </c>
      <c r="E1182" s="24">
        <v>5</v>
      </c>
    </row>
    <row r="1183" spans="1:5" ht="15.75" x14ac:dyDescent="0.25">
      <c r="A1183" s="23" t="s">
        <v>8218</v>
      </c>
      <c r="B1183" s="25">
        <v>14</v>
      </c>
      <c r="D1183" s="27" t="s">
        <v>8220</v>
      </c>
      <c r="E1183" s="25">
        <v>31</v>
      </c>
    </row>
    <row r="1184" spans="1:5" ht="15.75" x14ac:dyDescent="0.25">
      <c r="A1184" s="22" t="s">
        <v>8218</v>
      </c>
      <c r="B1184" s="24">
        <v>7</v>
      </c>
      <c r="D1184" s="26" t="s">
        <v>8220</v>
      </c>
      <c r="E1184" s="24">
        <v>4</v>
      </c>
    </row>
    <row r="1185" spans="1:5" ht="15.75" x14ac:dyDescent="0.25">
      <c r="A1185" s="23" t="s">
        <v>8218</v>
      </c>
      <c r="B1185" s="25">
        <v>211</v>
      </c>
      <c r="D1185" s="27" t="s">
        <v>8220</v>
      </c>
      <c r="E1185" s="25">
        <v>29</v>
      </c>
    </row>
    <row r="1186" spans="1:5" ht="15.75" x14ac:dyDescent="0.25">
      <c r="A1186" s="22" t="s">
        <v>8218</v>
      </c>
      <c r="B1186" s="24">
        <v>85</v>
      </c>
      <c r="D1186" s="26" t="s">
        <v>8220</v>
      </c>
      <c r="E1186" s="24">
        <v>2</v>
      </c>
    </row>
    <row r="1187" spans="1:5" ht="15.75" x14ac:dyDescent="0.25">
      <c r="A1187" s="23" t="s">
        <v>8218</v>
      </c>
      <c r="B1187" s="25">
        <v>103</v>
      </c>
      <c r="D1187" s="27" t="s">
        <v>8220</v>
      </c>
      <c r="E1187" s="25">
        <v>114</v>
      </c>
    </row>
    <row r="1188" spans="1:5" ht="15.75" x14ac:dyDescent="0.25">
      <c r="A1188" s="22" t="s">
        <v>8218</v>
      </c>
      <c r="B1188" s="24">
        <v>113</v>
      </c>
      <c r="D1188" s="26" t="s">
        <v>8220</v>
      </c>
      <c r="E1188" s="24">
        <v>1</v>
      </c>
    </row>
    <row r="1189" spans="1:5" ht="15.75" x14ac:dyDescent="0.25">
      <c r="A1189" s="23" t="s">
        <v>8218</v>
      </c>
      <c r="B1189" s="25">
        <v>167</v>
      </c>
      <c r="D1189" s="27" t="s">
        <v>8220</v>
      </c>
      <c r="E1189" s="25">
        <v>76</v>
      </c>
    </row>
    <row r="1190" spans="1:5" ht="15.75" x14ac:dyDescent="0.25">
      <c r="A1190" s="22" t="s">
        <v>8218</v>
      </c>
      <c r="B1190" s="24">
        <v>73</v>
      </c>
      <c r="D1190" s="26" t="s">
        <v>8220</v>
      </c>
      <c r="E1190" s="24">
        <v>9</v>
      </c>
    </row>
    <row r="1191" spans="1:5" ht="15.75" x14ac:dyDescent="0.25">
      <c r="A1191" s="23" t="s">
        <v>8218</v>
      </c>
      <c r="B1191" s="25">
        <v>75</v>
      </c>
      <c r="D1191" s="27" t="s">
        <v>8220</v>
      </c>
      <c r="E1191" s="25">
        <v>37</v>
      </c>
    </row>
    <row r="1192" spans="1:5" ht="15.75" x14ac:dyDescent="0.25">
      <c r="A1192" s="22" t="s">
        <v>8218</v>
      </c>
      <c r="B1192" s="24">
        <v>614</v>
      </c>
      <c r="D1192" s="26" t="s">
        <v>8220</v>
      </c>
      <c r="E1192" s="24">
        <v>0</v>
      </c>
    </row>
    <row r="1193" spans="1:5" ht="15.75" x14ac:dyDescent="0.25">
      <c r="A1193" s="23" t="s">
        <v>8218</v>
      </c>
      <c r="B1193" s="25">
        <v>107</v>
      </c>
      <c r="D1193" s="27" t="s">
        <v>8220</v>
      </c>
      <c r="E1193" s="25">
        <v>1</v>
      </c>
    </row>
    <row r="1194" spans="1:5" ht="15.75" x14ac:dyDescent="0.25">
      <c r="A1194" s="22" t="s">
        <v>8218</v>
      </c>
      <c r="B1194" s="24">
        <v>1224</v>
      </c>
      <c r="D1194" s="26" t="s">
        <v>8220</v>
      </c>
      <c r="E1194" s="24">
        <v>10</v>
      </c>
    </row>
    <row r="1195" spans="1:5" ht="15.75" x14ac:dyDescent="0.25">
      <c r="A1195" s="23" t="s">
        <v>8218</v>
      </c>
      <c r="B1195" s="25">
        <v>104</v>
      </c>
      <c r="D1195" s="27" t="s">
        <v>8220</v>
      </c>
      <c r="E1195" s="25">
        <v>1</v>
      </c>
    </row>
    <row r="1196" spans="1:5" ht="15.75" x14ac:dyDescent="0.25">
      <c r="A1196" s="22" t="s">
        <v>8218</v>
      </c>
      <c r="B1196" s="24">
        <v>79</v>
      </c>
      <c r="D1196" s="26" t="s">
        <v>8220</v>
      </c>
      <c r="E1196" s="24">
        <v>2</v>
      </c>
    </row>
    <row r="1197" spans="1:5" ht="15.75" x14ac:dyDescent="0.25">
      <c r="A1197" s="23" t="s">
        <v>8218</v>
      </c>
      <c r="B1197" s="25">
        <v>157</v>
      </c>
      <c r="D1197" s="27" t="s">
        <v>8220</v>
      </c>
      <c r="E1197" s="25">
        <v>1</v>
      </c>
    </row>
    <row r="1198" spans="1:5" ht="15.75" x14ac:dyDescent="0.25">
      <c r="A1198" s="22" t="s">
        <v>8218</v>
      </c>
      <c r="B1198" s="24">
        <v>50</v>
      </c>
      <c r="D1198" s="26" t="s">
        <v>8220</v>
      </c>
      <c r="E1198" s="24">
        <v>10</v>
      </c>
    </row>
    <row r="1199" spans="1:5" ht="15.75" x14ac:dyDescent="0.25">
      <c r="A1199" s="23" t="s">
        <v>8218</v>
      </c>
      <c r="B1199" s="25">
        <v>64</v>
      </c>
      <c r="D1199" s="27" t="s">
        <v>8220</v>
      </c>
      <c r="E1199" s="25">
        <v>9</v>
      </c>
    </row>
    <row r="1200" spans="1:5" ht="15.75" x14ac:dyDescent="0.25">
      <c r="A1200" s="22" t="s">
        <v>8218</v>
      </c>
      <c r="B1200" s="24">
        <v>200</v>
      </c>
      <c r="D1200" s="26" t="s">
        <v>8220</v>
      </c>
      <c r="E1200" s="24">
        <v>19</v>
      </c>
    </row>
    <row r="1201" spans="1:5" ht="15.75" x14ac:dyDescent="0.25">
      <c r="A1201" s="23" t="s">
        <v>8218</v>
      </c>
      <c r="B1201" s="25">
        <v>22</v>
      </c>
      <c r="D1201" s="27" t="s">
        <v>8220</v>
      </c>
      <c r="E1201" s="25">
        <v>0</v>
      </c>
    </row>
    <row r="1202" spans="1:5" ht="15.75" x14ac:dyDescent="0.25">
      <c r="A1202" s="22" t="s">
        <v>8218</v>
      </c>
      <c r="B1202" s="24">
        <v>163</v>
      </c>
      <c r="D1202" s="26" t="s">
        <v>8220</v>
      </c>
      <c r="E1202" s="24">
        <v>4</v>
      </c>
    </row>
    <row r="1203" spans="1:5" ht="15.75" x14ac:dyDescent="0.25">
      <c r="A1203" s="23" t="s">
        <v>8218</v>
      </c>
      <c r="B1203" s="25">
        <v>77</v>
      </c>
      <c r="D1203" s="27" t="s">
        <v>8220</v>
      </c>
      <c r="E1203" s="25">
        <v>8</v>
      </c>
    </row>
    <row r="1204" spans="1:5" ht="15.75" x14ac:dyDescent="0.25">
      <c r="A1204" s="22" t="s">
        <v>8218</v>
      </c>
      <c r="B1204" s="24">
        <v>89</v>
      </c>
      <c r="D1204" s="26" t="s">
        <v>8220</v>
      </c>
      <c r="E1204" s="24">
        <v>24</v>
      </c>
    </row>
    <row r="1205" spans="1:5" ht="15.75" x14ac:dyDescent="0.25">
      <c r="A1205" s="23" t="s">
        <v>8218</v>
      </c>
      <c r="B1205" s="25">
        <v>3355</v>
      </c>
      <c r="D1205" s="27" t="s">
        <v>8220</v>
      </c>
      <c r="E1205" s="25">
        <v>0</v>
      </c>
    </row>
    <row r="1206" spans="1:5" ht="15.75" x14ac:dyDescent="0.25">
      <c r="A1206" s="22" t="s">
        <v>8218</v>
      </c>
      <c r="B1206" s="24">
        <v>537</v>
      </c>
      <c r="D1206" s="26" t="s">
        <v>8220</v>
      </c>
      <c r="E1206" s="24">
        <v>39</v>
      </c>
    </row>
    <row r="1207" spans="1:5" ht="15.75" x14ac:dyDescent="0.25">
      <c r="A1207" s="23" t="s">
        <v>8218</v>
      </c>
      <c r="B1207" s="25">
        <v>125</v>
      </c>
      <c r="D1207" s="27" t="s">
        <v>8220</v>
      </c>
      <c r="E1207" s="25">
        <v>6</v>
      </c>
    </row>
    <row r="1208" spans="1:5" ht="15.75" x14ac:dyDescent="0.25">
      <c r="A1208" s="22" t="s">
        <v>8218</v>
      </c>
      <c r="B1208" s="24">
        <v>163</v>
      </c>
      <c r="D1208" s="26" t="s">
        <v>8220</v>
      </c>
      <c r="E1208" s="24">
        <v>4</v>
      </c>
    </row>
    <row r="1209" spans="1:5" ht="15.75" x14ac:dyDescent="0.25">
      <c r="A1209" s="23" t="s">
        <v>8218</v>
      </c>
      <c r="B1209" s="25">
        <v>283</v>
      </c>
      <c r="D1209" s="27" t="s">
        <v>8220</v>
      </c>
      <c r="E1209" s="25">
        <v>3</v>
      </c>
    </row>
    <row r="1210" spans="1:5" ht="15.75" x14ac:dyDescent="0.25">
      <c r="A1210" s="22" t="s">
        <v>8218</v>
      </c>
      <c r="B1210" s="24">
        <v>352</v>
      </c>
      <c r="D1210" s="26" t="s">
        <v>8220</v>
      </c>
      <c r="E1210" s="24">
        <v>53</v>
      </c>
    </row>
    <row r="1211" spans="1:5" ht="15.75" x14ac:dyDescent="0.25">
      <c r="A1211" s="23" t="s">
        <v>8218</v>
      </c>
      <c r="B1211" s="25">
        <v>94</v>
      </c>
      <c r="D1211" s="27" t="s">
        <v>8220</v>
      </c>
      <c r="E1211" s="25">
        <v>1</v>
      </c>
    </row>
    <row r="1212" spans="1:5" ht="15.75" x14ac:dyDescent="0.25">
      <c r="A1212" s="22" t="s">
        <v>8218</v>
      </c>
      <c r="B1212" s="24">
        <v>67</v>
      </c>
      <c r="D1212" s="26" t="s">
        <v>8220</v>
      </c>
      <c r="E1212" s="24">
        <v>2</v>
      </c>
    </row>
    <row r="1213" spans="1:5" ht="15.75" x14ac:dyDescent="0.25">
      <c r="A1213" s="23" t="s">
        <v>8218</v>
      </c>
      <c r="B1213" s="25">
        <v>221</v>
      </c>
      <c r="D1213" s="27" t="s">
        <v>8220</v>
      </c>
      <c r="E1213" s="25">
        <v>25</v>
      </c>
    </row>
    <row r="1214" spans="1:5" ht="15.75" x14ac:dyDescent="0.25">
      <c r="A1214" s="22" t="s">
        <v>8218</v>
      </c>
      <c r="B1214" s="24">
        <v>2165</v>
      </c>
      <c r="D1214" s="26" t="s">
        <v>8220</v>
      </c>
      <c r="E1214" s="24">
        <v>6</v>
      </c>
    </row>
    <row r="1215" spans="1:5" ht="15.75" x14ac:dyDescent="0.25">
      <c r="A1215" s="23" t="s">
        <v>8218</v>
      </c>
      <c r="B1215" s="25">
        <v>179</v>
      </c>
      <c r="D1215" s="27" t="s">
        <v>8220</v>
      </c>
      <c r="E1215" s="25">
        <v>0</v>
      </c>
    </row>
    <row r="1216" spans="1:5" ht="15.75" x14ac:dyDescent="0.25">
      <c r="A1216" s="22" t="s">
        <v>8218</v>
      </c>
      <c r="B1216" s="24">
        <v>123</v>
      </c>
      <c r="D1216" s="26" t="s">
        <v>8220</v>
      </c>
      <c r="E1216" s="24">
        <v>12</v>
      </c>
    </row>
    <row r="1217" spans="1:5" ht="15.75" x14ac:dyDescent="0.25">
      <c r="A1217" s="23" t="s">
        <v>8218</v>
      </c>
      <c r="B1217" s="25">
        <v>1104</v>
      </c>
      <c r="D1217" s="27" t="s">
        <v>8220</v>
      </c>
      <c r="E1217" s="25">
        <v>0</v>
      </c>
    </row>
    <row r="1218" spans="1:5" ht="15.75" x14ac:dyDescent="0.25">
      <c r="A1218" s="22" t="s">
        <v>8218</v>
      </c>
      <c r="B1218" s="24">
        <v>403</v>
      </c>
      <c r="D1218" s="26" t="s">
        <v>8220</v>
      </c>
      <c r="E1218" s="24">
        <v>36</v>
      </c>
    </row>
    <row r="1219" spans="1:5" ht="15.75" x14ac:dyDescent="0.25">
      <c r="A1219" s="23" t="s">
        <v>8218</v>
      </c>
      <c r="B1219" s="25">
        <v>109</v>
      </c>
      <c r="D1219" s="27" t="s">
        <v>8220</v>
      </c>
      <c r="E1219" s="25">
        <v>0</v>
      </c>
    </row>
    <row r="1220" spans="1:5" ht="15.75" x14ac:dyDescent="0.25">
      <c r="A1220" s="22" t="s">
        <v>8218</v>
      </c>
      <c r="B1220" s="24">
        <v>372</v>
      </c>
      <c r="D1220" s="26" t="s">
        <v>8220</v>
      </c>
      <c r="E1220" s="24">
        <v>2</v>
      </c>
    </row>
    <row r="1221" spans="1:5" ht="15.75" x14ac:dyDescent="0.25">
      <c r="A1221" s="23" t="s">
        <v>8218</v>
      </c>
      <c r="B1221" s="25">
        <v>311</v>
      </c>
      <c r="D1221" s="27" t="s">
        <v>8220</v>
      </c>
      <c r="E1221" s="25">
        <v>1</v>
      </c>
    </row>
    <row r="1222" spans="1:5" ht="15.75" x14ac:dyDescent="0.25">
      <c r="A1222" s="22" t="s">
        <v>8218</v>
      </c>
      <c r="B1222" s="24">
        <v>61</v>
      </c>
      <c r="D1222" s="26" t="s">
        <v>8220</v>
      </c>
      <c r="E1222" s="24">
        <v>59</v>
      </c>
    </row>
    <row r="1223" spans="1:5" ht="15.75" x14ac:dyDescent="0.25">
      <c r="A1223" s="23" t="s">
        <v>8218</v>
      </c>
      <c r="B1223" s="25">
        <v>115</v>
      </c>
      <c r="D1223" s="27" t="s">
        <v>8220</v>
      </c>
      <c r="E1223" s="25">
        <v>1</v>
      </c>
    </row>
    <row r="1224" spans="1:5" ht="15.75" x14ac:dyDescent="0.25">
      <c r="A1224" s="22" t="s">
        <v>8218</v>
      </c>
      <c r="B1224" s="24">
        <v>111</v>
      </c>
      <c r="D1224" s="26" t="s">
        <v>8220</v>
      </c>
      <c r="E1224" s="24">
        <v>31</v>
      </c>
    </row>
    <row r="1225" spans="1:5" ht="15.75" x14ac:dyDescent="0.25">
      <c r="A1225" s="23" t="s">
        <v>8218</v>
      </c>
      <c r="B1225" s="25">
        <v>337</v>
      </c>
      <c r="D1225" s="27" t="s">
        <v>8220</v>
      </c>
      <c r="E1225" s="25">
        <v>18</v>
      </c>
    </row>
    <row r="1226" spans="1:5" ht="15.75" x14ac:dyDescent="0.25">
      <c r="A1226" s="22" t="s">
        <v>8218</v>
      </c>
      <c r="B1226" s="24">
        <v>9</v>
      </c>
      <c r="D1226" s="26" t="s">
        <v>8220</v>
      </c>
      <c r="E1226" s="24">
        <v>10</v>
      </c>
    </row>
    <row r="1227" spans="1:5" ht="15.75" x14ac:dyDescent="0.25">
      <c r="A1227" s="23" t="s">
        <v>8218</v>
      </c>
      <c r="B1227" s="25">
        <v>120</v>
      </c>
      <c r="D1227" s="27" t="s">
        <v>8220</v>
      </c>
      <c r="E1227" s="25">
        <v>0</v>
      </c>
    </row>
    <row r="1228" spans="1:5" ht="15.75" x14ac:dyDescent="0.25">
      <c r="A1228" s="22" t="s">
        <v>8218</v>
      </c>
      <c r="B1228" s="24">
        <v>102</v>
      </c>
      <c r="D1228" s="26" t="s">
        <v>8220</v>
      </c>
      <c r="E1228" s="24">
        <v>14</v>
      </c>
    </row>
    <row r="1229" spans="1:5" ht="15.75" x14ac:dyDescent="0.25">
      <c r="A1229" s="23" t="s">
        <v>8218</v>
      </c>
      <c r="B1229" s="25">
        <v>186</v>
      </c>
      <c r="D1229" s="27" t="s">
        <v>8220</v>
      </c>
      <c r="E1229" s="25">
        <v>2</v>
      </c>
    </row>
    <row r="1230" spans="1:5" ht="15.75" x14ac:dyDescent="0.25">
      <c r="A1230" s="22" t="s">
        <v>8218</v>
      </c>
      <c r="B1230" s="24">
        <v>15</v>
      </c>
      <c r="D1230" s="26" t="s">
        <v>8220</v>
      </c>
      <c r="E1230" s="24">
        <v>1</v>
      </c>
    </row>
    <row r="1231" spans="1:5" ht="15.75" x14ac:dyDescent="0.25">
      <c r="A1231" s="23" t="s">
        <v>8218</v>
      </c>
      <c r="B1231" s="25">
        <v>67</v>
      </c>
      <c r="D1231" s="27" t="s">
        <v>8220</v>
      </c>
      <c r="E1231" s="25">
        <v>3</v>
      </c>
    </row>
    <row r="1232" spans="1:5" ht="15.75" x14ac:dyDescent="0.25">
      <c r="A1232" s="22" t="s">
        <v>8218</v>
      </c>
      <c r="B1232" s="24">
        <v>130</v>
      </c>
      <c r="D1232" s="26" t="s">
        <v>8220</v>
      </c>
      <c r="E1232" s="24">
        <v>0</v>
      </c>
    </row>
    <row r="1233" spans="1:5" ht="15.75" x14ac:dyDescent="0.25">
      <c r="A1233" s="23" t="s">
        <v>8218</v>
      </c>
      <c r="B1233" s="25">
        <v>16</v>
      </c>
      <c r="D1233" s="27" t="s">
        <v>8220</v>
      </c>
      <c r="E1233" s="25">
        <v>2</v>
      </c>
    </row>
    <row r="1234" spans="1:5" ht="15.75" x14ac:dyDescent="0.25">
      <c r="A1234" s="22" t="s">
        <v>8218</v>
      </c>
      <c r="B1234" s="24">
        <v>67</v>
      </c>
      <c r="D1234" s="26" t="s">
        <v>8220</v>
      </c>
      <c r="E1234" s="24">
        <v>0</v>
      </c>
    </row>
    <row r="1235" spans="1:5" ht="15.75" x14ac:dyDescent="0.25">
      <c r="A1235" s="23" t="s">
        <v>8218</v>
      </c>
      <c r="B1235" s="25">
        <v>124</v>
      </c>
      <c r="D1235" s="27" t="s">
        <v>8220</v>
      </c>
      <c r="E1235" s="25">
        <v>12</v>
      </c>
    </row>
    <row r="1236" spans="1:5" ht="15.75" x14ac:dyDescent="0.25">
      <c r="A1236" s="22" t="s">
        <v>8218</v>
      </c>
      <c r="B1236" s="24">
        <v>80</v>
      </c>
      <c r="D1236" s="26" t="s">
        <v>8220</v>
      </c>
      <c r="E1236" s="24">
        <v>1</v>
      </c>
    </row>
    <row r="1237" spans="1:5" ht="15.75" x14ac:dyDescent="0.25">
      <c r="A1237" s="23" t="s">
        <v>8218</v>
      </c>
      <c r="B1237" s="25">
        <v>282</v>
      </c>
      <c r="D1237" s="27" t="s">
        <v>8220</v>
      </c>
      <c r="E1237" s="25">
        <v>8</v>
      </c>
    </row>
    <row r="1238" spans="1:5" ht="15.75" x14ac:dyDescent="0.25">
      <c r="A1238" s="22" t="s">
        <v>8218</v>
      </c>
      <c r="B1238" s="24">
        <v>68</v>
      </c>
      <c r="D1238" s="26" t="s">
        <v>8220</v>
      </c>
      <c r="E1238" s="24">
        <v>2</v>
      </c>
    </row>
    <row r="1239" spans="1:5" ht="15.75" x14ac:dyDescent="0.25">
      <c r="A1239" s="23" t="s">
        <v>8218</v>
      </c>
      <c r="B1239" s="25">
        <v>86</v>
      </c>
      <c r="D1239" s="27" t="s">
        <v>8220</v>
      </c>
      <c r="E1239" s="25">
        <v>31</v>
      </c>
    </row>
    <row r="1240" spans="1:5" ht="15.75" x14ac:dyDescent="0.25">
      <c r="A1240" s="22" t="s">
        <v>8218</v>
      </c>
      <c r="B1240" s="24">
        <v>115</v>
      </c>
      <c r="D1240" s="26" t="s">
        <v>8220</v>
      </c>
      <c r="E1240" s="24">
        <v>5</v>
      </c>
    </row>
    <row r="1241" spans="1:5" ht="15.75" x14ac:dyDescent="0.25">
      <c r="A1241" s="23" t="s">
        <v>8218</v>
      </c>
      <c r="B1241" s="25">
        <v>75</v>
      </c>
      <c r="D1241" s="27" t="s">
        <v>8220</v>
      </c>
      <c r="E1241" s="25">
        <v>1</v>
      </c>
    </row>
    <row r="1242" spans="1:5" ht="15.75" x14ac:dyDescent="0.25">
      <c r="A1242" s="22" t="s">
        <v>8218</v>
      </c>
      <c r="B1242" s="24">
        <v>43</v>
      </c>
      <c r="D1242" s="26" t="s">
        <v>8220</v>
      </c>
      <c r="E1242" s="24">
        <v>12</v>
      </c>
    </row>
    <row r="1243" spans="1:5" ht="15.75" x14ac:dyDescent="0.25">
      <c r="A1243" s="23" t="s">
        <v>8218</v>
      </c>
      <c r="B1243" s="25">
        <v>48</v>
      </c>
      <c r="D1243" s="27" t="s">
        <v>8220</v>
      </c>
      <c r="E1243" s="25">
        <v>4</v>
      </c>
    </row>
    <row r="1244" spans="1:5" ht="15.75" x14ac:dyDescent="0.25">
      <c r="A1244" s="22" t="s">
        <v>8218</v>
      </c>
      <c r="B1244" s="24">
        <v>52</v>
      </c>
      <c r="D1244" s="26" t="s">
        <v>8220</v>
      </c>
      <c r="E1244" s="24">
        <v>0</v>
      </c>
    </row>
    <row r="1245" spans="1:5" ht="15.75" x14ac:dyDescent="0.25">
      <c r="A1245" s="23" t="s">
        <v>8218</v>
      </c>
      <c r="B1245" s="25">
        <v>43</v>
      </c>
      <c r="D1245" s="27" t="s">
        <v>8220</v>
      </c>
      <c r="E1245" s="25">
        <v>7</v>
      </c>
    </row>
    <row r="1246" spans="1:5" ht="15.75" x14ac:dyDescent="0.25">
      <c r="A1246" s="22" t="s">
        <v>8218</v>
      </c>
      <c r="B1246" s="24">
        <v>58</v>
      </c>
      <c r="D1246" s="26" t="s">
        <v>8220</v>
      </c>
      <c r="E1246" s="24">
        <v>2</v>
      </c>
    </row>
    <row r="1247" spans="1:5" ht="15.75" x14ac:dyDescent="0.25">
      <c r="A1247" s="23" t="s">
        <v>8218</v>
      </c>
      <c r="B1247" s="25">
        <v>47</v>
      </c>
      <c r="D1247" s="27" t="s">
        <v>8220</v>
      </c>
      <c r="E1247" s="25">
        <v>1</v>
      </c>
    </row>
    <row r="1248" spans="1:5" ht="15.75" x14ac:dyDescent="0.25">
      <c r="A1248" s="22" t="s">
        <v>8218</v>
      </c>
      <c r="B1248" s="24">
        <v>36</v>
      </c>
      <c r="D1248" s="26" t="s">
        <v>8220</v>
      </c>
      <c r="E1248" s="24">
        <v>4</v>
      </c>
    </row>
    <row r="1249" spans="1:5" ht="15.75" x14ac:dyDescent="0.25">
      <c r="A1249" s="23" t="s">
        <v>8218</v>
      </c>
      <c r="B1249" s="25">
        <v>17</v>
      </c>
      <c r="D1249" s="27" t="s">
        <v>8220</v>
      </c>
      <c r="E1249" s="25">
        <v>6</v>
      </c>
    </row>
    <row r="1250" spans="1:5" ht="15.75" x14ac:dyDescent="0.25">
      <c r="A1250" s="22" t="s">
        <v>8218</v>
      </c>
      <c r="B1250" s="24">
        <v>104</v>
      </c>
      <c r="D1250" s="26" t="s">
        <v>8220</v>
      </c>
      <c r="E1250" s="24">
        <v>8</v>
      </c>
    </row>
    <row r="1251" spans="1:5" ht="15.75" x14ac:dyDescent="0.25">
      <c r="A1251" s="23" t="s">
        <v>8218</v>
      </c>
      <c r="B1251" s="25">
        <v>47</v>
      </c>
      <c r="D1251" s="27" t="s">
        <v>8220</v>
      </c>
      <c r="E1251" s="25">
        <v>14</v>
      </c>
    </row>
    <row r="1252" spans="1:5" ht="15.75" x14ac:dyDescent="0.25">
      <c r="A1252" s="22" t="s">
        <v>8218</v>
      </c>
      <c r="B1252" s="24">
        <v>38</v>
      </c>
      <c r="D1252" s="26" t="s">
        <v>8220</v>
      </c>
      <c r="E1252" s="24">
        <v>0</v>
      </c>
    </row>
    <row r="1253" spans="1:5" ht="15.75" x14ac:dyDescent="0.25">
      <c r="A1253" s="23" t="s">
        <v>8218</v>
      </c>
      <c r="B1253" s="25">
        <v>81</v>
      </c>
      <c r="D1253" s="27" t="s">
        <v>8220</v>
      </c>
      <c r="E1253" s="25">
        <v>4</v>
      </c>
    </row>
    <row r="1254" spans="1:5" ht="15.75" x14ac:dyDescent="0.25">
      <c r="A1254" s="22" t="s">
        <v>8218</v>
      </c>
      <c r="B1254" s="24">
        <v>55</v>
      </c>
      <c r="D1254" s="26" t="s">
        <v>8220</v>
      </c>
      <c r="E1254" s="24">
        <v>0</v>
      </c>
    </row>
    <row r="1255" spans="1:5" ht="15.75" x14ac:dyDescent="0.25">
      <c r="A1255" s="23" t="s">
        <v>8218</v>
      </c>
      <c r="B1255" s="25">
        <v>41</v>
      </c>
      <c r="D1255" s="27" t="s">
        <v>8220</v>
      </c>
      <c r="E1255" s="25">
        <v>0</v>
      </c>
    </row>
    <row r="1256" spans="1:5" ht="15.75" x14ac:dyDescent="0.25">
      <c r="A1256" s="22" t="s">
        <v>8218</v>
      </c>
      <c r="B1256" s="24">
        <v>79</v>
      </c>
      <c r="D1256" s="26" t="s">
        <v>8220</v>
      </c>
      <c r="E1256" s="24">
        <v>1</v>
      </c>
    </row>
    <row r="1257" spans="1:5" ht="15.75" x14ac:dyDescent="0.25">
      <c r="A1257" s="23" t="s">
        <v>8218</v>
      </c>
      <c r="B1257" s="25">
        <v>16</v>
      </c>
      <c r="D1257" s="27" t="s">
        <v>8220</v>
      </c>
      <c r="E1257" s="25">
        <v>1</v>
      </c>
    </row>
    <row r="1258" spans="1:5" ht="15.75" x14ac:dyDescent="0.25">
      <c r="A1258" s="22" t="s">
        <v>8218</v>
      </c>
      <c r="B1258" s="24">
        <v>8</v>
      </c>
      <c r="D1258" s="26" t="s">
        <v>8220</v>
      </c>
      <c r="E1258" s="24">
        <v>1</v>
      </c>
    </row>
    <row r="1259" spans="1:5" ht="15.75" x14ac:dyDescent="0.25">
      <c r="A1259" s="23" t="s">
        <v>8218</v>
      </c>
      <c r="B1259" s="25">
        <v>95</v>
      </c>
      <c r="D1259" s="27" t="s">
        <v>8220</v>
      </c>
      <c r="E1259" s="25">
        <v>1</v>
      </c>
    </row>
    <row r="1260" spans="1:5" ht="15.75" x14ac:dyDescent="0.25">
      <c r="A1260" s="22" t="s">
        <v>8218</v>
      </c>
      <c r="B1260" s="24">
        <v>25</v>
      </c>
      <c r="D1260" s="26" t="s">
        <v>8220</v>
      </c>
      <c r="E1260" s="24">
        <v>4</v>
      </c>
    </row>
    <row r="1261" spans="1:5" ht="15.75" x14ac:dyDescent="0.25">
      <c r="A1261" s="23" t="s">
        <v>8218</v>
      </c>
      <c r="B1261" s="25">
        <v>19</v>
      </c>
      <c r="D1261" s="27" t="s">
        <v>8220</v>
      </c>
      <c r="E1261" s="25">
        <v>0</v>
      </c>
    </row>
    <row r="1262" spans="1:5" ht="15.75" x14ac:dyDescent="0.25">
      <c r="A1262" s="22" t="s">
        <v>8218</v>
      </c>
      <c r="B1262" s="24">
        <v>90</v>
      </c>
      <c r="D1262" s="26" t="s">
        <v>8220</v>
      </c>
      <c r="E1262" s="24">
        <v>0</v>
      </c>
    </row>
    <row r="1263" spans="1:5" ht="15.75" x14ac:dyDescent="0.25">
      <c r="A1263" s="23" t="s">
        <v>8218</v>
      </c>
      <c r="B1263" s="25">
        <v>41</v>
      </c>
      <c r="D1263" s="27" t="s">
        <v>8220</v>
      </c>
      <c r="E1263" s="25">
        <v>2</v>
      </c>
    </row>
    <row r="1264" spans="1:5" ht="15.75" x14ac:dyDescent="0.25">
      <c r="A1264" s="22" t="s">
        <v>8218</v>
      </c>
      <c r="B1264" s="24">
        <v>30</v>
      </c>
      <c r="D1264" s="26" t="s">
        <v>8220</v>
      </c>
      <c r="E1264" s="24">
        <v>24</v>
      </c>
    </row>
    <row r="1265" spans="1:5" ht="15.75" x14ac:dyDescent="0.25">
      <c r="A1265" s="23" t="s">
        <v>8218</v>
      </c>
      <c r="B1265" s="25">
        <v>38</v>
      </c>
      <c r="D1265" s="27" t="s">
        <v>8220</v>
      </c>
      <c r="E1265" s="25">
        <v>1</v>
      </c>
    </row>
    <row r="1266" spans="1:5" ht="15.75" x14ac:dyDescent="0.25">
      <c r="A1266" s="22" t="s">
        <v>8218</v>
      </c>
      <c r="B1266" s="24">
        <v>65</v>
      </c>
      <c r="D1266" s="26" t="s">
        <v>8220</v>
      </c>
      <c r="E1266" s="24">
        <v>2</v>
      </c>
    </row>
    <row r="1267" spans="1:5" ht="15.75" x14ac:dyDescent="0.25">
      <c r="A1267" s="23" t="s">
        <v>8218</v>
      </c>
      <c r="B1267" s="25">
        <v>75</v>
      </c>
      <c r="D1267" s="27" t="s">
        <v>8220</v>
      </c>
      <c r="E1267" s="25">
        <v>1</v>
      </c>
    </row>
    <row r="1268" spans="1:5" ht="15.75" x14ac:dyDescent="0.25">
      <c r="A1268" s="22" t="s">
        <v>8218</v>
      </c>
      <c r="B1268" s="24">
        <v>16</v>
      </c>
      <c r="D1268" s="26" t="s">
        <v>8220</v>
      </c>
      <c r="E1268" s="24">
        <v>37</v>
      </c>
    </row>
    <row r="1269" spans="1:5" ht="15.75" x14ac:dyDescent="0.25">
      <c r="A1269" s="23" t="s">
        <v>8218</v>
      </c>
      <c r="B1269" s="25">
        <v>10</v>
      </c>
      <c r="D1269" s="27" t="s">
        <v>8220</v>
      </c>
      <c r="E1269" s="25">
        <v>5</v>
      </c>
    </row>
    <row r="1270" spans="1:5" ht="15.75" x14ac:dyDescent="0.25">
      <c r="A1270" s="22" t="s">
        <v>8218</v>
      </c>
      <c r="B1270" s="24">
        <v>27</v>
      </c>
      <c r="D1270" s="26" t="s">
        <v>8220</v>
      </c>
      <c r="E1270" s="24">
        <v>4</v>
      </c>
    </row>
    <row r="1271" spans="1:5" ht="15.75" x14ac:dyDescent="0.25">
      <c r="A1271" s="23" t="s">
        <v>8218</v>
      </c>
      <c r="B1271" s="25">
        <v>259</v>
      </c>
      <c r="D1271" s="27" t="s">
        <v>8220</v>
      </c>
      <c r="E1271" s="25">
        <v>16</v>
      </c>
    </row>
    <row r="1272" spans="1:5" ht="15.75" x14ac:dyDescent="0.25">
      <c r="A1272" s="22" t="s">
        <v>8218</v>
      </c>
      <c r="B1272" s="24">
        <v>39</v>
      </c>
      <c r="D1272" s="26" t="s">
        <v>8220</v>
      </c>
      <c r="E1272" s="24">
        <v>9</v>
      </c>
    </row>
    <row r="1273" spans="1:5" ht="15.75" x14ac:dyDescent="0.25">
      <c r="A1273" s="23" t="s">
        <v>8218</v>
      </c>
      <c r="B1273" s="25">
        <v>42</v>
      </c>
      <c r="D1273" s="27" t="s">
        <v>8220</v>
      </c>
      <c r="E1273" s="25">
        <v>0</v>
      </c>
    </row>
    <row r="1274" spans="1:5" ht="15.75" x14ac:dyDescent="0.25">
      <c r="A1274" s="22" t="s">
        <v>8218</v>
      </c>
      <c r="B1274" s="24">
        <v>10</v>
      </c>
      <c r="D1274" s="26" t="s">
        <v>8220</v>
      </c>
      <c r="E1274" s="24">
        <v>40</v>
      </c>
    </row>
    <row r="1275" spans="1:5" ht="15.75" x14ac:dyDescent="0.25">
      <c r="A1275" s="23" t="s">
        <v>8218</v>
      </c>
      <c r="B1275" s="25">
        <v>56</v>
      </c>
      <c r="D1275" s="27" t="s">
        <v>8220</v>
      </c>
      <c r="E1275" s="25">
        <v>0</v>
      </c>
    </row>
    <row r="1276" spans="1:5" ht="15.75" x14ac:dyDescent="0.25">
      <c r="A1276" s="22" t="s">
        <v>8218</v>
      </c>
      <c r="B1276" s="24">
        <v>20</v>
      </c>
      <c r="D1276" s="26" t="s">
        <v>8220</v>
      </c>
      <c r="E1276" s="24">
        <v>2</v>
      </c>
    </row>
    <row r="1277" spans="1:5" ht="15.75" x14ac:dyDescent="0.25">
      <c r="A1277" s="23" t="s">
        <v>8218</v>
      </c>
      <c r="B1277" s="25">
        <v>170</v>
      </c>
      <c r="D1277" s="27" t="s">
        <v>8220</v>
      </c>
      <c r="E1277" s="25">
        <v>1</v>
      </c>
    </row>
    <row r="1278" spans="1:5" ht="15.75" x14ac:dyDescent="0.25">
      <c r="A1278" s="22" t="s">
        <v>8218</v>
      </c>
      <c r="B1278" s="24">
        <v>29</v>
      </c>
      <c r="D1278" s="26" t="s">
        <v>8220</v>
      </c>
      <c r="E1278" s="24">
        <v>9</v>
      </c>
    </row>
    <row r="1279" spans="1:5" ht="15.75" x14ac:dyDescent="0.25">
      <c r="A1279" s="23" t="s">
        <v>8218</v>
      </c>
      <c r="B1279" s="25">
        <v>132</v>
      </c>
      <c r="D1279" s="27" t="s">
        <v>8220</v>
      </c>
      <c r="E1279" s="25">
        <v>34</v>
      </c>
    </row>
    <row r="1280" spans="1:5" ht="15.75" x14ac:dyDescent="0.25">
      <c r="A1280" s="22" t="s">
        <v>8218</v>
      </c>
      <c r="B1280" s="24">
        <v>27</v>
      </c>
      <c r="D1280" s="26" t="s">
        <v>8220</v>
      </c>
      <c r="E1280" s="24">
        <v>23</v>
      </c>
    </row>
    <row r="1281" spans="1:5" ht="15.75" x14ac:dyDescent="0.25">
      <c r="A1281" s="23" t="s">
        <v>8218</v>
      </c>
      <c r="B1281" s="25">
        <v>26</v>
      </c>
      <c r="D1281" s="27" t="s">
        <v>8220</v>
      </c>
      <c r="E1281" s="25">
        <v>19</v>
      </c>
    </row>
    <row r="1282" spans="1:5" ht="15.75" x14ac:dyDescent="0.25">
      <c r="A1282" s="22" t="s">
        <v>8218</v>
      </c>
      <c r="B1282" s="24">
        <v>43</v>
      </c>
      <c r="D1282" s="26" t="s">
        <v>8220</v>
      </c>
      <c r="E1282" s="24">
        <v>50</v>
      </c>
    </row>
    <row r="1283" spans="1:5" ht="15.75" x14ac:dyDescent="0.25">
      <c r="A1283" s="23" t="s">
        <v>8218</v>
      </c>
      <c r="B1283" s="25">
        <v>80</v>
      </c>
      <c r="D1283" s="27" t="s">
        <v>8220</v>
      </c>
      <c r="E1283" s="25">
        <v>12</v>
      </c>
    </row>
    <row r="1284" spans="1:5" ht="15.75" x14ac:dyDescent="0.25">
      <c r="A1284" s="22" t="s">
        <v>8218</v>
      </c>
      <c r="B1284" s="24">
        <v>33</v>
      </c>
      <c r="D1284" s="26" t="s">
        <v>8220</v>
      </c>
      <c r="E1284" s="24">
        <v>8</v>
      </c>
    </row>
    <row r="1285" spans="1:5" ht="15.75" x14ac:dyDescent="0.25">
      <c r="A1285" s="23" t="s">
        <v>8218</v>
      </c>
      <c r="B1285" s="25">
        <v>71</v>
      </c>
      <c r="D1285" s="27" t="s">
        <v>8220</v>
      </c>
      <c r="E1285" s="25">
        <v>9</v>
      </c>
    </row>
    <row r="1286" spans="1:5" ht="15.75" x14ac:dyDescent="0.25">
      <c r="A1286" s="22" t="s">
        <v>8218</v>
      </c>
      <c r="B1286" s="24">
        <v>81</v>
      </c>
      <c r="D1286" s="26" t="s">
        <v>8220</v>
      </c>
      <c r="E1286" s="24">
        <v>43</v>
      </c>
    </row>
    <row r="1287" spans="1:5" ht="15.75" x14ac:dyDescent="0.25">
      <c r="A1287" s="23" t="s">
        <v>8218</v>
      </c>
      <c r="B1287" s="25">
        <v>76</v>
      </c>
      <c r="D1287" s="27" t="s">
        <v>8220</v>
      </c>
      <c r="E1287" s="25">
        <v>28</v>
      </c>
    </row>
    <row r="1288" spans="1:5" ht="15.75" x14ac:dyDescent="0.25">
      <c r="A1288" s="22" t="s">
        <v>8218</v>
      </c>
      <c r="B1288" s="24">
        <v>48</v>
      </c>
      <c r="D1288" s="26" t="s">
        <v>8220</v>
      </c>
      <c r="E1288" s="24">
        <v>4</v>
      </c>
    </row>
    <row r="1289" spans="1:5" ht="15.75" x14ac:dyDescent="0.25">
      <c r="A1289" s="23" t="s">
        <v>8218</v>
      </c>
      <c r="B1289" s="25">
        <v>61</v>
      </c>
      <c r="D1289" s="27" t="s">
        <v>8220</v>
      </c>
      <c r="E1289" s="25">
        <v>24</v>
      </c>
    </row>
    <row r="1290" spans="1:5" ht="15.75" x14ac:dyDescent="0.25">
      <c r="A1290" s="22" t="s">
        <v>8218</v>
      </c>
      <c r="B1290" s="24">
        <v>60</v>
      </c>
      <c r="D1290" s="26" t="s">
        <v>8220</v>
      </c>
      <c r="E1290" s="24">
        <v>2</v>
      </c>
    </row>
    <row r="1291" spans="1:5" ht="15.75" x14ac:dyDescent="0.25">
      <c r="A1291" s="23" t="s">
        <v>8218</v>
      </c>
      <c r="B1291" s="25">
        <v>136</v>
      </c>
      <c r="D1291" s="27" t="s">
        <v>8220</v>
      </c>
      <c r="E1291" s="25">
        <v>2</v>
      </c>
    </row>
    <row r="1292" spans="1:5" ht="15.75" x14ac:dyDescent="0.25">
      <c r="A1292" s="22" t="s">
        <v>8218</v>
      </c>
      <c r="B1292" s="24">
        <v>14</v>
      </c>
      <c r="D1292" s="26" t="s">
        <v>8220</v>
      </c>
      <c r="E1292" s="24">
        <v>20</v>
      </c>
    </row>
    <row r="1293" spans="1:5" ht="15.75" x14ac:dyDescent="0.25">
      <c r="A1293" s="23" t="s">
        <v>8218</v>
      </c>
      <c r="B1293" s="25">
        <v>78</v>
      </c>
      <c r="D1293" s="27" t="s">
        <v>8220</v>
      </c>
      <c r="E1293" s="25">
        <v>1</v>
      </c>
    </row>
    <row r="1294" spans="1:5" ht="15.75" x14ac:dyDescent="0.25">
      <c r="A1294" s="22" t="s">
        <v>8218</v>
      </c>
      <c r="B1294" s="24">
        <v>4</v>
      </c>
      <c r="D1294" s="26" t="s">
        <v>8220</v>
      </c>
      <c r="E1294" s="24">
        <v>1</v>
      </c>
    </row>
    <row r="1295" spans="1:5" ht="15.75" x14ac:dyDescent="0.25">
      <c r="A1295" s="23" t="s">
        <v>8218</v>
      </c>
      <c r="B1295" s="25">
        <v>11</v>
      </c>
      <c r="D1295" s="27" t="s">
        <v>8220</v>
      </c>
      <c r="E1295" s="25">
        <v>4</v>
      </c>
    </row>
    <row r="1296" spans="1:5" ht="15.75" x14ac:dyDescent="0.25">
      <c r="A1296" s="22" t="s">
        <v>8218</v>
      </c>
      <c r="B1296" s="24">
        <v>185</v>
      </c>
      <c r="D1296" s="26" t="s">
        <v>8220</v>
      </c>
      <c r="E1296" s="24">
        <v>1</v>
      </c>
    </row>
    <row r="1297" spans="1:5" ht="15.75" x14ac:dyDescent="0.25">
      <c r="A1297" s="23" t="s">
        <v>8218</v>
      </c>
      <c r="B1297" s="25">
        <v>59</v>
      </c>
      <c r="D1297" s="27" t="s">
        <v>8220</v>
      </c>
      <c r="E1297" s="25">
        <v>1</v>
      </c>
    </row>
    <row r="1298" spans="1:5" ht="15.75" x14ac:dyDescent="0.25">
      <c r="A1298" s="22" t="s">
        <v>8218</v>
      </c>
      <c r="B1298" s="24">
        <v>27</v>
      </c>
      <c r="D1298" s="26" t="s">
        <v>8220</v>
      </c>
      <c r="E1298" s="24">
        <v>13</v>
      </c>
    </row>
    <row r="1299" spans="1:5" ht="15.75" x14ac:dyDescent="0.25">
      <c r="A1299" s="23" t="s">
        <v>8218</v>
      </c>
      <c r="B1299" s="25">
        <v>63</v>
      </c>
      <c r="D1299" s="27" t="s">
        <v>8220</v>
      </c>
      <c r="E1299" s="25">
        <v>1</v>
      </c>
    </row>
    <row r="1300" spans="1:5" ht="15.75" x14ac:dyDescent="0.25">
      <c r="A1300" s="22" t="s">
        <v>8218</v>
      </c>
      <c r="B1300" s="24">
        <v>13</v>
      </c>
      <c r="D1300" s="26" t="s">
        <v>8220</v>
      </c>
      <c r="E1300" s="24">
        <v>1</v>
      </c>
    </row>
    <row r="1301" spans="1:5" ht="15.75" x14ac:dyDescent="0.25">
      <c r="A1301" s="23" t="s">
        <v>8218</v>
      </c>
      <c r="B1301" s="25">
        <v>13</v>
      </c>
      <c r="D1301" s="27" t="s">
        <v>8220</v>
      </c>
      <c r="E1301" s="25">
        <v>0</v>
      </c>
    </row>
    <row r="1302" spans="1:5" ht="15.75" x14ac:dyDescent="0.25">
      <c r="A1302" s="22" t="s">
        <v>8218</v>
      </c>
      <c r="B1302" s="24">
        <v>57</v>
      </c>
      <c r="D1302" s="26" t="s">
        <v>8220</v>
      </c>
      <c r="E1302" s="24">
        <v>3</v>
      </c>
    </row>
    <row r="1303" spans="1:5" ht="15.75" x14ac:dyDescent="0.25">
      <c r="A1303" s="23" t="s">
        <v>8218</v>
      </c>
      <c r="B1303" s="25">
        <v>61</v>
      </c>
      <c r="D1303" s="27" t="s">
        <v>8220</v>
      </c>
      <c r="E1303" s="25">
        <v>14</v>
      </c>
    </row>
    <row r="1304" spans="1:5" ht="15.75" x14ac:dyDescent="0.25">
      <c r="A1304" s="22" t="s">
        <v>8218</v>
      </c>
      <c r="B1304" s="24">
        <v>65</v>
      </c>
      <c r="D1304" s="26" t="s">
        <v>8220</v>
      </c>
      <c r="E1304" s="24">
        <v>2</v>
      </c>
    </row>
    <row r="1305" spans="1:5" ht="15.75" x14ac:dyDescent="0.25">
      <c r="A1305" s="23" t="s">
        <v>8218</v>
      </c>
      <c r="B1305" s="25">
        <v>134</v>
      </c>
      <c r="D1305" s="27" t="s">
        <v>8220</v>
      </c>
      <c r="E1305" s="25">
        <v>5</v>
      </c>
    </row>
    <row r="1306" spans="1:5" ht="15.75" x14ac:dyDescent="0.25">
      <c r="A1306" s="22" t="s">
        <v>8218</v>
      </c>
      <c r="B1306" s="24">
        <v>37</v>
      </c>
      <c r="D1306" s="26" t="s">
        <v>8220</v>
      </c>
      <c r="E1306" s="24">
        <v>14</v>
      </c>
    </row>
    <row r="1307" spans="1:5" ht="15.75" x14ac:dyDescent="0.25">
      <c r="A1307" s="23" t="s">
        <v>8218</v>
      </c>
      <c r="B1307" s="25">
        <v>37</v>
      </c>
      <c r="D1307" s="27" t="s">
        <v>8220</v>
      </c>
      <c r="E1307" s="25">
        <v>9</v>
      </c>
    </row>
    <row r="1308" spans="1:5" ht="15.75" x14ac:dyDescent="0.25">
      <c r="A1308" s="22" t="s">
        <v>8218</v>
      </c>
      <c r="B1308" s="24">
        <v>150</v>
      </c>
      <c r="D1308" s="26" t="s">
        <v>8220</v>
      </c>
      <c r="E1308" s="24">
        <v>8</v>
      </c>
    </row>
    <row r="1309" spans="1:5" ht="15.75" x14ac:dyDescent="0.25">
      <c r="A1309" s="23" t="s">
        <v>8218</v>
      </c>
      <c r="B1309" s="25">
        <v>56</v>
      </c>
      <c r="D1309" s="27" t="s">
        <v>8220</v>
      </c>
      <c r="E1309" s="25">
        <v>7</v>
      </c>
    </row>
    <row r="1310" spans="1:5" ht="15.75" x14ac:dyDescent="0.25">
      <c r="A1310" s="22" t="s">
        <v>8218</v>
      </c>
      <c r="B1310" s="24">
        <v>18</v>
      </c>
      <c r="D1310" s="26" t="s">
        <v>8220</v>
      </c>
      <c r="E1310" s="24">
        <v>0</v>
      </c>
    </row>
    <row r="1311" spans="1:5" ht="15.75" x14ac:dyDescent="0.25">
      <c r="A1311" s="23" t="s">
        <v>8218</v>
      </c>
      <c r="B1311" s="25">
        <v>60</v>
      </c>
      <c r="D1311" s="27" t="s">
        <v>8220</v>
      </c>
      <c r="E1311" s="25">
        <v>84</v>
      </c>
    </row>
    <row r="1312" spans="1:5" ht="15.75" x14ac:dyDescent="0.25">
      <c r="A1312" s="22" t="s">
        <v>8218</v>
      </c>
      <c r="B1312" s="24">
        <v>67</v>
      </c>
      <c r="D1312" s="26" t="s">
        <v>8220</v>
      </c>
      <c r="E1312" s="24">
        <v>11</v>
      </c>
    </row>
    <row r="1313" spans="1:5" ht="15.75" x14ac:dyDescent="0.25">
      <c r="A1313" s="23" t="s">
        <v>8218</v>
      </c>
      <c r="B1313" s="25">
        <v>35</v>
      </c>
      <c r="D1313" s="27" t="s">
        <v>8220</v>
      </c>
      <c r="E1313" s="25">
        <v>1</v>
      </c>
    </row>
    <row r="1314" spans="1:5" ht="15.75" x14ac:dyDescent="0.25">
      <c r="A1314" s="22" t="s">
        <v>8218</v>
      </c>
      <c r="B1314" s="24">
        <v>34</v>
      </c>
      <c r="D1314" s="26" t="s">
        <v>8220</v>
      </c>
      <c r="E1314" s="24">
        <v>4</v>
      </c>
    </row>
    <row r="1315" spans="1:5" ht="15.75" x14ac:dyDescent="0.25">
      <c r="A1315" s="23" t="s">
        <v>8218</v>
      </c>
      <c r="B1315" s="25">
        <v>36</v>
      </c>
      <c r="D1315" s="27" t="s">
        <v>8220</v>
      </c>
      <c r="E1315" s="25">
        <v>10</v>
      </c>
    </row>
    <row r="1316" spans="1:5" ht="15.75" x14ac:dyDescent="0.25">
      <c r="A1316" s="22" t="s">
        <v>8218</v>
      </c>
      <c r="B1316" s="24">
        <v>18</v>
      </c>
      <c r="D1316" s="26" t="s">
        <v>8220</v>
      </c>
      <c r="E1316" s="24">
        <v>16</v>
      </c>
    </row>
    <row r="1317" spans="1:5" ht="15.75" x14ac:dyDescent="0.25">
      <c r="A1317" s="23" t="s">
        <v>8218</v>
      </c>
      <c r="B1317" s="25">
        <v>25</v>
      </c>
      <c r="D1317" s="27" t="s">
        <v>8220</v>
      </c>
      <c r="E1317" s="25">
        <v>2</v>
      </c>
    </row>
    <row r="1318" spans="1:5" ht="15.75" x14ac:dyDescent="0.25">
      <c r="A1318" s="22" t="s">
        <v>8218</v>
      </c>
      <c r="B1318" s="24">
        <v>21</v>
      </c>
      <c r="D1318" s="26" t="s">
        <v>8220</v>
      </c>
      <c r="E1318" s="24">
        <v>5</v>
      </c>
    </row>
    <row r="1319" spans="1:5" ht="15.75" x14ac:dyDescent="0.25">
      <c r="A1319" s="23" t="s">
        <v>8218</v>
      </c>
      <c r="B1319" s="25">
        <v>151</v>
      </c>
      <c r="D1319" s="27" t="s">
        <v>8220</v>
      </c>
      <c r="E1319" s="25">
        <v>1</v>
      </c>
    </row>
    <row r="1320" spans="1:5" ht="15.75" x14ac:dyDescent="0.25">
      <c r="A1320" s="22" t="s">
        <v>8218</v>
      </c>
      <c r="B1320" s="24">
        <v>489</v>
      </c>
      <c r="D1320" s="26" t="s">
        <v>8220</v>
      </c>
      <c r="E1320" s="24">
        <v>31</v>
      </c>
    </row>
    <row r="1321" spans="1:5" ht="15.75" x14ac:dyDescent="0.25">
      <c r="A1321" s="23" t="s">
        <v>8218</v>
      </c>
      <c r="B1321" s="25">
        <v>50</v>
      </c>
      <c r="D1321" s="27" t="s">
        <v>8220</v>
      </c>
      <c r="E1321" s="25">
        <v>0</v>
      </c>
    </row>
    <row r="1322" spans="1:5" ht="15.75" x14ac:dyDescent="0.25">
      <c r="A1322" s="22" t="s">
        <v>8218</v>
      </c>
      <c r="B1322" s="24">
        <v>321</v>
      </c>
      <c r="D1322" s="26" t="s">
        <v>8220</v>
      </c>
      <c r="E1322" s="24">
        <v>2</v>
      </c>
    </row>
    <row r="1323" spans="1:5" ht="15.75" x14ac:dyDescent="0.25">
      <c r="A1323" s="23" t="s">
        <v>8218</v>
      </c>
      <c r="B1323" s="25">
        <v>1762</v>
      </c>
      <c r="D1323" s="27" t="s">
        <v>8220</v>
      </c>
      <c r="E1323" s="25">
        <v>7</v>
      </c>
    </row>
    <row r="1324" spans="1:5" ht="15.75" x14ac:dyDescent="0.25">
      <c r="A1324" s="22" t="s">
        <v>8218</v>
      </c>
      <c r="B1324" s="24">
        <v>385</v>
      </c>
      <c r="D1324" s="26" t="s">
        <v>8220</v>
      </c>
      <c r="E1324" s="24">
        <v>16</v>
      </c>
    </row>
    <row r="1325" spans="1:5" ht="15.75" x14ac:dyDescent="0.25">
      <c r="A1325" s="23" t="s">
        <v>8218</v>
      </c>
      <c r="B1325" s="25">
        <v>398</v>
      </c>
      <c r="D1325" s="27" t="s">
        <v>8220</v>
      </c>
      <c r="E1325" s="25">
        <v>4</v>
      </c>
    </row>
    <row r="1326" spans="1:5" ht="15.75" x14ac:dyDescent="0.25">
      <c r="A1326" s="22" t="s">
        <v>8218</v>
      </c>
      <c r="B1326" s="24">
        <v>304</v>
      </c>
      <c r="D1326" s="26" t="s">
        <v>8220</v>
      </c>
      <c r="E1326" s="24">
        <v>4</v>
      </c>
    </row>
    <row r="1327" spans="1:5" ht="15.75" x14ac:dyDescent="0.25">
      <c r="A1327" s="23" t="s">
        <v>8218</v>
      </c>
      <c r="B1327" s="25">
        <v>676</v>
      </c>
      <c r="D1327" s="27" t="s">
        <v>8220</v>
      </c>
      <c r="E1327" s="25">
        <v>4</v>
      </c>
    </row>
    <row r="1328" spans="1:5" ht="15.75" x14ac:dyDescent="0.25">
      <c r="A1328" s="22" t="s">
        <v>8218</v>
      </c>
      <c r="B1328" s="24">
        <v>577</v>
      </c>
      <c r="D1328" s="26" t="s">
        <v>8220</v>
      </c>
      <c r="E1328" s="24">
        <v>3</v>
      </c>
    </row>
    <row r="1329" spans="1:5" ht="15.75" x14ac:dyDescent="0.25">
      <c r="A1329" s="23" t="s">
        <v>8218</v>
      </c>
      <c r="B1329" s="25">
        <v>3663</v>
      </c>
      <c r="D1329" s="27" t="s">
        <v>8220</v>
      </c>
      <c r="E1329" s="25">
        <v>36</v>
      </c>
    </row>
    <row r="1330" spans="1:5" ht="15.75" x14ac:dyDescent="0.25">
      <c r="A1330" s="22" t="s">
        <v>8218</v>
      </c>
      <c r="B1330" s="24">
        <v>294</v>
      </c>
      <c r="D1330" s="26" t="s">
        <v>8220</v>
      </c>
      <c r="E1330" s="24">
        <v>1</v>
      </c>
    </row>
    <row r="1331" spans="1:5" ht="15.75" x14ac:dyDescent="0.25">
      <c r="A1331" s="23" t="s">
        <v>8218</v>
      </c>
      <c r="B1331" s="25">
        <v>28</v>
      </c>
      <c r="D1331" s="27" t="s">
        <v>8220</v>
      </c>
      <c r="E1331" s="25">
        <v>7</v>
      </c>
    </row>
    <row r="1332" spans="1:5" ht="15.75" x14ac:dyDescent="0.25">
      <c r="A1332" s="22" t="s">
        <v>8218</v>
      </c>
      <c r="B1332" s="24">
        <v>100</v>
      </c>
      <c r="D1332" s="26" t="s">
        <v>8220</v>
      </c>
      <c r="E1332" s="24">
        <v>27</v>
      </c>
    </row>
    <row r="1333" spans="1:5" ht="15.75" x14ac:dyDescent="0.25">
      <c r="A1333" s="23" t="s">
        <v>8218</v>
      </c>
      <c r="B1333" s="25">
        <v>72</v>
      </c>
      <c r="D1333" s="27" t="s">
        <v>8220</v>
      </c>
      <c r="E1333" s="25">
        <v>1</v>
      </c>
    </row>
    <row r="1334" spans="1:5" ht="15.75" x14ac:dyDescent="0.25">
      <c r="A1334" s="22" t="s">
        <v>8218</v>
      </c>
      <c r="B1334" s="24">
        <v>238</v>
      </c>
      <c r="D1334" s="26" t="s">
        <v>8220</v>
      </c>
      <c r="E1334" s="24">
        <v>0</v>
      </c>
    </row>
    <row r="1335" spans="1:5" ht="15.75" x14ac:dyDescent="0.25">
      <c r="A1335" s="23" t="s">
        <v>8218</v>
      </c>
      <c r="B1335" s="25">
        <v>159</v>
      </c>
      <c r="D1335" s="27" t="s">
        <v>8220</v>
      </c>
      <c r="E1335" s="25">
        <v>1</v>
      </c>
    </row>
    <row r="1336" spans="1:5" ht="15.75" x14ac:dyDescent="0.25">
      <c r="A1336" s="22" t="s">
        <v>8218</v>
      </c>
      <c r="B1336" s="24">
        <v>77</v>
      </c>
      <c r="D1336" s="26" t="s">
        <v>8220</v>
      </c>
      <c r="E1336" s="24">
        <v>3</v>
      </c>
    </row>
    <row r="1337" spans="1:5" ht="15.75" x14ac:dyDescent="0.25">
      <c r="A1337" s="23" t="s">
        <v>8218</v>
      </c>
      <c r="B1337" s="25">
        <v>53</v>
      </c>
      <c r="D1337" s="27" t="s">
        <v>8220</v>
      </c>
      <c r="E1337" s="25">
        <v>3</v>
      </c>
    </row>
    <row r="1338" spans="1:5" ht="15.75" x14ac:dyDescent="0.25">
      <c r="A1338" s="22" t="s">
        <v>8218</v>
      </c>
      <c r="B1338" s="24">
        <v>1251</v>
      </c>
      <c r="D1338" s="26" t="s">
        <v>8220</v>
      </c>
      <c r="E1338" s="24">
        <v>3</v>
      </c>
    </row>
    <row r="1339" spans="1:5" ht="15.75" x14ac:dyDescent="0.25">
      <c r="A1339" s="23" t="s">
        <v>8218</v>
      </c>
      <c r="B1339" s="25">
        <v>465</v>
      </c>
      <c r="D1339" s="27" t="s">
        <v>8220</v>
      </c>
      <c r="E1339" s="25">
        <v>0</v>
      </c>
    </row>
    <row r="1340" spans="1:5" ht="15.75" x14ac:dyDescent="0.25">
      <c r="A1340" s="22" t="s">
        <v>8218</v>
      </c>
      <c r="B1340" s="24">
        <v>74</v>
      </c>
      <c r="D1340" s="26" t="s">
        <v>8220</v>
      </c>
      <c r="E1340" s="24">
        <v>6</v>
      </c>
    </row>
    <row r="1341" spans="1:5" ht="15.75" x14ac:dyDescent="0.25">
      <c r="A1341" s="23" t="s">
        <v>8218</v>
      </c>
      <c r="B1341" s="25">
        <v>62</v>
      </c>
      <c r="D1341" s="27" t="s">
        <v>8220</v>
      </c>
      <c r="E1341" s="25">
        <v>17</v>
      </c>
    </row>
    <row r="1342" spans="1:5" ht="15.75" x14ac:dyDescent="0.25">
      <c r="A1342" s="22" t="s">
        <v>8218</v>
      </c>
      <c r="B1342" s="24">
        <v>3468</v>
      </c>
      <c r="D1342" s="26" t="s">
        <v>8220</v>
      </c>
      <c r="E1342" s="24">
        <v>40</v>
      </c>
    </row>
    <row r="1343" spans="1:5" ht="15.75" x14ac:dyDescent="0.25">
      <c r="A1343" s="23" t="s">
        <v>8218</v>
      </c>
      <c r="B1343" s="25">
        <v>52</v>
      </c>
      <c r="D1343" s="27" t="s">
        <v>8220</v>
      </c>
      <c r="E1343" s="25">
        <v>3</v>
      </c>
    </row>
    <row r="1344" spans="1:5" ht="15.75" x14ac:dyDescent="0.25">
      <c r="A1344" s="22" t="s">
        <v>8218</v>
      </c>
      <c r="B1344" s="24">
        <v>50</v>
      </c>
      <c r="D1344" s="26" t="s">
        <v>8220</v>
      </c>
      <c r="E1344" s="24">
        <v>1</v>
      </c>
    </row>
    <row r="1345" spans="1:5" ht="15.75" x14ac:dyDescent="0.25">
      <c r="A1345" s="23" t="s">
        <v>8218</v>
      </c>
      <c r="B1345" s="25">
        <v>45</v>
      </c>
      <c r="D1345" s="27" t="s">
        <v>8220</v>
      </c>
      <c r="E1345" s="25">
        <v>2</v>
      </c>
    </row>
    <row r="1346" spans="1:5" ht="15.75" x14ac:dyDescent="0.25">
      <c r="A1346" s="22" t="s">
        <v>8218</v>
      </c>
      <c r="B1346" s="24">
        <v>21</v>
      </c>
      <c r="D1346" s="26" t="s">
        <v>8220</v>
      </c>
      <c r="E1346" s="24">
        <v>7</v>
      </c>
    </row>
    <row r="1347" spans="1:5" ht="15.75" x14ac:dyDescent="0.25">
      <c r="A1347" s="23" t="s">
        <v>8218</v>
      </c>
      <c r="B1347" s="25">
        <v>100</v>
      </c>
      <c r="D1347" s="27" t="s">
        <v>8220</v>
      </c>
      <c r="E1347" s="25">
        <v>14</v>
      </c>
    </row>
    <row r="1348" spans="1:5" ht="15.75" x14ac:dyDescent="0.25">
      <c r="A1348" s="22" t="s">
        <v>8218</v>
      </c>
      <c r="B1348" s="24">
        <v>81</v>
      </c>
      <c r="D1348" s="26" t="s">
        <v>8220</v>
      </c>
      <c r="E1348" s="24">
        <v>0</v>
      </c>
    </row>
    <row r="1349" spans="1:5" ht="15.75" x14ac:dyDescent="0.25">
      <c r="A1349" s="23" t="s">
        <v>8218</v>
      </c>
      <c r="B1349" s="25">
        <v>286</v>
      </c>
      <c r="D1349" s="27" t="s">
        <v>8220</v>
      </c>
      <c r="E1349" s="25">
        <v>0</v>
      </c>
    </row>
    <row r="1350" spans="1:5" ht="15.75" x14ac:dyDescent="0.25">
      <c r="A1350" s="22" t="s">
        <v>8218</v>
      </c>
      <c r="B1350" s="24">
        <v>42</v>
      </c>
      <c r="D1350" s="26" t="s">
        <v>8220</v>
      </c>
      <c r="E1350" s="24">
        <v>1</v>
      </c>
    </row>
    <row r="1351" spans="1:5" ht="15.75" x14ac:dyDescent="0.25">
      <c r="A1351" s="23" t="s">
        <v>8218</v>
      </c>
      <c r="B1351" s="25">
        <v>199</v>
      </c>
      <c r="D1351" s="27" t="s">
        <v>8220</v>
      </c>
      <c r="E1351" s="25">
        <v>12</v>
      </c>
    </row>
    <row r="1352" spans="1:5" ht="15.75" x14ac:dyDescent="0.25">
      <c r="A1352" s="22" t="s">
        <v>8218</v>
      </c>
      <c r="B1352" s="24">
        <v>25</v>
      </c>
      <c r="D1352" s="26" t="s">
        <v>8220</v>
      </c>
      <c r="E1352" s="24">
        <v>12</v>
      </c>
    </row>
    <row r="1353" spans="1:5" ht="15.75" x14ac:dyDescent="0.25">
      <c r="A1353" s="23" t="s">
        <v>8218</v>
      </c>
      <c r="B1353" s="25">
        <v>84</v>
      </c>
      <c r="D1353" s="27" t="s">
        <v>8220</v>
      </c>
      <c r="E1353" s="25">
        <v>23</v>
      </c>
    </row>
    <row r="1354" spans="1:5" ht="15.75" x14ac:dyDescent="0.25">
      <c r="A1354" s="22" t="s">
        <v>8218</v>
      </c>
      <c r="B1354" s="24">
        <v>50</v>
      </c>
      <c r="D1354" s="26" t="s">
        <v>8220</v>
      </c>
      <c r="E1354" s="24">
        <v>0</v>
      </c>
    </row>
    <row r="1355" spans="1:5" ht="15.75" x14ac:dyDescent="0.25">
      <c r="A1355" s="23" t="s">
        <v>8218</v>
      </c>
      <c r="B1355" s="25">
        <v>26</v>
      </c>
      <c r="D1355" s="27" t="s">
        <v>8220</v>
      </c>
      <c r="E1355" s="25">
        <v>10</v>
      </c>
    </row>
    <row r="1356" spans="1:5" ht="15.75" x14ac:dyDescent="0.25">
      <c r="A1356" s="22" t="s">
        <v>8218</v>
      </c>
      <c r="B1356" s="24">
        <v>14</v>
      </c>
      <c r="D1356" s="26" t="s">
        <v>8220</v>
      </c>
      <c r="E1356" s="24">
        <v>5</v>
      </c>
    </row>
    <row r="1357" spans="1:5" ht="15.75" x14ac:dyDescent="0.25">
      <c r="A1357" s="23" t="s">
        <v>8218</v>
      </c>
      <c r="B1357" s="25">
        <v>49</v>
      </c>
      <c r="D1357" s="27" t="s">
        <v>8220</v>
      </c>
      <c r="E1357" s="25">
        <v>1</v>
      </c>
    </row>
    <row r="1358" spans="1:5" ht="15.75" x14ac:dyDescent="0.25">
      <c r="A1358" s="22" t="s">
        <v>8218</v>
      </c>
      <c r="B1358" s="24">
        <v>69</v>
      </c>
      <c r="D1358" s="26" t="s">
        <v>8220</v>
      </c>
      <c r="E1358" s="24">
        <v>2</v>
      </c>
    </row>
    <row r="1359" spans="1:5" ht="15.75" x14ac:dyDescent="0.25">
      <c r="A1359" s="23" t="s">
        <v>8218</v>
      </c>
      <c r="B1359" s="25">
        <v>60</v>
      </c>
      <c r="D1359" s="27" t="s">
        <v>8220</v>
      </c>
      <c r="E1359" s="25">
        <v>2</v>
      </c>
    </row>
    <row r="1360" spans="1:5" ht="15.75" x14ac:dyDescent="0.25">
      <c r="A1360" s="22" t="s">
        <v>8218</v>
      </c>
      <c r="B1360" s="24">
        <v>80</v>
      </c>
      <c r="D1360" s="26" t="s">
        <v>8220</v>
      </c>
      <c r="E1360" s="24">
        <v>0</v>
      </c>
    </row>
    <row r="1361" spans="1:5" ht="15.75" x14ac:dyDescent="0.25">
      <c r="A1361" s="23" t="s">
        <v>8218</v>
      </c>
      <c r="B1361" s="25">
        <v>56</v>
      </c>
      <c r="D1361" s="27" t="s">
        <v>8220</v>
      </c>
      <c r="E1361" s="25">
        <v>13</v>
      </c>
    </row>
    <row r="1362" spans="1:5" ht="15.75" x14ac:dyDescent="0.25">
      <c r="A1362" s="22" t="s">
        <v>8218</v>
      </c>
      <c r="B1362" s="24">
        <v>104</v>
      </c>
      <c r="D1362" s="26" t="s">
        <v>8220</v>
      </c>
      <c r="E1362" s="24">
        <v>0</v>
      </c>
    </row>
    <row r="1363" spans="1:5" ht="15.75" x14ac:dyDescent="0.25">
      <c r="A1363" s="23" t="s">
        <v>8218</v>
      </c>
      <c r="B1363" s="25">
        <v>46</v>
      </c>
      <c r="D1363" s="27" t="s">
        <v>8220</v>
      </c>
      <c r="E1363" s="25">
        <v>1</v>
      </c>
    </row>
    <row r="1364" spans="1:5" ht="15.75" x14ac:dyDescent="0.25">
      <c r="A1364" s="22" t="s">
        <v>8218</v>
      </c>
      <c r="B1364" s="24">
        <v>206</v>
      </c>
      <c r="D1364" s="26" t="s">
        <v>8220</v>
      </c>
      <c r="E1364" s="24">
        <v>5</v>
      </c>
    </row>
    <row r="1365" spans="1:5" ht="15.75" x14ac:dyDescent="0.25">
      <c r="A1365" s="23" t="s">
        <v>8218</v>
      </c>
      <c r="B1365" s="25">
        <v>18</v>
      </c>
      <c r="D1365" s="27" t="s">
        <v>8220</v>
      </c>
      <c r="E1365" s="25">
        <v>2</v>
      </c>
    </row>
    <row r="1366" spans="1:5" ht="15.75" x14ac:dyDescent="0.25">
      <c r="A1366" s="22" t="s">
        <v>8218</v>
      </c>
      <c r="B1366" s="24">
        <v>28</v>
      </c>
      <c r="D1366" s="26" t="s">
        <v>8220</v>
      </c>
      <c r="E1366" s="24">
        <v>0</v>
      </c>
    </row>
    <row r="1367" spans="1:5" ht="15.75" x14ac:dyDescent="0.25">
      <c r="A1367" s="23" t="s">
        <v>8218</v>
      </c>
      <c r="B1367" s="25">
        <v>11</v>
      </c>
      <c r="D1367" s="27" t="s">
        <v>8220</v>
      </c>
      <c r="E1367" s="25">
        <v>32</v>
      </c>
    </row>
    <row r="1368" spans="1:5" ht="15.75" x14ac:dyDescent="0.25">
      <c r="A1368" s="22" t="s">
        <v>8218</v>
      </c>
      <c r="B1368" s="24">
        <v>263</v>
      </c>
      <c r="D1368" s="26" t="s">
        <v>8220</v>
      </c>
      <c r="E1368" s="24">
        <v>1</v>
      </c>
    </row>
    <row r="1369" spans="1:5" ht="15.75" x14ac:dyDescent="0.25">
      <c r="A1369" s="23" t="s">
        <v>8218</v>
      </c>
      <c r="B1369" s="25">
        <v>394</v>
      </c>
      <c r="D1369" s="27" t="s">
        <v>8220</v>
      </c>
      <c r="E1369" s="25">
        <v>1</v>
      </c>
    </row>
    <row r="1370" spans="1:5" ht="15.75" x14ac:dyDescent="0.25">
      <c r="A1370" s="22" t="s">
        <v>8218</v>
      </c>
      <c r="B1370" s="24">
        <v>1049</v>
      </c>
      <c r="D1370" s="26" t="s">
        <v>8220</v>
      </c>
      <c r="E1370" s="24">
        <v>1</v>
      </c>
    </row>
    <row r="1371" spans="1:5" ht="15.75" x14ac:dyDescent="0.25">
      <c r="A1371" s="23" t="s">
        <v>8218</v>
      </c>
      <c r="B1371" s="25">
        <v>308</v>
      </c>
      <c r="D1371" s="27" t="s">
        <v>8220</v>
      </c>
      <c r="E1371" s="25">
        <v>0</v>
      </c>
    </row>
    <row r="1372" spans="1:5" ht="15.75" x14ac:dyDescent="0.25">
      <c r="A1372" s="22" t="s">
        <v>8218</v>
      </c>
      <c r="B1372" s="24">
        <v>1088</v>
      </c>
      <c r="D1372" s="26" t="s">
        <v>8220</v>
      </c>
      <c r="E1372" s="24">
        <v>0</v>
      </c>
    </row>
    <row r="1373" spans="1:5" ht="15.75" x14ac:dyDescent="0.25">
      <c r="A1373" s="23" t="s">
        <v>8218</v>
      </c>
      <c r="B1373" s="25">
        <v>73</v>
      </c>
      <c r="D1373" s="27" t="s">
        <v>8220</v>
      </c>
      <c r="E1373" s="25">
        <v>8</v>
      </c>
    </row>
    <row r="1374" spans="1:5" ht="15.75" x14ac:dyDescent="0.25">
      <c r="A1374" s="22" t="s">
        <v>8218</v>
      </c>
      <c r="B1374" s="24">
        <v>143</v>
      </c>
      <c r="D1374" s="26" t="s">
        <v>8220</v>
      </c>
      <c r="E1374" s="24">
        <v>0</v>
      </c>
    </row>
    <row r="1375" spans="1:5" ht="15.75" x14ac:dyDescent="0.25">
      <c r="A1375" s="23" t="s">
        <v>8218</v>
      </c>
      <c r="B1375" s="25">
        <v>1420</v>
      </c>
      <c r="D1375" s="27" t="s">
        <v>8220</v>
      </c>
      <c r="E1375" s="25">
        <v>1</v>
      </c>
    </row>
    <row r="1376" spans="1:5" ht="15.75" x14ac:dyDescent="0.25">
      <c r="A1376" s="22" t="s">
        <v>8218</v>
      </c>
      <c r="B1376" s="24">
        <v>305</v>
      </c>
      <c r="D1376" s="26" t="s">
        <v>8220</v>
      </c>
      <c r="E1376" s="24">
        <v>16</v>
      </c>
    </row>
    <row r="1377" spans="1:5" ht="15.75" x14ac:dyDescent="0.25">
      <c r="A1377" s="23" t="s">
        <v>8218</v>
      </c>
      <c r="B1377" s="25">
        <v>551</v>
      </c>
      <c r="D1377" s="27" t="s">
        <v>8220</v>
      </c>
      <c r="E1377" s="25">
        <v>12</v>
      </c>
    </row>
    <row r="1378" spans="1:5" ht="15.75" x14ac:dyDescent="0.25">
      <c r="A1378" s="22" t="s">
        <v>8218</v>
      </c>
      <c r="B1378" s="24">
        <v>187</v>
      </c>
      <c r="D1378" s="26" t="s">
        <v>8220</v>
      </c>
      <c r="E1378" s="24">
        <v>4</v>
      </c>
    </row>
    <row r="1379" spans="1:5" ht="15.75" x14ac:dyDescent="0.25">
      <c r="A1379" s="23" t="s">
        <v>8218</v>
      </c>
      <c r="B1379" s="25">
        <v>325</v>
      </c>
      <c r="D1379" s="27" t="s">
        <v>8220</v>
      </c>
      <c r="E1379" s="25">
        <v>2</v>
      </c>
    </row>
    <row r="1380" spans="1:5" ht="15.75" x14ac:dyDescent="0.25">
      <c r="A1380" s="22" t="s">
        <v>8218</v>
      </c>
      <c r="B1380" s="24">
        <v>148</v>
      </c>
      <c r="D1380" s="26" t="s">
        <v>8220</v>
      </c>
      <c r="E1380" s="24">
        <v>3</v>
      </c>
    </row>
    <row r="1381" spans="1:5" ht="15.75" x14ac:dyDescent="0.25">
      <c r="A1381" s="23" t="s">
        <v>8218</v>
      </c>
      <c r="B1381" s="25">
        <v>69</v>
      </c>
      <c r="D1381" s="27" t="s">
        <v>8220</v>
      </c>
      <c r="E1381" s="25">
        <v>0</v>
      </c>
    </row>
    <row r="1382" spans="1:5" ht="15.75" x14ac:dyDescent="0.25">
      <c r="A1382" s="22" t="s">
        <v>8218</v>
      </c>
      <c r="B1382" s="24">
        <v>173</v>
      </c>
      <c r="D1382" s="26" t="s">
        <v>8220</v>
      </c>
      <c r="E1382" s="24">
        <v>3</v>
      </c>
    </row>
    <row r="1383" spans="1:5" ht="15.75" x14ac:dyDescent="0.25">
      <c r="A1383" s="23" t="s">
        <v>8218</v>
      </c>
      <c r="B1383" s="25">
        <v>269</v>
      </c>
      <c r="D1383" s="27" t="s">
        <v>8220</v>
      </c>
      <c r="E1383" s="25">
        <v>4</v>
      </c>
    </row>
    <row r="1384" spans="1:5" ht="15.75" x14ac:dyDescent="0.25">
      <c r="A1384" s="22" t="s">
        <v>8218</v>
      </c>
      <c r="B1384" s="24">
        <v>185</v>
      </c>
      <c r="D1384" s="26" t="s">
        <v>8220</v>
      </c>
      <c r="E1384" s="24">
        <v>2</v>
      </c>
    </row>
    <row r="1385" spans="1:5" ht="15.75" x14ac:dyDescent="0.25">
      <c r="A1385" s="23" t="s">
        <v>8218</v>
      </c>
      <c r="B1385" s="25">
        <v>176</v>
      </c>
      <c r="D1385" s="27" t="s">
        <v>8220</v>
      </c>
      <c r="E1385" s="25">
        <v>10</v>
      </c>
    </row>
    <row r="1386" spans="1:5" ht="15.75" x14ac:dyDescent="0.25">
      <c r="A1386" s="22" t="s">
        <v>8218</v>
      </c>
      <c r="B1386" s="24">
        <v>1019</v>
      </c>
      <c r="D1386" s="26" t="s">
        <v>8220</v>
      </c>
      <c r="E1386" s="24">
        <v>11</v>
      </c>
    </row>
    <row r="1387" spans="1:5" ht="15.75" x14ac:dyDescent="0.25">
      <c r="A1387" s="23" t="s">
        <v>8218</v>
      </c>
      <c r="B1387" s="25">
        <v>113</v>
      </c>
      <c r="D1387" s="27" t="s">
        <v>8220</v>
      </c>
      <c r="E1387" s="25">
        <v>6</v>
      </c>
    </row>
    <row r="1388" spans="1:5" ht="15.75" x14ac:dyDescent="0.25">
      <c r="A1388" s="22" t="s">
        <v>8218</v>
      </c>
      <c r="B1388" s="24">
        <v>404</v>
      </c>
      <c r="D1388" s="26" t="s">
        <v>8220</v>
      </c>
      <c r="E1388" s="24">
        <v>2</v>
      </c>
    </row>
    <row r="1389" spans="1:5" ht="15.75" x14ac:dyDescent="0.25">
      <c r="A1389" s="23" t="s">
        <v>8218</v>
      </c>
      <c r="B1389" s="25">
        <v>707</v>
      </c>
      <c r="D1389" s="27" t="s">
        <v>8220</v>
      </c>
      <c r="E1389" s="25">
        <v>6</v>
      </c>
    </row>
    <row r="1390" spans="1:5" ht="15.75" x14ac:dyDescent="0.25">
      <c r="A1390" s="22" t="s">
        <v>8218</v>
      </c>
      <c r="B1390" s="24">
        <v>392</v>
      </c>
      <c r="D1390" s="26" t="s">
        <v>8220</v>
      </c>
      <c r="E1390" s="24">
        <v>8</v>
      </c>
    </row>
    <row r="1391" spans="1:5" ht="15.75" x14ac:dyDescent="0.25">
      <c r="A1391" s="23" t="s">
        <v>8218</v>
      </c>
      <c r="B1391" s="25">
        <v>23</v>
      </c>
      <c r="D1391" s="27" t="s">
        <v>8220</v>
      </c>
      <c r="E1391" s="25">
        <v>37</v>
      </c>
    </row>
    <row r="1392" spans="1:5" ht="15.75" x14ac:dyDescent="0.25">
      <c r="A1392" s="22" t="s">
        <v>8218</v>
      </c>
      <c r="B1392" s="24">
        <v>682</v>
      </c>
      <c r="D1392" s="26" t="s">
        <v>8220</v>
      </c>
      <c r="E1392" s="24">
        <v>11</v>
      </c>
    </row>
    <row r="1393" spans="1:5" ht="15.75" x14ac:dyDescent="0.25">
      <c r="A1393" s="23" t="s">
        <v>8218</v>
      </c>
      <c r="B1393" s="25">
        <v>37</v>
      </c>
      <c r="D1393" s="27" t="s">
        <v>8220</v>
      </c>
      <c r="E1393" s="25">
        <v>0</v>
      </c>
    </row>
    <row r="1394" spans="1:5" ht="15.75" x14ac:dyDescent="0.25">
      <c r="A1394" s="22" t="s">
        <v>8218</v>
      </c>
      <c r="B1394" s="24">
        <v>146</v>
      </c>
      <c r="D1394" s="26" t="s">
        <v>8220</v>
      </c>
      <c r="E1394" s="24">
        <v>10</v>
      </c>
    </row>
    <row r="1395" spans="1:5" ht="15.75" x14ac:dyDescent="0.25">
      <c r="A1395" s="23" t="s">
        <v>8218</v>
      </c>
      <c r="B1395" s="25">
        <v>119</v>
      </c>
      <c r="D1395" s="27" t="s">
        <v>8220</v>
      </c>
      <c r="E1395" s="25">
        <v>6</v>
      </c>
    </row>
    <row r="1396" spans="1:5" ht="15.75" x14ac:dyDescent="0.25">
      <c r="A1396" s="22" t="s">
        <v>8218</v>
      </c>
      <c r="B1396" s="24">
        <v>163</v>
      </c>
      <c r="D1396" s="26" t="s">
        <v>8220</v>
      </c>
      <c r="E1396" s="24">
        <v>8</v>
      </c>
    </row>
    <row r="1397" spans="1:5" ht="15.75" x14ac:dyDescent="0.25">
      <c r="A1397" s="23" t="s">
        <v>8218</v>
      </c>
      <c r="B1397" s="25">
        <v>339</v>
      </c>
      <c r="D1397" s="27" t="s">
        <v>8220</v>
      </c>
      <c r="E1397" s="25">
        <v>6</v>
      </c>
    </row>
    <row r="1398" spans="1:5" ht="15.75" x14ac:dyDescent="0.25">
      <c r="A1398" s="22" t="s">
        <v>8218</v>
      </c>
      <c r="B1398" s="24">
        <v>58</v>
      </c>
      <c r="D1398" s="26" t="s">
        <v>8220</v>
      </c>
      <c r="E1398" s="24">
        <v>7</v>
      </c>
    </row>
    <row r="1399" spans="1:5" ht="15.75" x14ac:dyDescent="0.25">
      <c r="A1399" s="23" t="s">
        <v>8218</v>
      </c>
      <c r="B1399" s="25">
        <v>456</v>
      </c>
      <c r="D1399" s="27" t="s">
        <v>8220</v>
      </c>
      <c r="E1399" s="25">
        <v>7</v>
      </c>
    </row>
    <row r="1400" spans="1:5" ht="15.75" x14ac:dyDescent="0.25">
      <c r="A1400" s="22" t="s">
        <v>8218</v>
      </c>
      <c r="B1400" s="24">
        <v>15</v>
      </c>
      <c r="D1400" s="26" t="s">
        <v>8220</v>
      </c>
      <c r="E1400" s="24">
        <v>5</v>
      </c>
    </row>
    <row r="1401" spans="1:5" ht="15.75" x14ac:dyDescent="0.25">
      <c r="A1401" s="23" t="s">
        <v>8218</v>
      </c>
      <c r="B1401" s="25">
        <v>191</v>
      </c>
      <c r="D1401" s="27" t="s">
        <v>8220</v>
      </c>
      <c r="E1401" s="25">
        <v>46</v>
      </c>
    </row>
    <row r="1402" spans="1:5" ht="15.75" x14ac:dyDescent="0.25">
      <c r="A1402" s="22" t="s">
        <v>8218</v>
      </c>
      <c r="B1402" s="24">
        <v>17</v>
      </c>
      <c r="D1402" s="26" t="s">
        <v>8220</v>
      </c>
      <c r="E1402" s="24">
        <v>10</v>
      </c>
    </row>
    <row r="1403" spans="1:5" ht="15.75" x14ac:dyDescent="0.25">
      <c r="A1403" s="23" t="s">
        <v>8218</v>
      </c>
      <c r="B1403" s="25">
        <v>28</v>
      </c>
      <c r="D1403" s="27" t="s">
        <v>8220</v>
      </c>
      <c r="E1403" s="25">
        <v>19</v>
      </c>
    </row>
    <row r="1404" spans="1:5" ht="15.75" x14ac:dyDescent="0.25">
      <c r="A1404" s="22" t="s">
        <v>8218</v>
      </c>
      <c r="B1404" s="24">
        <v>18</v>
      </c>
      <c r="D1404" s="26" t="s">
        <v>8220</v>
      </c>
      <c r="E1404" s="24">
        <v>13</v>
      </c>
    </row>
    <row r="1405" spans="1:5" ht="15.75" x14ac:dyDescent="0.25">
      <c r="A1405" s="23" t="s">
        <v>8218</v>
      </c>
      <c r="B1405" s="25">
        <v>61</v>
      </c>
      <c r="D1405" s="27" t="s">
        <v>8220</v>
      </c>
      <c r="E1405" s="25">
        <v>13</v>
      </c>
    </row>
    <row r="1406" spans="1:5" ht="15.75" x14ac:dyDescent="0.25">
      <c r="A1406" s="22" t="s">
        <v>8218</v>
      </c>
      <c r="B1406" s="24">
        <v>108</v>
      </c>
      <c r="D1406" s="26" t="s">
        <v>8220</v>
      </c>
      <c r="E1406" s="24">
        <v>4</v>
      </c>
    </row>
    <row r="1407" spans="1:5" ht="15.75" x14ac:dyDescent="0.25">
      <c r="A1407" s="23" t="s">
        <v>8218</v>
      </c>
      <c r="B1407" s="25">
        <v>142</v>
      </c>
      <c r="D1407" s="27" t="s">
        <v>8220</v>
      </c>
      <c r="E1407" s="25">
        <v>0</v>
      </c>
    </row>
    <row r="1408" spans="1:5" ht="15.75" x14ac:dyDescent="0.25">
      <c r="A1408" s="22" t="s">
        <v>8218</v>
      </c>
      <c r="B1408" s="24">
        <v>74</v>
      </c>
      <c r="D1408" s="26" t="s">
        <v>8220</v>
      </c>
      <c r="E1408" s="24">
        <v>3</v>
      </c>
    </row>
    <row r="1409" spans="1:5" ht="15.75" x14ac:dyDescent="0.25">
      <c r="A1409" s="23" t="s">
        <v>8218</v>
      </c>
      <c r="B1409" s="25">
        <v>38</v>
      </c>
      <c r="D1409" s="27" t="s">
        <v>8220</v>
      </c>
      <c r="E1409" s="25">
        <v>1</v>
      </c>
    </row>
    <row r="1410" spans="1:5" ht="15.75" x14ac:dyDescent="0.25">
      <c r="A1410" s="22" t="s">
        <v>8218</v>
      </c>
      <c r="B1410" s="24">
        <v>20</v>
      </c>
      <c r="D1410" s="26" t="s">
        <v>8220</v>
      </c>
      <c r="E1410" s="24">
        <v>9</v>
      </c>
    </row>
    <row r="1411" spans="1:5" ht="15.75" x14ac:dyDescent="0.25">
      <c r="A1411" s="23" t="s">
        <v>8218</v>
      </c>
      <c r="B1411" s="25">
        <v>24</v>
      </c>
      <c r="D1411" s="27" t="s">
        <v>8220</v>
      </c>
      <c r="E1411" s="25">
        <v>1</v>
      </c>
    </row>
    <row r="1412" spans="1:5" ht="15.75" x14ac:dyDescent="0.25">
      <c r="A1412" s="22" t="s">
        <v>8218</v>
      </c>
      <c r="B1412" s="24">
        <v>66</v>
      </c>
      <c r="D1412" s="26" t="s">
        <v>8220</v>
      </c>
      <c r="E1412" s="24">
        <v>1</v>
      </c>
    </row>
    <row r="1413" spans="1:5" ht="15.75" x14ac:dyDescent="0.25">
      <c r="A1413" s="23" t="s">
        <v>8218</v>
      </c>
      <c r="B1413" s="25">
        <v>28</v>
      </c>
      <c r="D1413" s="27" t="s">
        <v>8220</v>
      </c>
      <c r="E1413" s="25">
        <v>4</v>
      </c>
    </row>
    <row r="1414" spans="1:5" ht="15.75" x14ac:dyDescent="0.25">
      <c r="A1414" s="22" t="s">
        <v>8218</v>
      </c>
      <c r="B1414" s="24">
        <v>24</v>
      </c>
      <c r="D1414" s="26" t="s">
        <v>8220</v>
      </c>
      <c r="E1414" s="24">
        <v>17</v>
      </c>
    </row>
    <row r="1415" spans="1:5" ht="15.75" x14ac:dyDescent="0.25">
      <c r="A1415" s="23" t="s">
        <v>8218</v>
      </c>
      <c r="B1415" s="25">
        <v>73</v>
      </c>
      <c r="D1415" s="27" t="s">
        <v>8220</v>
      </c>
      <c r="E1415" s="25">
        <v>0</v>
      </c>
    </row>
    <row r="1416" spans="1:5" ht="15.75" x14ac:dyDescent="0.25">
      <c r="A1416" s="22" t="s">
        <v>8218</v>
      </c>
      <c r="B1416" s="24">
        <v>3</v>
      </c>
      <c r="D1416" s="26" t="s">
        <v>8220</v>
      </c>
      <c r="E1416" s="24">
        <v>12</v>
      </c>
    </row>
    <row r="1417" spans="1:5" ht="15.75" x14ac:dyDescent="0.25">
      <c r="A1417" s="23" t="s">
        <v>8218</v>
      </c>
      <c r="B1417" s="25">
        <v>20</v>
      </c>
      <c r="D1417" s="27" t="s">
        <v>8220</v>
      </c>
      <c r="E1417" s="25">
        <v>14</v>
      </c>
    </row>
    <row r="1418" spans="1:5" ht="15.75" x14ac:dyDescent="0.25">
      <c r="A1418" s="22" t="s">
        <v>8218</v>
      </c>
      <c r="B1418" s="24">
        <v>21</v>
      </c>
      <c r="D1418" s="26" t="s">
        <v>8220</v>
      </c>
      <c r="E1418" s="24">
        <v>1</v>
      </c>
    </row>
    <row r="1419" spans="1:5" ht="15.75" x14ac:dyDescent="0.25">
      <c r="A1419" s="23" t="s">
        <v>8218</v>
      </c>
      <c r="B1419" s="25">
        <v>94</v>
      </c>
      <c r="D1419" s="27" t="s">
        <v>8220</v>
      </c>
      <c r="E1419" s="25">
        <v>14</v>
      </c>
    </row>
    <row r="1420" spans="1:5" ht="15.75" x14ac:dyDescent="0.25">
      <c r="A1420" s="22" t="s">
        <v>8218</v>
      </c>
      <c r="B1420" s="24">
        <v>139</v>
      </c>
      <c r="D1420" s="26" t="s">
        <v>8220</v>
      </c>
      <c r="E1420" s="24">
        <v>4</v>
      </c>
    </row>
    <row r="1421" spans="1:5" ht="15.75" x14ac:dyDescent="0.25">
      <c r="A1421" s="23" t="s">
        <v>8218</v>
      </c>
      <c r="B1421" s="25">
        <v>130</v>
      </c>
      <c r="D1421" s="27" t="s">
        <v>8220</v>
      </c>
      <c r="E1421" s="25">
        <v>2</v>
      </c>
    </row>
    <row r="1422" spans="1:5" ht="15.75" x14ac:dyDescent="0.25">
      <c r="A1422" s="22" t="s">
        <v>8218</v>
      </c>
      <c r="B1422" s="24">
        <v>31</v>
      </c>
      <c r="D1422" s="26" t="s">
        <v>8220</v>
      </c>
      <c r="E1422" s="24">
        <v>1</v>
      </c>
    </row>
    <row r="1423" spans="1:5" ht="15.75" x14ac:dyDescent="0.25">
      <c r="A1423" s="23" t="s">
        <v>8218</v>
      </c>
      <c r="B1423" s="25">
        <v>13</v>
      </c>
      <c r="D1423" s="27" t="s">
        <v>8220</v>
      </c>
      <c r="E1423" s="25">
        <v>2</v>
      </c>
    </row>
    <row r="1424" spans="1:5" ht="15.75" x14ac:dyDescent="0.25">
      <c r="A1424" s="22" t="s">
        <v>8218</v>
      </c>
      <c r="B1424" s="24">
        <v>90</v>
      </c>
      <c r="D1424" s="26" t="s">
        <v>8220</v>
      </c>
      <c r="E1424" s="24">
        <v>1</v>
      </c>
    </row>
    <row r="1425" spans="1:5" ht="15.75" x14ac:dyDescent="0.25">
      <c r="A1425" s="23" t="s">
        <v>8218</v>
      </c>
      <c r="B1425" s="25">
        <v>141</v>
      </c>
      <c r="D1425" s="27" t="s">
        <v>8220</v>
      </c>
      <c r="E1425" s="25">
        <v>1</v>
      </c>
    </row>
    <row r="1426" spans="1:5" ht="15.75" x14ac:dyDescent="0.25">
      <c r="A1426" s="22" t="s">
        <v>8218</v>
      </c>
      <c r="B1426" s="24">
        <v>23</v>
      </c>
      <c r="D1426" s="26" t="s">
        <v>8220</v>
      </c>
      <c r="E1426" s="24">
        <v>4</v>
      </c>
    </row>
    <row r="1427" spans="1:5" ht="15.75" x14ac:dyDescent="0.25">
      <c r="A1427" s="23" t="s">
        <v>8218</v>
      </c>
      <c r="B1427" s="25">
        <v>18</v>
      </c>
      <c r="D1427" s="27" t="s">
        <v>8220</v>
      </c>
      <c r="E1427" s="25">
        <v>3</v>
      </c>
    </row>
    <row r="1428" spans="1:5" ht="15.75" x14ac:dyDescent="0.25">
      <c r="A1428" s="22" t="s">
        <v>8218</v>
      </c>
      <c r="B1428" s="24">
        <v>76</v>
      </c>
      <c r="D1428" s="26" t="s">
        <v>8220</v>
      </c>
      <c r="E1428" s="24">
        <v>38</v>
      </c>
    </row>
    <row r="1429" spans="1:5" ht="15.75" x14ac:dyDescent="0.25">
      <c r="A1429" s="23" t="s">
        <v>8218</v>
      </c>
      <c r="B1429" s="25">
        <v>93</v>
      </c>
      <c r="D1429" s="27" t="s">
        <v>8220</v>
      </c>
      <c r="E1429" s="25">
        <v>4</v>
      </c>
    </row>
    <row r="1430" spans="1:5" ht="15.75" x14ac:dyDescent="0.25">
      <c r="A1430" s="22" t="s">
        <v>8218</v>
      </c>
      <c r="B1430" s="24">
        <v>69</v>
      </c>
      <c r="D1430" s="26" t="s">
        <v>8220</v>
      </c>
      <c r="E1430" s="24">
        <v>0</v>
      </c>
    </row>
    <row r="1431" spans="1:5" ht="15.75" x14ac:dyDescent="0.25">
      <c r="A1431" s="23" t="s">
        <v>8218</v>
      </c>
      <c r="B1431" s="25">
        <v>21</v>
      </c>
      <c r="D1431" s="27" t="s">
        <v>8220</v>
      </c>
      <c r="E1431" s="25">
        <v>2</v>
      </c>
    </row>
    <row r="1432" spans="1:5" ht="15.75" x14ac:dyDescent="0.25">
      <c r="A1432" s="22" t="s">
        <v>8218</v>
      </c>
      <c r="B1432" s="24">
        <v>57</v>
      </c>
      <c r="D1432" s="26" t="s">
        <v>8220</v>
      </c>
      <c r="E1432" s="24">
        <v>0</v>
      </c>
    </row>
    <row r="1433" spans="1:5" ht="15.75" x14ac:dyDescent="0.25">
      <c r="A1433" s="23" t="s">
        <v>8218</v>
      </c>
      <c r="B1433" s="25">
        <v>108</v>
      </c>
      <c r="D1433" s="27" t="s">
        <v>8220</v>
      </c>
      <c r="E1433" s="25">
        <v>1</v>
      </c>
    </row>
    <row r="1434" spans="1:5" ht="15.75" x14ac:dyDescent="0.25">
      <c r="A1434" s="22" t="s">
        <v>8218</v>
      </c>
      <c r="B1434" s="24">
        <v>83</v>
      </c>
      <c r="D1434" s="26" t="s">
        <v>8220</v>
      </c>
      <c r="E1434" s="24">
        <v>7</v>
      </c>
    </row>
    <row r="1435" spans="1:5" ht="15.75" x14ac:dyDescent="0.25">
      <c r="A1435" s="23" t="s">
        <v>8218</v>
      </c>
      <c r="B1435" s="25">
        <v>96</v>
      </c>
      <c r="D1435" s="27" t="s">
        <v>8220</v>
      </c>
      <c r="E1435" s="25">
        <v>2</v>
      </c>
    </row>
    <row r="1436" spans="1:5" ht="15.75" x14ac:dyDescent="0.25">
      <c r="A1436" s="22" t="s">
        <v>8218</v>
      </c>
      <c r="B1436" s="24">
        <v>64</v>
      </c>
      <c r="D1436" s="26" t="s">
        <v>8220</v>
      </c>
      <c r="E1436" s="24">
        <v>4</v>
      </c>
    </row>
    <row r="1437" spans="1:5" ht="15.75" x14ac:dyDescent="0.25">
      <c r="A1437" s="23" t="s">
        <v>8218</v>
      </c>
      <c r="B1437" s="25">
        <v>14</v>
      </c>
      <c r="D1437" s="27" t="s">
        <v>8220</v>
      </c>
      <c r="E1437" s="25">
        <v>4</v>
      </c>
    </row>
    <row r="1438" spans="1:5" ht="15.75" x14ac:dyDescent="0.25">
      <c r="A1438" s="22" t="s">
        <v>8218</v>
      </c>
      <c r="B1438" s="24">
        <v>169</v>
      </c>
      <c r="D1438" s="26" t="s">
        <v>8220</v>
      </c>
      <c r="E1438" s="24">
        <v>3</v>
      </c>
    </row>
    <row r="1439" spans="1:5" ht="15.75" x14ac:dyDescent="0.25">
      <c r="A1439" s="23" t="s">
        <v>8218</v>
      </c>
      <c r="B1439" s="25">
        <v>33</v>
      </c>
      <c r="D1439" s="27" t="s">
        <v>8220</v>
      </c>
      <c r="E1439" s="25">
        <v>2</v>
      </c>
    </row>
    <row r="1440" spans="1:5" ht="15.75" x14ac:dyDescent="0.25">
      <c r="A1440" s="22" t="s">
        <v>8218</v>
      </c>
      <c r="B1440" s="24">
        <v>102</v>
      </c>
      <c r="D1440" s="26" t="s">
        <v>8220</v>
      </c>
      <c r="E1440" s="24">
        <v>197</v>
      </c>
    </row>
    <row r="1441" spans="1:5" ht="15.75" x14ac:dyDescent="0.25">
      <c r="A1441" s="23" t="s">
        <v>8218</v>
      </c>
      <c r="B1441" s="25">
        <v>104</v>
      </c>
      <c r="D1441" s="27" t="s">
        <v>8220</v>
      </c>
      <c r="E1441" s="25">
        <v>0</v>
      </c>
    </row>
    <row r="1442" spans="1:5" ht="15.75" x14ac:dyDescent="0.25">
      <c r="A1442" s="22" t="s">
        <v>8218</v>
      </c>
      <c r="B1442" s="24">
        <v>20</v>
      </c>
      <c r="D1442" s="26" t="s">
        <v>8220</v>
      </c>
      <c r="E1442" s="24">
        <v>1</v>
      </c>
    </row>
    <row r="1443" spans="1:5" ht="15.75" x14ac:dyDescent="0.25">
      <c r="A1443" s="23" t="s">
        <v>8218</v>
      </c>
      <c r="B1443" s="25">
        <v>35</v>
      </c>
      <c r="D1443" s="27" t="s">
        <v>8220</v>
      </c>
      <c r="E1443" s="25">
        <v>4</v>
      </c>
    </row>
    <row r="1444" spans="1:5" ht="15.75" x14ac:dyDescent="0.25">
      <c r="A1444" s="22" t="s">
        <v>8218</v>
      </c>
      <c r="B1444" s="24">
        <v>94</v>
      </c>
      <c r="D1444" s="26" t="s">
        <v>8220</v>
      </c>
      <c r="E1444" s="24">
        <v>0</v>
      </c>
    </row>
    <row r="1445" spans="1:5" ht="15.75" x14ac:dyDescent="0.25">
      <c r="A1445" s="23" t="s">
        <v>8218</v>
      </c>
      <c r="B1445" s="25">
        <v>14</v>
      </c>
      <c r="D1445" s="27" t="s">
        <v>8220</v>
      </c>
      <c r="E1445" s="25">
        <v>7</v>
      </c>
    </row>
    <row r="1446" spans="1:5" ht="15.75" x14ac:dyDescent="0.25">
      <c r="A1446" s="22" t="s">
        <v>8218</v>
      </c>
      <c r="B1446" s="24">
        <v>15</v>
      </c>
      <c r="D1446" s="26" t="s">
        <v>8220</v>
      </c>
      <c r="E1446" s="24">
        <v>11</v>
      </c>
    </row>
    <row r="1447" spans="1:5" ht="15.75" x14ac:dyDescent="0.25">
      <c r="A1447" s="23" t="s">
        <v>8218</v>
      </c>
      <c r="B1447" s="25">
        <v>51</v>
      </c>
      <c r="D1447" s="27" t="s">
        <v>8220</v>
      </c>
      <c r="E1447" s="25">
        <v>0</v>
      </c>
    </row>
    <row r="1448" spans="1:5" ht="15.75" x14ac:dyDescent="0.25">
      <c r="A1448" s="22" t="s">
        <v>8218</v>
      </c>
      <c r="B1448" s="24">
        <v>19</v>
      </c>
      <c r="D1448" s="26" t="s">
        <v>8220</v>
      </c>
      <c r="E1448" s="24">
        <v>6</v>
      </c>
    </row>
    <row r="1449" spans="1:5" ht="15.75" x14ac:dyDescent="0.25">
      <c r="A1449" s="23" t="s">
        <v>8218</v>
      </c>
      <c r="B1449" s="25">
        <v>23</v>
      </c>
      <c r="D1449" s="27" t="s">
        <v>8220</v>
      </c>
      <c r="E1449" s="25">
        <v>0</v>
      </c>
    </row>
    <row r="1450" spans="1:5" ht="15.75" x14ac:dyDescent="0.25">
      <c r="A1450" s="22" t="s">
        <v>8218</v>
      </c>
      <c r="B1450" s="24">
        <v>97</v>
      </c>
      <c r="D1450" s="26" t="s">
        <v>8220</v>
      </c>
      <c r="E1450" s="24">
        <v>7</v>
      </c>
    </row>
    <row r="1451" spans="1:5" ht="15.75" x14ac:dyDescent="0.25">
      <c r="A1451" s="23" t="s">
        <v>8218</v>
      </c>
      <c r="B1451" s="25">
        <v>76</v>
      </c>
      <c r="D1451" s="27" t="s">
        <v>8220</v>
      </c>
      <c r="E1451" s="25">
        <v>94</v>
      </c>
    </row>
    <row r="1452" spans="1:5" ht="15.75" x14ac:dyDescent="0.25">
      <c r="A1452" s="22" t="s">
        <v>8218</v>
      </c>
      <c r="B1452" s="24">
        <v>11</v>
      </c>
      <c r="D1452" s="26" t="s">
        <v>8220</v>
      </c>
      <c r="E1452" s="24">
        <v>2</v>
      </c>
    </row>
    <row r="1453" spans="1:5" ht="15.75" x14ac:dyDescent="0.25">
      <c r="A1453" s="23" t="s">
        <v>8218</v>
      </c>
      <c r="B1453" s="25">
        <v>52</v>
      </c>
      <c r="D1453" s="27" t="s">
        <v>8220</v>
      </c>
      <c r="E1453" s="25">
        <v>25</v>
      </c>
    </row>
    <row r="1454" spans="1:5" ht="15.75" x14ac:dyDescent="0.25">
      <c r="A1454" s="22" t="s">
        <v>8218</v>
      </c>
      <c r="B1454" s="24">
        <v>95</v>
      </c>
      <c r="D1454" s="26" t="s">
        <v>8220</v>
      </c>
      <c r="E1454" s="24">
        <v>17</v>
      </c>
    </row>
    <row r="1455" spans="1:5" ht="15.75" x14ac:dyDescent="0.25">
      <c r="A1455" s="23" t="s">
        <v>8218</v>
      </c>
      <c r="B1455" s="25">
        <v>35</v>
      </c>
      <c r="D1455" s="27" t="s">
        <v>8220</v>
      </c>
      <c r="E1455" s="25">
        <v>2</v>
      </c>
    </row>
    <row r="1456" spans="1:5" ht="15.75" x14ac:dyDescent="0.25">
      <c r="A1456" s="22" t="s">
        <v>8218</v>
      </c>
      <c r="B1456" s="24">
        <v>21</v>
      </c>
      <c r="D1456" s="26" t="s">
        <v>8220</v>
      </c>
      <c r="E1456" s="24">
        <v>4</v>
      </c>
    </row>
    <row r="1457" spans="1:5" ht="15.75" x14ac:dyDescent="0.25">
      <c r="A1457" s="23" t="s">
        <v>8218</v>
      </c>
      <c r="B1457" s="25">
        <v>93</v>
      </c>
      <c r="D1457" s="27" t="s">
        <v>8220</v>
      </c>
      <c r="E1457" s="25">
        <v>5</v>
      </c>
    </row>
    <row r="1458" spans="1:5" ht="15.75" x14ac:dyDescent="0.25">
      <c r="A1458" s="22" t="s">
        <v>8218</v>
      </c>
      <c r="B1458" s="24">
        <v>11</v>
      </c>
      <c r="D1458" s="26" t="s">
        <v>8220</v>
      </c>
      <c r="E1458" s="24">
        <v>2</v>
      </c>
    </row>
    <row r="1459" spans="1:5" ht="15.75" x14ac:dyDescent="0.25">
      <c r="A1459" s="23" t="s">
        <v>8218</v>
      </c>
      <c r="B1459" s="25">
        <v>21</v>
      </c>
      <c r="D1459" s="27" t="s">
        <v>8220</v>
      </c>
      <c r="E1459" s="25">
        <v>2</v>
      </c>
    </row>
    <row r="1460" spans="1:5" ht="15.75" x14ac:dyDescent="0.25">
      <c r="A1460" s="22" t="s">
        <v>8218</v>
      </c>
      <c r="B1460" s="24">
        <v>54</v>
      </c>
      <c r="D1460" s="26" t="s">
        <v>8220</v>
      </c>
      <c r="E1460" s="24">
        <v>3</v>
      </c>
    </row>
    <row r="1461" spans="1:5" ht="15.75" x14ac:dyDescent="0.25">
      <c r="A1461" s="23" t="s">
        <v>8218</v>
      </c>
      <c r="B1461" s="25">
        <v>31</v>
      </c>
      <c r="D1461" s="27" t="s">
        <v>8220</v>
      </c>
      <c r="E1461" s="25">
        <v>0</v>
      </c>
    </row>
    <row r="1462" spans="1:5" ht="15.75" x14ac:dyDescent="0.25">
      <c r="A1462" s="22" t="s">
        <v>8218</v>
      </c>
      <c r="B1462" s="24">
        <v>132</v>
      </c>
      <c r="D1462" s="26" t="s">
        <v>8220</v>
      </c>
      <c r="E1462" s="24">
        <v>4</v>
      </c>
    </row>
    <row r="1463" spans="1:5" ht="15.75" x14ac:dyDescent="0.25">
      <c r="A1463" s="23" t="s">
        <v>8218</v>
      </c>
      <c r="B1463" s="25">
        <v>3</v>
      </c>
      <c r="D1463" s="27" t="s">
        <v>8220</v>
      </c>
      <c r="E1463" s="25">
        <v>1</v>
      </c>
    </row>
    <row r="1464" spans="1:5" ht="15.75" x14ac:dyDescent="0.25">
      <c r="A1464" s="22" t="s">
        <v>8218</v>
      </c>
      <c r="B1464" s="24">
        <v>6</v>
      </c>
      <c r="D1464" s="26" t="s">
        <v>8220</v>
      </c>
      <c r="E1464" s="24">
        <v>12</v>
      </c>
    </row>
    <row r="1465" spans="1:5" ht="15.75" x14ac:dyDescent="0.25">
      <c r="A1465" s="23" t="s">
        <v>8218</v>
      </c>
      <c r="B1465" s="25">
        <v>10</v>
      </c>
      <c r="D1465" s="27" t="s">
        <v>8220</v>
      </c>
      <c r="E1465" s="25">
        <v>4</v>
      </c>
    </row>
    <row r="1466" spans="1:5" ht="15.75" x14ac:dyDescent="0.25">
      <c r="A1466" s="22" t="s">
        <v>8218</v>
      </c>
      <c r="B1466" s="24">
        <v>147</v>
      </c>
      <c r="D1466" s="26" t="s">
        <v>8220</v>
      </c>
      <c r="E1466" s="24">
        <v>91</v>
      </c>
    </row>
    <row r="1467" spans="1:5" ht="15.75" x14ac:dyDescent="0.25">
      <c r="A1467" s="23" t="s">
        <v>8218</v>
      </c>
      <c r="B1467" s="25">
        <v>199</v>
      </c>
      <c r="D1467" s="27" t="s">
        <v>8220</v>
      </c>
      <c r="E1467" s="25">
        <v>1</v>
      </c>
    </row>
    <row r="1468" spans="1:5" ht="15.75" x14ac:dyDescent="0.25">
      <c r="A1468" s="22" t="s">
        <v>8218</v>
      </c>
      <c r="B1468" s="24">
        <v>50</v>
      </c>
      <c r="D1468" s="26" t="s">
        <v>8220</v>
      </c>
      <c r="E1468" s="24">
        <v>1</v>
      </c>
    </row>
    <row r="1469" spans="1:5" ht="15.75" x14ac:dyDescent="0.25">
      <c r="A1469" s="23" t="s">
        <v>8218</v>
      </c>
      <c r="B1469" s="25">
        <v>21</v>
      </c>
      <c r="D1469" s="27" t="s">
        <v>8220</v>
      </c>
      <c r="E1469" s="25">
        <v>0</v>
      </c>
    </row>
    <row r="1470" spans="1:5" ht="15.75" x14ac:dyDescent="0.25">
      <c r="A1470" s="22" t="s">
        <v>8218</v>
      </c>
      <c r="B1470" s="24">
        <v>24</v>
      </c>
      <c r="D1470" s="26" t="s">
        <v>8220</v>
      </c>
      <c r="E1470" s="24">
        <v>13</v>
      </c>
    </row>
    <row r="1471" spans="1:5" ht="15.75" x14ac:dyDescent="0.25">
      <c r="A1471" s="23" t="s">
        <v>8218</v>
      </c>
      <c r="B1471" s="25">
        <v>32</v>
      </c>
      <c r="D1471" s="27" t="s">
        <v>8220</v>
      </c>
      <c r="E1471" s="25">
        <v>2</v>
      </c>
    </row>
    <row r="1472" spans="1:5" ht="15.75" x14ac:dyDescent="0.25">
      <c r="A1472" s="22" t="s">
        <v>8218</v>
      </c>
      <c r="B1472" s="24">
        <v>62</v>
      </c>
      <c r="D1472" s="26" t="s">
        <v>8220</v>
      </c>
      <c r="E1472" s="24">
        <v>0</v>
      </c>
    </row>
    <row r="1473" spans="1:5" ht="15.75" x14ac:dyDescent="0.25">
      <c r="A1473" s="23" t="s">
        <v>8218</v>
      </c>
      <c r="B1473" s="25">
        <v>9</v>
      </c>
      <c r="D1473" s="27" t="s">
        <v>8220</v>
      </c>
      <c r="E1473" s="25">
        <v>21</v>
      </c>
    </row>
    <row r="1474" spans="1:5" ht="15.75" x14ac:dyDescent="0.25">
      <c r="A1474" s="22" t="s">
        <v>8218</v>
      </c>
      <c r="B1474" s="24">
        <v>38</v>
      </c>
      <c r="D1474" s="26" t="s">
        <v>8220</v>
      </c>
      <c r="E1474" s="24">
        <v>9</v>
      </c>
    </row>
    <row r="1475" spans="1:5" ht="15.75" x14ac:dyDescent="0.25">
      <c r="A1475" s="23" t="s">
        <v>8218</v>
      </c>
      <c r="B1475" s="25">
        <v>54</v>
      </c>
      <c r="D1475" s="27" t="s">
        <v>8220</v>
      </c>
      <c r="E1475" s="25">
        <v>6</v>
      </c>
    </row>
    <row r="1476" spans="1:5" ht="15.75" x14ac:dyDescent="0.25">
      <c r="A1476" s="22" t="s">
        <v>8218</v>
      </c>
      <c r="B1476" s="24">
        <v>37</v>
      </c>
      <c r="D1476" s="26" t="s">
        <v>8220</v>
      </c>
      <c r="E1476" s="24">
        <v>4</v>
      </c>
    </row>
    <row r="1477" spans="1:5" ht="15.75" x14ac:dyDescent="0.25">
      <c r="A1477" s="23" t="s">
        <v>8218</v>
      </c>
      <c r="B1477" s="25">
        <v>39</v>
      </c>
      <c r="D1477" s="27" t="s">
        <v>8220</v>
      </c>
      <c r="E1477" s="25">
        <v>7</v>
      </c>
    </row>
    <row r="1478" spans="1:5" ht="15.75" x14ac:dyDescent="0.25">
      <c r="A1478" s="22" t="s">
        <v>8218</v>
      </c>
      <c r="B1478" s="24">
        <v>34</v>
      </c>
      <c r="D1478" s="26" t="s">
        <v>8220</v>
      </c>
      <c r="E1478" s="24">
        <v>5</v>
      </c>
    </row>
    <row r="1479" spans="1:5" ht="15.75" x14ac:dyDescent="0.25">
      <c r="A1479" s="23" t="s">
        <v>8218</v>
      </c>
      <c r="B1479" s="25">
        <v>55</v>
      </c>
      <c r="D1479" s="27" t="s">
        <v>8220</v>
      </c>
      <c r="E1479" s="25">
        <v>0</v>
      </c>
    </row>
    <row r="1480" spans="1:5" ht="15.75" x14ac:dyDescent="0.25">
      <c r="A1480" s="22" t="s">
        <v>8218</v>
      </c>
      <c r="B1480" s="24">
        <v>32</v>
      </c>
      <c r="D1480" s="26" t="s">
        <v>8220</v>
      </c>
      <c r="E1480" s="24">
        <v>3</v>
      </c>
    </row>
    <row r="1481" spans="1:5" ht="15.75" x14ac:dyDescent="0.25">
      <c r="A1481" s="23" t="s">
        <v>8218</v>
      </c>
      <c r="B1481" s="25">
        <v>25</v>
      </c>
      <c r="D1481" s="27" t="s">
        <v>8220</v>
      </c>
      <c r="E1481" s="25">
        <v>9</v>
      </c>
    </row>
    <row r="1482" spans="1:5" ht="15.75" x14ac:dyDescent="0.25">
      <c r="A1482" s="22" t="s">
        <v>8218</v>
      </c>
      <c r="B1482" s="24">
        <v>33</v>
      </c>
      <c r="D1482" s="26" t="s">
        <v>8220</v>
      </c>
      <c r="E1482" s="24">
        <v>6</v>
      </c>
    </row>
    <row r="1483" spans="1:5" ht="15.75" x14ac:dyDescent="0.25">
      <c r="A1483" s="23" t="s">
        <v>8218</v>
      </c>
      <c r="B1483" s="25">
        <v>108</v>
      </c>
      <c r="D1483" s="27" t="s">
        <v>8220</v>
      </c>
      <c r="E1483" s="25">
        <v>4</v>
      </c>
    </row>
    <row r="1484" spans="1:5" ht="15.75" x14ac:dyDescent="0.25">
      <c r="A1484" s="22" t="s">
        <v>8218</v>
      </c>
      <c r="B1484" s="24">
        <v>20</v>
      </c>
      <c r="D1484" s="26" t="s">
        <v>8220</v>
      </c>
      <c r="E1484" s="24">
        <v>1</v>
      </c>
    </row>
    <row r="1485" spans="1:5" ht="15.75" x14ac:dyDescent="0.25">
      <c r="A1485" s="23" t="s">
        <v>8218</v>
      </c>
      <c r="B1485" s="25">
        <v>98</v>
      </c>
      <c r="D1485" s="27" t="s">
        <v>8220</v>
      </c>
      <c r="E1485" s="25">
        <v>17</v>
      </c>
    </row>
    <row r="1486" spans="1:5" ht="15.75" x14ac:dyDescent="0.25">
      <c r="A1486" s="22" t="s">
        <v>8218</v>
      </c>
      <c r="B1486" s="24">
        <v>196</v>
      </c>
      <c r="D1486" s="26" t="s">
        <v>8220</v>
      </c>
      <c r="E1486" s="24">
        <v>1</v>
      </c>
    </row>
    <row r="1487" spans="1:5" ht="15.75" x14ac:dyDescent="0.25">
      <c r="A1487" s="23" t="s">
        <v>8218</v>
      </c>
      <c r="B1487" s="25">
        <v>39</v>
      </c>
      <c r="D1487" s="27" t="s">
        <v>8220</v>
      </c>
      <c r="E1487" s="25">
        <v>13</v>
      </c>
    </row>
    <row r="1488" spans="1:5" ht="15.75" x14ac:dyDescent="0.25">
      <c r="A1488" s="22" t="s">
        <v>8218</v>
      </c>
      <c r="B1488" s="24">
        <v>128</v>
      </c>
      <c r="D1488" s="26" t="s">
        <v>8220</v>
      </c>
      <c r="E1488" s="24">
        <v>6</v>
      </c>
    </row>
    <row r="1489" spans="1:5" ht="15.75" x14ac:dyDescent="0.25">
      <c r="A1489" s="23" t="s">
        <v>8218</v>
      </c>
      <c r="B1489" s="25">
        <v>71</v>
      </c>
      <c r="D1489" s="27" t="s">
        <v>8220</v>
      </c>
      <c r="E1489" s="25">
        <v>0</v>
      </c>
    </row>
    <row r="1490" spans="1:5" ht="15.75" x14ac:dyDescent="0.25">
      <c r="A1490" s="22" t="s">
        <v>8218</v>
      </c>
      <c r="B1490" s="24">
        <v>47</v>
      </c>
      <c r="D1490" s="26" t="s">
        <v>8220</v>
      </c>
      <c r="E1490" s="24">
        <v>2</v>
      </c>
    </row>
    <row r="1491" spans="1:5" ht="15.75" x14ac:dyDescent="0.25">
      <c r="A1491" s="23" t="s">
        <v>8218</v>
      </c>
      <c r="B1491" s="25">
        <v>17</v>
      </c>
      <c r="D1491" s="27" t="s">
        <v>8220</v>
      </c>
      <c r="E1491" s="25">
        <v>2</v>
      </c>
    </row>
    <row r="1492" spans="1:5" ht="15.75" x14ac:dyDescent="0.25">
      <c r="A1492" s="22" t="s">
        <v>8218</v>
      </c>
      <c r="B1492" s="24">
        <v>91</v>
      </c>
      <c r="D1492" s="26" t="s">
        <v>8220</v>
      </c>
      <c r="E1492" s="24">
        <v>21</v>
      </c>
    </row>
    <row r="1493" spans="1:5" ht="15.75" x14ac:dyDescent="0.25">
      <c r="A1493" s="23" t="s">
        <v>8218</v>
      </c>
      <c r="B1493" s="25">
        <v>43</v>
      </c>
      <c r="D1493" s="27" t="s">
        <v>8220</v>
      </c>
      <c r="E1493" s="25">
        <v>13</v>
      </c>
    </row>
    <row r="1494" spans="1:5" ht="15.75" x14ac:dyDescent="0.25">
      <c r="A1494" s="22" t="s">
        <v>8218</v>
      </c>
      <c r="B1494" s="24">
        <v>17</v>
      </c>
      <c r="D1494" s="26" t="s">
        <v>8220</v>
      </c>
      <c r="E1494" s="24">
        <v>0</v>
      </c>
    </row>
    <row r="1495" spans="1:5" ht="15.75" x14ac:dyDescent="0.25">
      <c r="A1495" s="23" t="s">
        <v>8218</v>
      </c>
      <c r="B1495" s="25">
        <v>33</v>
      </c>
      <c r="D1495" s="27" t="s">
        <v>8220</v>
      </c>
      <c r="E1495" s="25">
        <v>6</v>
      </c>
    </row>
    <row r="1496" spans="1:5" ht="15.75" x14ac:dyDescent="0.25">
      <c r="A1496" s="22" t="s">
        <v>8218</v>
      </c>
      <c r="B1496" s="24">
        <v>87</v>
      </c>
      <c r="D1496" s="26" t="s">
        <v>8220</v>
      </c>
      <c r="E1496" s="24">
        <v>0</v>
      </c>
    </row>
    <row r="1497" spans="1:5" ht="15.75" x14ac:dyDescent="0.25">
      <c r="A1497" s="23" t="s">
        <v>8218</v>
      </c>
      <c r="B1497" s="25">
        <v>113</v>
      </c>
      <c r="D1497" s="27" t="s">
        <v>8220</v>
      </c>
      <c r="E1497" s="25">
        <v>1</v>
      </c>
    </row>
    <row r="1498" spans="1:5" ht="15.75" x14ac:dyDescent="0.25">
      <c r="A1498" s="22" t="s">
        <v>8218</v>
      </c>
      <c r="B1498" s="24">
        <v>14</v>
      </c>
      <c r="D1498" s="26" t="s">
        <v>8220</v>
      </c>
      <c r="E1498" s="24">
        <v>0</v>
      </c>
    </row>
    <row r="1499" spans="1:5" ht="15.75" x14ac:dyDescent="0.25">
      <c r="A1499" s="23" t="s">
        <v>8218</v>
      </c>
      <c r="B1499" s="25">
        <v>30</v>
      </c>
      <c r="D1499" s="27" t="s">
        <v>8220</v>
      </c>
      <c r="E1499" s="25">
        <v>12</v>
      </c>
    </row>
    <row r="1500" spans="1:5" ht="15.75" x14ac:dyDescent="0.25">
      <c r="A1500" s="22" t="s">
        <v>8218</v>
      </c>
      <c r="B1500" s="24">
        <v>16</v>
      </c>
      <c r="D1500" s="26" t="s">
        <v>8220</v>
      </c>
      <c r="E1500" s="24">
        <v>2</v>
      </c>
    </row>
    <row r="1501" spans="1:5" ht="15.75" x14ac:dyDescent="0.25">
      <c r="A1501" s="23" t="s">
        <v>8218</v>
      </c>
      <c r="B1501" s="25">
        <v>46</v>
      </c>
      <c r="D1501" s="27" t="s">
        <v>8220</v>
      </c>
      <c r="E1501" s="25">
        <v>6</v>
      </c>
    </row>
    <row r="1502" spans="1:5" ht="15.75" x14ac:dyDescent="0.25">
      <c r="A1502" s="22" t="s">
        <v>8218</v>
      </c>
      <c r="B1502" s="24">
        <v>24</v>
      </c>
      <c r="D1502" s="26" t="s">
        <v>8220</v>
      </c>
      <c r="E1502" s="24">
        <v>1</v>
      </c>
    </row>
    <row r="1503" spans="1:5" ht="15.75" x14ac:dyDescent="0.25">
      <c r="A1503" s="23" t="s">
        <v>8218</v>
      </c>
      <c r="B1503" s="25">
        <v>97</v>
      </c>
      <c r="D1503" s="27" t="s">
        <v>8220</v>
      </c>
      <c r="E1503" s="25">
        <v>1</v>
      </c>
    </row>
    <row r="1504" spans="1:5" ht="15.75" x14ac:dyDescent="0.25">
      <c r="A1504" s="22" t="s">
        <v>8218</v>
      </c>
      <c r="B1504" s="24">
        <v>59</v>
      </c>
      <c r="D1504" s="26" t="s">
        <v>8220</v>
      </c>
      <c r="E1504" s="24">
        <v>5</v>
      </c>
    </row>
    <row r="1505" spans="1:5" ht="15.75" x14ac:dyDescent="0.25">
      <c r="A1505" s="23" t="s">
        <v>8218</v>
      </c>
      <c r="B1505" s="25">
        <v>1095</v>
      </c>
      <c r="D1505" s="27" t="s">
        <v>8220</v>
      </c>
      <c r="E1505" s="25">
        <v>0</v>
      </c>
    </row>
    <row r="1506" spans="1:5" ht="15.75" x14ac:dyDescent="0.25">
      <c r="A1506" s="22" t="s">
        <v>8218</v>
      </c>
      <c r="B1506" s="24">
        <v>218</v>
      </c>
      <c r="D1506" s="26" t="s">
        <v>8220</v>
      </c>
      <c r="E1506" s="24">
        <v>3</v>
      </c>
    </row>
    <row r="1507" spans="1:5" ht="15.75" x14ac:dyDescent="0.25">
      <c r="A1507" s="23" t="s">
        <v>8218</v>
      </c>
      <c r="B1507" s="25">
        <v>111</v>
      </c>
      <c r="D1507" s="27" t="s">
        <v>8220</v>
      </c>
      <c r="E1507" s="25">
        <v>8</v>
      </c>
    </row>
    <row r="1508" spans="1:5" ht="15.75" x14ac:dyDescent="0.25">
      <c r="A1508" s="22" t="s">
        <v>8218</v>
      </c>
      <c r="B1508" s="24">
        <v>56</v>
      </c>
      <c r="D1508" s="26" t="s">
        <v>8220</v>
      </c>
      <c r="E1508" s="24">
        <v>3</v>
      </c>
    </row>
    <row r="1509" spans="1:5" ht="15.75" x14ac:dyDescent="0.25">
      <c r="A1509" s="23" t="s">
        <v>8218</v>
      </c>
      <c r="B1509" s="25">
        <v>265</v>
      </c>
      <c r="D1509" s="27" t="s">
        <v>8220</v>
      </c>
      <c r="E1509" s="25">
        <v>8</v>
      </c>
    </row>
    <row r="1510" spans="1:5" ht="15.75" x14ac:dyDescent="0.25">
      <c r="A1510" s="22" t="s">
        <v>8218</v>
      </c>
      <c r="B1510" s="24">
        <v>28</v>
      </c>
      <c r="D1510" s="26" t="s">
        <v>8220</v>
      </c>
      <c r="E1510" s="24">
        <v>1</v>
      </c>
    </row>
    <row r="1511" spans="1:5" ht="15.75" x14ac:dyDescent="0.25">
      <c r="A1511" s="23" t="s">
        <v>8218</v>
      </c>
      <c r="B1511" s="25">
        <v>364</v>
      </c>
      <c r="D1511" s="27" t="s">
        <v>8220</v>
      </c>
      <c r="E1511" s="25">
        <v>4</v>
      </c>
    </row>
    <row r="1512" spans="1:5" ht="15.75" x14ac:dyDescent="0.25">
      <c r="A1512" s="22" t="s">
        <v>8218</v>
      </c>
      <c r="B1512" s="24">
        <v>27</v>
      </c>
      <c r="D1512" s="26" t="s">
        <v>8220</v>
      </c>
      <c r="E1512" s="24">
        <v>8</v>
      </c>
    </row>
    <row r="1513" spans="1:5" ht="15.75" x14ac:dyDescent="0.25">
      <c r="A1513" s="23" t="s">
        <v>8218</v>
      </c>
      <c r="B1513" s="25">
        <v>93</v>
      </c>
      <c r="D1513" s="27" t="s">
        <v>8220</v>
      </c>
      <c r="E1513" s="25">
        <v>1</v>
      </c>
    </row>
    <row r="1514" spans="1:5" ht="15.75" x14ac:dyDescent="0.25">
      <c r="A1514" s="22" t="s">
        <v>8218</v>
      </c>
      <c r="B1514" s="24">
        <v>64</v>
      </c>
      <c r="D1514" s="26" t="s">
        <v>8220</v>
      </c>
      <c r="E1514" s="24">
        <v>5</v>
      </c>
    </row>
    <row r="1515" spans="1:5" ht="15.75" x14ac:dyDescent="0.25">
      <c r="A1515" s="23" t="s">
        <v>8218</v>
      </c>
      <c r="B1515" s="25">
        <v>22</v>
      </c>
      <c r="D1515" s="27" t="s">
        <v>8220</v>
      </c>
      <c r="E1515" s="25">
        <v>0</v>
      </c>
    </row>
    <row r="1516" spans="1:5" ht="15.75" x14ac:dyDescent="0.25">
      <c r="A1516" s="22" t="s">
        <v>8218</v>
      </c>
      <c r="B1516" s="24">
        <v>59</v>
      </c>
      <c r="D1516" s="26" t="s">
        <v>8220</v>
      </c>
      <c r="E1516" s="24">
        <v>0</v>
      </c>
    </row>
    <row r="1517" spans="1:5" ht="15.75" x14ac:dyDescent="0.25">
      <c r="A1517" s="23" t="s">
        <v>8218</v>
      </c>
      <c r="B1517" s="25">
        <v>249</v>
      </c>
      <c r="D1517" s="27" t="s">
        <v>8220</v>
      </c>
      <c r="E1517" s="25">
        <v>1</v>
      </c>
    </row>
    <row r="1518" spans="1:5" ht="15.75" x14ac:dyDescent="0.25">
      <c r="A1518" s="22" t="s">
        <v>8218</v>
      </c>
      <c r="B1518" s="24">
        <v>392</v>
      </c>
      <c r="D1518" s="26" t="s">
        <v>8220</v>
      </c>
      <c r="E1518" s="24">
        <v>0</v>
      </c>
    </row>
    <row r="1519" spans="1:5" ht="15.75" x14ac:dyDescent="0.25">
      <c r="A1519" s="23" t="s">
        <v>8218</v>
      </c>
      <c r="B1519" s="25">
        <v>115</v>
      </c>
      <c r="D1519" s="27" t="s">
        <v>8220</v>
      </c>
      <c r="E1519" s="25">
        <v>0</v>
      </c>
    </row>
    <row r="1520" spans="1:5" ht="15.75" x14ac:dyDescent="0.25">
      <c r="A1520" s="22" t="s">
        <v>8218</v>
      </c>
      <c r="B1520" s="24">
        <v>433</v>
      </c>
      <c r="D1520" s="26" t="s">
        <v>8220</v>
      </c>
      <c r="E1520" s="24">
        <v>6</v>
      </c>
    </row>
    <row r="1521" spans="1:5" ht="15.75" x14ac:dyDescent="0.25">
      <c r="A1521" s="23" t="s">
        <v>8218</v>
      </c>
      <c r="B1521" s="25">
        <v>20</v>
      </c>
      <c r="D1521" s="27" t="s">
        <v>8220</v>
      </c>
      <c r="E1521" s="25">
        <v>6</v>
      </c>
    </row>
    <row r="1522" spans="1:5" ht="15.75" x14ac:dyDescent="0.25">
      <c r="A1522" s="22" t="s">
        <v>8218</v>
      </c>
      <c r="B1522" s="24">
        <v>8</v>
      </c>
      <c r="D1522" s="26" t="s">
        <v>8220</v>
      </c>
      <c r="E1522" s="24">
        <v>14</v>
      </c>
    </row>
    <row r="1523" spans="1:5" ht="15.75" x14ac:dyDescent="0.25">
      <c r="A1523" s="23" t="s">
        <v>8218</v>
      </c>
      <c r="B1523" s="25">
        <v>175</v>
      </c>
      <c r="D1523" s="27" t="s">
        <v>8220</v>
      </c>
      <c r="E1523" s="25">
        <v>6</v>
      </c>
    </row>
    <row r="1524" spans="1:5" ht="15.75" x14ac:dyDescent="0.25">
      <c r="A1524" s="22" t="s">
        <v>8218</v>
      </c>
      <c r="B1524" s="24">
        <v>104</v>
      </c>
      <c r="D1524" s="26" t="s">
        <v>8220</v>
      </c>
      <c r="E1524" s="24">
        <v>33</v>
      </c>
    </row>
    <row r="1525" spans="1:5" ht="15.75" x14ac:dyDescent="0.25">
      <c r="A1525" s="23" t="s">
        <v>8218</v>
      </c>
      <c r="B1525" s="25">
        <v>17</v>
      </c>
      <c r="D1525" s="27" t="s">
        <v>8220</v>
      </c>
      <c r="E1525" s="25">
        <v>4</v>
      </c>
    </row>
    <row r="1526" spans="1:5" ht="15.75" x14ac:dyDescent="0.25">
      <c r="A1526" s="22" t="s">
        <v>8218</v>
      </c>
      <c r="B1526" s="24">
        <v>277</v>
      </c>
      <c r="D1526" s="26" t="s">
        <v>8220</v>
      </c>
      <c r="E1526" s="24">
        <v>1</v>
      </c>
    </row>
    <row r="1527" spans="1:5" ht="15.75" x14ac:dyDescent="0.25">
      <c r="A1527" s="23" t="s">
        <v>8218</v>
      </c>
      <c r="B1527" s="25">
        <v>118</v>
      </c>
      <c r="D1527" s="27" t="s">
        <v>8220</v>
      </c>
      <c r="E1527" s="25">
        <v>0</v>
      </c>
    </row>
    <row r="1528" spans="1:5" ht="15.75" x14ac:dyDescent="0.25">
      <c r="A1528" s="22" t="s">
        <v>8218</v>
      </c>
      <c r="B1528" s="24">
        <v>97</v>
      </c>
      <c r="D1528" s="26" t="s">
        <v>8220</v>
      </c>
      <c r="E1528" s="24">
        <v>6</v>
      </c>
    </row>
    <row r="1529" spans="1:5" ht="15.75" x14ac:dyDescent="0.25">
      <c r="A1529" s="23" t="s">
        <v>8218</v>
      </c>
      <c r="B1529" s="25">
        <v>20</v>
      </c>
      <c r="D1529" s="27" t="s">
        <v>8220</v>
      </c>
      <c r="E1529" s="25">
        <v>6</v>
      </c>
    </row>
    <row r="1530" spans="1:5" ht="15.75" x14ac:dyDescent="0.25">
      <c r="A1530" s="22" t="s">
        <v>8218</v>
      </c>
      <c r="B1530" s="24">
        <v>26</v>
      </c>
      <c r="D1530" s="26" t="s">
        <v>8220</v>
      </c>
      <c r="E1530" s="24">
        <v>1</v>
      </c>
    </row>
    <row r="1531" spans="1:5" ht="15.75" x14ac:dyDescent="0.25">
      <c r="A1531" s="23" t="s">
        <v>8218</v>
      </c>
      <c r="B1531" s="25">
        <v>128</v>
      </c>
      <c r="D1531" s="27" t="s">
        <v>8220</v>
      </c>
      <c r="E1531" s="25">
        <v>3</v>
      </c>
    </row>
    <row r="1532" spans="1:5" ht="15.75" x14ac:dyDescent="0.25">
      <c r="A1532" s="22" t="s">
        <v>8218</v>
      </c>
      <c r="B1532" s="24">
        <v>15</v>
      </c>
    </row>
    <row r="1533" spans="1:5" ht="15.75" x14ac:dyDescent="0.25">
      <c r="A1533" s="23" t="s">
        <v>8218</v>
      </c>
      <c r="B1533" s="25">
        <v>25</v>
      </c>
    </row>
    <row r="1534" spans="1:5" ht="15.75" x14ac:dyDescent="0.25">
      <c r="A1534" s="22" t="s">
        <v>8218</v>
      </c>
      <c r="B1534" s="24">
        <v>55</v>
      </c>
    </row>
    <row r="1535" spans="1:5" ht="15.75" x14ac:dyDescent="0.25">
      <c r="A1535" s="23" t="s">
        <v>8218</v>
      </c>
      <c r="B1535" s="25">
        <v>107</v>
      </c>
    </row>
    <row r="1536" spans="1:5" ht="15.75" x14ac:dyDescent="0.25">
      <c r="A1536" s="22" t="s">
        <v>8218</v>
      </c>
      <c r="B1536" s="24">
        <v>557</v>
      </c>
    </row>
    <row r="1537" spans="1:2" ht="15.75" x14ac:dyDescent="0.25">
      <c r="A1537" s="23" t="s">
        <v>8218</v>
      </c>
      <c r="B1537" s="25">
        <v>40</v>
      </c>
    </row>
    <row r="1538" spans="1:2" ht="15.75" x14ac:dyDescent="0.25">
      <c r="A1538" s="22" t="s">
        <v>8218</v>
      </c>
      <c r="B1538" s="24">
        <v>36</v>
      </c>
    </row>
    <row r="1539" spans="1:2" ht="15.75" x14ac:dyDescent="0.25">
      <c r="A1539" s="23" t="s">
        <v>8218</v>
      </c>
      <c r="B1539" s="25">
        <v>159</v>
      </c>
    </row>
    <row r="1540" spans="1:2" ht="15.75" x14ac:dyDescent="0.25">
      <c r="A1540" s="22" t="s">
        <v>8218</v>
      </c>
      <c r="B1540" s="24">
        <v>41</v>
      </c>
    </row>
    <row r="1541" spans="1:2" ht="15.75" x14ac:dyDescent="0.25">
      <c r="A1541" s="23" t="s">
        <v>8218</v>
      </c>
      <c r="B1541" s="25">
        <v>226</v>
      </c>
    </row>
    <row r="1542" spans="1:2" ht="15.75" x14ac:dyDescent="0.25">
      <c r="A1542" s="22" t="s">
        <v>8218</v>
      </c>
      <c r="B1542" s="24">
        <v>30</v>
      </c>
    </row>
    <row r="1543" spans="1:2" ht="15.75" x14ac:dyDescent="0.25">
      <c r="A1543" s="23" t="s">
        <v>8218</v>
      </c>
      <c r="B1543" s="25">
        <v>103</v>
      </c>
    </row>
    <row r="1544" spans="1:2" ht="15.75" x14ac:dyDescent="0.25">
      <c r="A1544" s="22" t="s">
        <v>8218</v>
      </c>
      <c r="B1544" s="24">
        <v>62</v>
      </c>
    </row>
    <row r="1545" spans="1:2" ht="15.75" x14ac:dyDescent="0.25">
      <c r="A1545" s="23" t="s">
        <v>8218</v>
      </c>
      <c r="B1545" s="25">
        <v>6</v>
      </c>
    </row>
    <row r="1546" spans="1:2" ht="15.75" x14ac:dyDescent="0.25">
      <c r="A1546" s="22" t="s">
        <v>8218</v>
      </c>
      <c r="B1546" s="24">
        <v>182</v>
      </c>
    </row>
    <row r="1547" spans="1:2" ht="15.75" x14ac:dyDescent="0.25">
      <c r="A1547" s="23" t="s">
        <v>8218</v>
      </c>
      <c r="B1547" s="25">
        <v>145</v>
      </c>
    </row>
    <row r="1548" spans="1:2" ht="15.75" x14ac:dyDescent="0.25">
      <c r="A1548" s="22" t="s">
        <v>8218</v>
      </c>
      <c r="B1548" s="24">
        <v>25</v>
      </c>
    </row>
    <row r="1549" spans="1:2" ht="15.75" x14ac:dyDescent="0.25">
      <c r="A1549" s="23" t="s">
        <v>8218</v>
      </c>
      <c r="B1549" s="25">
        <v>320</v>
      </c>
    </row>
    <row r="1550" spans="1:2" ht="15.75" x14ac:dyDescent="0.25">
      <c r="A1550" s="22" t="s">
        <v>8218</v>
      </c>
      <c r="B1550" s="24">
        <v>99</v>
      </c>
    </row>
    <row r="1551" spans="1:2" ht="15.75" x14ac:dyDescent="0.25">
      <c r="A1551" s="23" t="s">
        <v>8218</v>
      </c>
      <c r="B1551" s="25">
        <v>348</v>
      </c>
    </row>
    <row r="1552" spans="1:2" ht="15.75" x14ac:dyDescent="0.25">
      <c r="A1552" s="22" t="s">
        <v>8218</v>
      </c>
      <c r="B1552" s="24">
        <v>41</v>
      </c>
    </row>
    <row r="1553" spans="1:2" ht="15.75" x14ac:dyDescent="0.25">
      <c r="A1553" s="23" t="s">
        <v>8218</v>
      </c>
      <c r="B1553" s="25">
        <v>29</v>
      </c>
    </row>
    <row r="1554" spans="1:2" ht="15.75" x14ac:dyDescent="0.25">
      <c r="A1554" s="22" t="s">
        <v>8218</v>
      </c>
      <c r="B1554" s="24">
        <v>25</v>
      </c>
    </row>
    <row r="1555" spans="1:2" ht="15.75" x14ac:dyDescent="0.25">
      <c r="A1555" s="23" t="s">
        <v>8218</v>
      </c>
      <c r="B1555" s="25">
        <v>23</v>
      </c>
    </row>
    <row r="1556" spans="1:2" ht="15.75" x14ac:dyDescent="0.25">
      <c r="A1556" s="22" t="s">
        <v>8218</v>
      </c>
      <c r="B1556" s="24">
        <v>1260</v>
      </c>
    </row>
    <row r="1557" spans="1:2" ht="15.75" x14ac:dyDescent="0.25">
      <c r="A1557" s="23" t="s">
        <v>8218</v>
      </c>
      <c r="B1557" s="25">
        <v>307</v>
      </c>
    </row>
    <row r="1558" spans="1:2" ht="15.75" x14ac:dyDescent="0.25">
      <c r="A1558" s="22" t="s">
        <v>8218</v>
      </c>
      <c r="B1558" s="24">
        <v>329</v>
      </c>
    </row>
    <row r="1559" spans="1:2" ht="15.75" x14ac:dyDescent="0.25">
      <c r="A1559" s="23" t="s">
        <v>8218</v>
      </c>
      <c r="B1559" s="25">
        <v>32</v>
      </c>
    </row>
    <row r="1560" spans="1:2" ht="15.75" x14ac:dyDescent="0.25">
      <c r="A1560" s="22" t="s">
        <v>8218</v>
      </c>
      <c r="B1560" s="24">
        <v>27</v>
      </c>
    </row>
    <row r="1561" spans="1:2" ht="15.75" x14ac:dyDescent="0.25">
      <c r="A1561" s="23" t="s">
        <v>8218</v>
      </c>
      <c r="B1561" s="25">
        <v>236</v>
      </c>
    </row>
    <row r="1562" spans="1:2" ht="15.75" x14ac:dyDescent="0.25">
      <c r="A1562" s="22" t="s">
        <v>8218</v>
      </c>
      <c r="B1562" s="24">
        <v>42</v>
      </c>
    </row>
    <row r="1563" spans="1:2" ht="15.75" x14ac:dyDescent="0.25">
      <c r="A1563" s="23" t="s">
        <v>8218</v>
      </c>
      <c r="B1563" s="25">
        <v>95</v>
      </c>
    </row>
    <row r="1564" spans="1:2" ht="15.75" x14ac:dyDescent="0.25">
      <c r="A1564" s="22" t="s">
        <v>8218</v>
      </c>
      <c r="B1564" s="24">
        <v>37</v>
      </c>
    </row>
    <row r="1565" spans="1:2" ht="15.75" x14ac:dyDescent="0.25">
      <c r="A1565" s="23" t="s">
        <v>8218</v>
      </c>
      <c r="B1565" s="25">
        <v>128</v>
      </c>
    </row>
    <row r="1566" spans="1:2" ht="15.75" x14ac:dyDescent="0.25">
      <c r="A1566" s="22" t="s">
        <v>8218</v>
      </c>
      <c r="B1566" s="24">
        <v>156</v>
      </c>
    </row>
    <row r="1567" spans="1:2" ht="15.75" x14ac:dyDescent="0.25">
      <c r="A1567" s="23" t="s">
        <v>8218</v>
      </c>
      <c r="B1567" s="25">
        <v>64</v>
      </c>
    </row>
    <row r="1568" spans="1:2" ht="15.75" x14ac:dyDescent="0.25">
      <c r="A1568" s="22" t="s">
        <v>8218</v>
      </c>
      <c r="B1568" s="24">
        <v>58</v>
      </c>
    </row>
    <row r="1569" spans="1:2" ht="15.75" x14ac:dyDescent="0.25">
      <c r="A1569" s="23" t="s">
        <v>8218</v>
      </c>
      <c r="B1569" s="25">
        <v>20</v>
      </c>
    </row>
    <row r="1570" spans="1:2" ht="15.75" x14ac:dyDescent="0.25">
      <c r="A1570" s="22" t="s">
        <v>8218</v>
      </c>
      <c r="B1570" s="24">
        <v>47</v>
      </c>
    </row>
    <row r="1571" spans="1:2" ht="15.75" x14ac:dyDescent="0.25">
      <c r="A1571" s="23" t="s">
        <v>8218</v>
      </c>
      <c r="B1571" s="25">
        <v>54</v>
      </c>
    </row>
    <row r="1572" spans="1:2" ht="15.75" x14ac:dyDescent="0.25">
      <c r="A1572" s="22" t="s">
        <v>8218</v>
      </c>
      <c r="B1572" s="24">
        <v>9</v>
      </c>
    </row>
    <row r="1573" spans="1:2" ht="15.75" x14ac:dyDescent="0.25">
      <c r="A1573" s="23" t="s">
        <v>8218</v>
      </c>
      <c r="B1573" s="25">
        <v>213</v>
      </c>
    </row>
    <row r="1574" spans="1:2" ht="15.75" x14ac:dyDescent="0.25">
      <c r="A1574" s="22" t="s">
        <v>8218</v>
      </c>
      <c r="B1574" s="24">
        <v>57</v>
      </c>
    </row>
    <row r="1575" spans="1:2" ht="15.75" x14ac:dyDescent="0.25">
      <c r="A1575" s="23" t="s">
        <v>8218</v>
      </c>
      <c r="B1575" s="25">
        <v>25</v>
      </c>
    </row>
    <row r="1576" spans="1:2" ht="15.75" x14ac:dyDescent="0.25">
      <c r="A1576" s="22" t="s">
        <v>8218</v>
      </c>
      <c r="B1576" s="24">
        <v>104</v>
      </c>
    </row>
    <row r="1577" spans="1:2" ht="15.75" x14ac:dyDescent="0.25">
      <c r="A1577" s="23" t="s">
        <v>8218</v>
      </c>
      <c r="B1577" s="25">
        <v>34</v>
      </c>
    </row>
    <row r="1578" spans="1:2" ht="15.75" x14ac:dyDescent="0.25">
      <c r="A1578" s="22" t="s">
        <v>8218</v>
      </c>
      <c r="B1578" s="24">
        <v>67</v>
      </c>
    </row>
    <row r="1579" spans="1:2" ht="15.75" x14ac:dyDescent="0.25">
      <c r="A1579" s="23" t="s">
        <v>8218</v>
      </c>
      <c r="B1579" s="25">
        <v>241</v>
      </c>
    </row>
    <row r="1580" spans="1:2" ht="15.75" x14ac:dyDescent="0.25">
      <c r="A1580" s="22" t="s">
        <v>8218</v>
      </c>
      <c r="B1580" s="24">
        <v>123</v>
      </c>
    </row>
    <row r="1581" spans="1:2" ht="15.75" x14ac:dyDescent="0.25">
      <c r="A1581" s="23" t="s">
        <v>8218</v>
      </c>
      <c r="B1581" s="25">
        <v>302</v>
      </c>
    </row>
    <row r="1582" spans="1:2" ht="15.75" x14ac:dyDescent="0.25">
      <c r="A1582" s="22" t="s">
        <v>8218</v>
      </c>
      <c r="B1582" s="24">
        <v>89</v>
      </c>
    </row>
    <row r="1583" spans="1:2" ht="15.75" x14ac:dyDescent="0.25">
      <c r="A1583" s="23" t="s">
        <v>8218</v>
      </c>
      <c r="B1583" s="25">
        <v>41</v>
      </c>
    </row>
    <row r="1584" spans="1:2" ht="15.75" x14ac:dyDescent="0.25">
      <c r="A1584" s="22" t="s">
        <v>8218</v>
      </c>
      <c r="B1584" s="24">
        <v>69</v>
      </c>
    </row>
    <row r="1585" spans="1:2" ht="15.75" x14ac:dyDescent="0.25">
      <c r="A1585" s="23" t="s">
        <v>8218</v>
      </c>
      <c r="B1585" s="25">
        <v>52</v>
      </c>
    </row>
    <row r="1586" spans="1:2" ht="15.75" x14ac:dyDescent="0.25">
      <c r="A1586" s="22" t="s">
        <v>8218</v>
      </c>
      <c r="B1586" s="24">
        <v>57</v>
      </c>
    </row>
    <row r="1587" spans="1:2" ht="15.75" x14ac:dyDescent="0.25">
      <c r="A1587" s="23" t="s">
        <v>8218</v>
      </c>
      <c r="B1587" s="25">
        <v>74</v>
      </c>
    </row>
    <row r="1588" spans="1:2" ht="15.75" x14ac:dyDescent="0.25">
      <c r="A1588" s="22" t="s">
        <v>8218</v>
      </c>
      <c r="B1588" s="24">
        <v>63</v>
      </c>
    </row>
    <row r="1589" spans="1:2" ht="15.75" x14ac:dyDescent="0.25">
      <c r="A1589" s="23" t="s">
        <v>8218</v>
      </c>
      <c r="B1589" s="25">
        <v>72</v>
      </c>
    </row>
    <row r="1590" spans="1:2" ht="15.75" x14ac:dyDescent="0.25">
      <c r="A1590" s="22" t="s">
        <v>8218</v>
      </c>
      <c r="B1590" s="24">
        <v>71</v>
      </c>
    </row>
    <row r="1591" spans="1:2" ht="15.75" x14ac:dyDescent="0.25">
      <c r="A1591" s="23" t="s">
        <v>8218</v>
      </c>
      <c r="B1591" s="25">
        <v>21</v>
      </c>
    </row>
    <row r="1592" spans="1:2" ht="15.75" x14ac:dyDescent="0.25">
      <c r="A1592" s="22" t="s">
        <v>8218</v>
      </c>
      <c r="B1592" s="24">
        <v>930</v>
      </c>
    </row>
    <row r="1593" spans="1:2" ht="15.75" x14ac:dyDescent="0.25">
      <c r="A1593" s="23" t="s">
        <v>8218</v>
      </c>
      <c r="B1593" s="25">
        <v>55</v>
      </c>
    </row>
    <row r="1594" spans="1:2" ht="15.75" x14ac:dyDescent="0.25">
      <c r="A1594" s="22" t="s">
        <v>8218</v>
      </c>
      <c r="B1594" s="24">
        <v>61</v>
      </c>
    </row>
    <row r="1595" spans="1:2" ht="15.75" x14ac:dyDescent="0.25">
      <c r="A1595" s="23" t="s">
        <v>8218</v>
      </c>
      <c r="B1595" s="25">
        <v>82</v>
      </c>
    </row>
    <row r="1596" spans="1:2" ht="15.75" x14ac:dyDescent="0.25">
      <c r="A1596" s="22" t="s">
        <v>8218</v>
      </c>
      <c r="B1596" s="24">
        <v>71</v>
      </c>
    </row>
    <row r="1597" spans="1:2" ht="15.75" x14ac:dyDescent="0.25">
      <c r="A1597" s="23" t="s">
        <v>8218</v>
      </c>
      <c r="B1597" s="25">
        <v>117</v>
      </c>
    </row>
    <row r="1598" spans="1:2" ht="15.75" x14ac:dyDescent="0.25">
      <c r="A1598" s="22" t="s">
        <v>8218</v>
      </c>
      <c r="B1598" s="24">
        <v>29</v>
      </c>
    </row>
    <row r="1599" spans="1:2" ht="15.75" x14ac:dyDescent="0.25">
      <c r="A1599" s="23" t="s">
        <v>8218</v>
      </c>
      <c r="B1599" s="25">
        <v>74</v>
      </c>
    </row>
    <row r="1600" spans="1:2" ht="15.75" x14ac:dyDescent="0.25">
      <c r="A1600" s="22" t="s">
        <v>8218</v>
      </c>
      <c r="B1600" s="24">
        <v>23</v>
      </c>
    </row>
    <row r="1601" spans="1:2" ht="15.75" x14ac:dyDescent="0.25">
      <c r="A1601" s="23" t="s">
        <v>8218</v>
      </c>
      <c r="B1601" s="25">
        <v>60</v>
      </c>
    </row>
    <row r="1602" spans="1:2" ht="15.75" x14ac:dyDescent="0.25">
      <c r="A1602" s="22" t="s">
        <v>8218</v>
      </c>
      <c r="B1602" s="24">
        <v>55</v>
      </c>
    </row>
    <row r="1603" spans="1:2" ht="15.75" x14ac:dyDescent="0.25">
      <c r="A1603" s="23" t="s">
        <v>8218</v>
      </c>
      <c r="B1603" s="25">
        <v>51</v>
      </c>
    </row>
    <row r="1604" spans="1:2" ht="15.75" x14ac:dyDescent="0.25">
      <c r="A1604" s="22" t="s">
        <v>8218</v>
      </c>
      <c r="B1604" s="24">
        <v>78</v>
      </c>
    </row>
    <row r="1605" spans="1:2" ht="15.75" x14ac:dyDescent="0.25">
      <c r="A1605" s="23" t="s">
        <v>8218</v>
      </c>
      <c r="B1605" s="25">
        <v>62</v>
      </c>
    </row>
    <row r="1606" spans="1:2" ht="15.75" x14ac:dyDescent="0.25">
      <c r="A1606" s="22" t="s">
        <v>8218</v>
      </c>
      <c r="B1606" s="24">
        <v>45</v>
      </c>
    </row>
    <row r="1607" spans="1:2" ht="15.75" x14ac:dyDescent="0.25">
      <c r="A1607" s="23" t="s">
        <v>8218</v>
      </c>
      <c r="B1607" s="25">
        <v>15</v>
      </c>
    </row>
    <row r="1608" spans="1:2" ht="15.75" x14ac:dyDescent="0.25">
      <c r="A1608" s="22" t="s">
        <v>8218</v>
      </c>
      <c r="B1608" s="24">
        <v>151</v>
      </c>
    </row>
    <row r="1609" spans="1:2" ht="15.75" x14ac:dyDescent="0.25">
      <c r="A1609" s="23" t="s">
        <v>8218</v>
      </c>
      <c r="B1609" s="25">
        <v>68</v>
      </c>
    </row>
    <row r="1610" spans="1:2" ht="15.75" x14ac:dyDescent="0.25">
      <c r="A1610" s="22" t="s">
        <v>8218</v>
      </c>
      <c r="B1610" s="24">
        <v>46</v>
      </c>
    </row>
    <row r="1611" spans="1:2" ht="15.75" x14ac:dyDescent="0.25">
      <c r="A1611" s="23" t="s">
        <v>8218</v>
      </c>
      <c r="B1611" s="25">
        <v>24</v>
      </c>
    </row>
    <row r="1612" spans="1:2" ht="15.75" x14ac:dyDescent="0.25">
      <c r="A1612" s="22" t="s">
        <v>8218</v>
      </c>
      <c r="B1612" s="24">
        <v>70</v>
      </c>
    </row>
    <row r="1613" spans="1:2" ht="15.75" x14ac:dyDescent="0.25">
      <c r="A1613" s="23" t="s">
        <v>8218</v>
      </c>
      <c r="B1613" s="25">
        <v>244</v>
      </c>
    </row>
    <row r="1614" spans="1:2" ht="15.75" x14ac:dyDescent="0.25">
      <c r="A1614" s="22" t="s">
        <v>8218</v>
      </c>
      <c r="B1614" s="24">
        <v>82</v>
      </c>
    </row>
    <row r="1615" spans="1:2" ht="15.75" x14ac:dyDescent="0.25">
      <c r="A1615" s="23" t="s">
        <v>8218</v>
      </c>
      <c r="B1615" s="25">
        <v>226</v>
      </c>
    </row>
    <row r="1616" spans="1:2" ht="15.75" x14ac:dyDescent="0.25">
      <c r="A1616" s="22" t="s">
        <v>8218</v>
      </c>
      <c r="B1616" s="24">
        <v>60</v>
      </c>
    </row>
    <row r="1617" spans="1:2" ht="15.75" x14ac:dyDescent="0.25">
      <c r="A1617" s="23" t="s">
        <v>8218</v>
      </c>
      <c r="B1617" s="25">
        <v>322</v>
      </c>
    </row>
    <row r="1618" spans="1:2" ht="15.75" x14ac:dyDescent="0.25">
      <c r="A1618" s="22" t="s">
        <v>8218</v>
      </c>
      <c r="B1618" s="24">
        <v>94</v>
      </c>
    </row>
    <row r="1619" spans="1:2" ht="15.75" x14ac:dyDescent="0.25">
      <c r="A1619" s="23" t="s">
        <v>8218</v>
      </c>
      <c r="B1619" s="25">
        <v>47</v>
      </c>
    </row>
    <row r="1620" spans="1:2" ht="15.75" x14ac:dyDescent="0.25">
      <c r="A1620" s="22" t="s">
        <v>8218</v>
      </c>
      <c r="B1620" s="24">
        <v>115</v>
      </c>
    </row>
    <row r="1621" spans="1:2" ht="15.75" x14ac:dyDescent="0.25">
      <c r="A1621" s="23" t="s">
        <v>8218</v>
      </c>
      <c r="B1621" s="25">
        <v>134</v>
      </c>
    </row>
    <row r="1622" spans="1:2" ht="15.75" x14ac:dyDescent="0.25">
      <c r="A1622" s="22" t="s">
        <v>8218</v>
      </c>
      <c r="B1622" s="24">
        <v>35</v>
      </c>
    </row>
    <row r="1623" spans="1:2" ht="15.75" x14ac:dyDescent="0.25">
      <c r="A1623" s="23" t="s">
        <v>8218</v>
      </c>
      <c r="B1623" s="25">
        <v>104</v>
      </c>
    </row>
    <row r="1624" spans="1:2" ht="15.75" x14ac:dyDescent="0.25">
      <c r="A1624" s="22" t="s">
        <v>8218</v>
      </c>
      <c r="B1624" s="24">
        <v>184</v>
      </c>
    </row>
    <row r="1625" spans="1:2" ht="15.75" x14ac:dyDescent="0.25">
      <c r="A1625" s="23" t="s">
        <v>8218</v>
      </c>
      <c r="B1625" s="25">
        <v>119</v>
      </c>
    </row>
    <row r="1626" spans="1:2" ht="15.75" x14ac:dyDescent="0.25">
      <c r="A1626" s="22" t="s">
        <v>8218</v>
      </c>
      <c r="B1626" s="24">
        <v>59</v>
      </c>
    </row>
    <row r="1627" spans="1:2" ht="15.75" x14ac:dyDescent="0.25">
      <c r="A1627" s="23" t="s">
        <v>8218</v>
      </c>
      <c r="B1627" s="25">
        <v>113</v>
      </c>
    </row>
    <row r="1628" spans="1:2" ht="15.75" x14ac:dyDescent="0.25">
      <c r="A1628" s="22" t="s">
        <v>8218</v>
      </c>
      <c r="B1628" s="24">
        <v>84</v>
      </c>
    </row>
    <row r="1629" spans="1:2" ht="15.75" x14ac:dyDescent="0.25">
      <c r="A1629" s="23" t="s">
        <v>8218</v>
      </c>
      <c r="B1629" s="25">
        <v>74</v>
      </c>
    </row>
    <row r="1630" spans="1:2" ht="15.75" x14ac:dyDescent="0.25">
      <c r="A1630" s="22" t="s">
        <v>8218</v>
      </c>
      <c r="B1630" s="24">
        <v>216</v>
      </c>
    </row>
    <row r="1631" spans="1:2" ht="15.75" x14ac:dyDescent="0.25">
      <c r="A1631" s="23" t="s">
        <v>8218</v>
      </c>
      <c r="B1631" s="25">
        <v>39</v>
      </c>
    </row>
    <row r="1632" spans="1:2" ht="15.75" x14ac:dyDescent="0.25">
      <c r="A1632" s="22" t="s">
        <v>8218</v>
      </c>
      <c r="B1632" s="24">
        <v>21</v>
      </c>
    </row>
    <row r="1633" spans="1:2" ht="15.75" x14ac:dyDescent="0.25">
      <c r="A1633" s="23" t="s">
        <v>8218</v>
      </c>
      <c r="B1633" s="25">
        <v>30</v>
      </c>
    </row>
    <row r="1634" spans="1:2" ht="15.75" x14ac:dyDescent="0.25">
      <c r="A1634" s="22" t="s">
        <v>8218</v>
      </c>
      <c r="B1634" s="24">
        <v>37</v>
      </c>
    </row>
    <row r="1635" spans="1:2" ht="15.75" x14ac:dyDescent="0.25">
      <c r="A1635" s="23" t="s">
        <v>8218</v>
      </c>
      <c r="B1635" s="25">
        <v>202</v>
      </c>
    </row>
    <row r="1636" spans="1:2" ht="15.75" x14ac:dyDescent="0.25">
      <c r="A1636" s="22" t="s">
        <v>8218</v>
      </c>
      <c r="B1636" s="24">
        <v>37</v>
      </c>
    </row>
    <row r="1637" spans="1:2" ht="15.75" x14ac:dyDescent="0.25">
      <c r="A1637" s="23" t="s">
        <v>8218</v>
      </c>
      <c r="B1637" s="25">
        <v>28</v>
      </c>
    </row>
    <row r="1638" spans="1:2" ht="15.75" x14ac:dyDescent="0.25">
      <c r="A1638" s="22" t="s">
        <v>8218</v>
      </c>
      <c r="B1638" s="24">
        <v>26</v>
      </c>
    </row>
    <row r="1639" spans="1:2" ht="15.75" x14ac:dyDescent="0.25">
      <c r="A1639" s="23" t="s">
        <v>8218</v>
      </c>
      <c r="B1639" s="25">
        <v>61</v>
      </c>
    </row>
    <row r="1640" spans="1:2" ht="15.75" x14ac:dyDescent="0.25">
      <c r="A1640" s="22" t="s">
        <v>8218</v>
      </c>
      <c r="B1640" s="24">
        <v>115</v>
      </c>
    </row>
    <row r="1641" spans="1:2" ht="15.75" x14ac:dyDescent="0.25">
      <c r="A1641" s="23" t="s">
        <v>8218</v>
      </c>
      <c r="B1641" s="25">
        <v>181</v>
      </c>
    </row>
    <row r="1642" spans="1:2" ht="15.75" x14ac:dyDescent="0.25">
      <c r="A1642" s="22" t="s">
        <v>8218</v>
      </c>
      <c r="B1642" s="24">
        <v>110</v>
      </c>
    </row>
    <row r="1643" spans="1:2" ht="15.75" x14ac:dyDescent="0.25">
      <c r="A1643" s="23" t="s">
        <v>8218</v>
      </c>
      <c r="B1643" s="25">
        <v>269</v>
      </c>
    </row>
    <row r="1644" spans="1:2" ht="15.75" x14ac:dyDescent="0.25">
      <c r="A1644" s="22" t="s">
        <v>8218</v>
      </c>
      <c r="B1644" s="24">
        <v>79</v>
      </c>
    </row>
    <row r="1645" spans="1:2" ht="15.75" x14ac:dyDescent="0.25">
      <c r="A1645" s="23" t="s">
        <v>8218</v>
      </c>
      <c r="B1645" s="25">
        <v>104</v>
      </c>
    </row>
    <row r="1646" spans="1:2" ht="15.75" x14ac:dyDescent="0.25">
      <c r="A1646" s="22" t="s">
        <v>8218</v>
      </c>
      <c r="B1646" s="24">
        <v>34</v>
      </c>
    </row>
    <row r="1647" spans="1:2" ht="15.75" x14ac:dyDescent="0.25">
      <c r="A1647" s="23" t="s">
        <v>8218</v>
      </c>
      <c r="B1647" s="25">
        <v>167</v>
      </c>
    </row>
    <row r="1648" spans="1:2" ht="15.75" x14ac:dyDescent="0.25">
      <c r="A1648" s="22" t="s">
        <v>8218</v>
      </c>
      <c r="B1648" s="24">
        <v>183</v>
      </c>
    </row>
    <row r="1649" spans="1:2" ht="15.75" x14ac:dyDescent="0.25">
      <c r="A1649" s="23" t="s">
        <v>8218</v>
      </c>
      <c r="B1649" s="25">
        <v>71</v>
      </c>
    </row>
    <row r="1650" spans="1:2" ht="15.75" x14ac:dyDescent="0.25">
      <c r="A1650" s="22" t="s">
        <v>8218</v>
      </c>
      <c r="B1650" s="24">
        <v>69</v>
      </c>
    </row>
    <row r="1651" spans="1:2" ht="15.75" x14ac:dyDescent="0.25">
      <c r="A1651" s="23" t="s">
        <v>8218</v>
      </c>
      <c r="B1651" s="25">
        <v>270</v>
      </c>
    </row>
    <row r="1652" spans="1:2" ht="15.75" x14ac:dyDescent="0.25">
      <c r="A1652" s="22" t="s">
        <v>8218</v>
      </c>
      <c r="B1652" s="24">
        <v>193</v>
      </c>
    </row>
    <row r="1653" spans="1:2" ht="15.75" x14ac:dyDescent="0.25">
      <c r="A1653" s="23" t="s">
        <v>8218</v>
      </c>
      <c r="B1653" s="25">
        <v>57</v>
      </c>
    </row>
    <row r="1654" spans="1:2" ht="15.75" x14ac:dyDescent="0.25">
      <c r="A1654" s="22" t="s">
        <v>8218</v>
      </c>
      <c r="B1654" s="24">
        <v>200</v>
      </c>
    </row>
    <row r="1655" spans="1:2" ht="15.75" x14ac:dyDescent="0.25">
      <c r="A1655" s="23" t="s">
        <v>8218</v>
      </c>
      <c r="B1655" s="25">
        <v>88</v>
      </c>
    </row>
    <row r="1656" spans="1:2" ht="15.75" x14ac:dyDescent="0.25">
      <c r="A1656" s="22" t="s">
        <v>8218</v>
      </c>
      <c r="B1656" s="24">
        <v>213</v>
      </c>
    </row>
    <row r="1657" spans="1:2" ht="15.75" x14ac:dyDescent="0.25">
      <c r="A1657" s="23" t="s">
        <v>8218</v>
      </c>
      <c r="B1657" s="25">
        <v>20</v>
      </c>
    </row>
    <row r="1658" spans="1:2" ht="15.75" x14ac:dyDescent="0.25">
      <c r="A1658" s="22" t="s">
        <v>8218</v>
      </c>
      <c r="B1658" s="24">
        <v>50</v>
      </c>
    </row>
    <row r="1659" spans="1:2" ht="15.75" x14ac:dyDescent="0.25">
      <c r="A1659" s="23" t="s">
        <v>8218</v>
      </c>
      <c r="B1659" s="25">
        <v>115</v>
      </c>
    </row>
    <row r="1660" spans="1:2" ht="15.75" x14ac:dyDescent="0.25">
      <c r="A1660" s="22" t="s">
        <v>8218</v>
      </c>
      <c r="B1660" s="24">
        <v>186</v>
      </c>
    </row>
    <row r="1661" spans="1:2" ht="15.75" x14ac:dyDescent="0.25">
      <c r="A1661" s="23" t="s">
        <v>8218</v>
      </c>
      <c r="B1661" s="25">
        <v>18</v>
      </c>
    </row>
    <row r="1662" spans="1:2" ht="15.75" x14ac:dyDescent="0.25">
      <c r="A1662" s="22" t="s">
        <v>8218</v>
      </c>
      <c r="B1662" s="24">
        <v>176</v>
      </c>
    </row>
    <row r="1663" spans="1:2" ht="15.75" x14ac:dyDescent="0.25">
      <c r="A1663" s="23" t="s">
        <v>8218</v>
      </c>
      <c r="B1663" s="25">
        <v>41</v>
      </c>
    </row>
    <row r="1664" spans="1:2" ht="15.75" x14ac:dyDescent="0.25">
      <c r="A1664" s="22" t="s">
        <v>8218</v>
      </c>
      <c r="B1664" s="24">
        <v>75</v>
      </c>
    </row>
    <row r="1665" spans="1:2" ht="15.75" x14ac:dyDescent="0.25">
      <c r="A1665" s="23" t="s">
        <v>8218</v>
      </c>
      <c r="B1665" s="25">
        <v>97</v>
      </c>
    </row>
    <row r="1666" spans="1:2" ht="15.75" x14ac:dyDescent="0.25">
      <c r="A1666" s="22" t="s">
        <v>8218</v>
      </c>
      <c r="B1666" s="24">
        <v>73</v>
      </c>
    </row>
    <row r="1667" spans="1:2" ht="15.75" x14ac:dyDescent="0.25">
      <c r="A1667" s="23" t="s">
        <v>8218</v>
      </c>
      <c r="B1667" s="25">
        <v>49</v>
      </c>
    </row>
    <row r="1668" spans="1:2" ht="15.75" x14ac:dyDescent="0.25">
      <c r="A1668" s="22" t="s">
        <v>8218</v>
      </c>
      <c r="B1668" s="24">
        <v>134</v>
      </c>
    </row>
    <row r="1669" spans="1:2" ht="15.75" x14ac:dyDescent="0.25">
      <c r="A1669" s="23" t="s">
        <v>8218</v>
      </c>
      <c r="B1669" s="25">
        <v>68</v>
      </c>
    </row>
    <row r="1670" spans="1:2" ht="15.75" x14ac:dyDescent="0.25">
      <c r="A1670" s="22" t="s">
        <v>8218</v>
      </c>
      <c r="B1670" s="24">
        <v>49</v>
      </c>
    </row>
    <row r="1671" spans="1:2" ht="15.75" x14ac:dyDescent="0.25">
      <c r="A1671" s="23" t="s">
        <v>8218</v>
      </c>
      <c r="B1671" s="25">
        <v>63</v>
      </c>
    </row>
    <row r="1672" spans="1:2" ht="15.75" x14ac:dyDescent="0.25">
      <c r="A1672" s="22" t="s">
        <v>8218</v>
      </c>
      <c r="B1672" s="24">
        <v>163</v>
      </c>
    </row>
    <row r="1673" spans="1:2" ht="15.75" x14ac:dyDescent="0.25">
      <c r="A1673" s="23" t="s">
        <v>8218</v>
      </c>
      <c r="B1673" s="25">
        <v>288</v>
      </c>
    </row>
    <row r="1674" spans="1:2" ht="15.75" x14ac:dyDescent="0.25">
      <c r="A1674" s="22" t="s">
        <v>8218</v>
      </c>
      <c r="B1674" s="24">
        <v>42</v>
      </c>
    </row>
    <row r="1675" spans="1:2" ht="15.75" x14ac:dyDescent="0.25">
      <c r="A1675" s="23" t="s">
        <v>8218</v>
      </c>
      <c r="B1675" s="25">
        <v>70</v>
      </c>
    </row>
    <row r="1676" spans="1:2" ht="15.75" x14ac:dyDescent="0.25">
      <c r="A1676" s="22" t="s">
        <v>8218</v>
      </c>
      <c r="B1676" s="24">
        <v>30</v>
      </c>
    </row>
    <row r="1677" spans="1:2" ht="15.75" x14ac:dyDescent="0.25">
      <c r="A1677" s="23" t="s">
        <v>8218</v>
      </c>
      <c r="B1677" s="25">
        <v>51</v>
      </c>
    </row>
    <row r="1678" spans="1:2" ht="15.75" x14ac:dyDescent="0.25">
      <c r="A1678" s="22" t="s">
        <v>8218</v>
      </c>
      <c r="B1678" s="24">
        <v>145</v>
      </c>
    </row>
    <row r="1679" spans="1:2" ht="15.75" x14ac:dyDescent="0.25">
      <c r="A1679" s="23" t="s">
        <v>8218</v>
      </c>
      <c r="B1679" s="25">
        <v>21</v>
      </c>
    </row>
    <row r="1680" spans="1:2" ht="15.75" x14ac:dyDescent="0.25">
      <c r="A1680" s="22" t="s">
        <v>8218</v>
      </c>
      <c r="B1680" s="24">
        <v>286</v>
      </c>
    </row>
    <row r="1681" spans="1:2" ht="15.75" x14ac:dyDescent="0.25">
      <c r="A1681" s="23" t="s">
        <v>8218</v>
      </c>
      <c r="B1681" s="25">
        <v>12</v>
      </c>
    </row>
    <row r="1682" spans="1:2" ht="15.75" x14ac:dyDescent="0.25">
      <c r="A1682" s="22" t="s">
        <v>8218</v>
      </c>
      <c r="B1682" s="24">
        <v>100</v>
      </c>
    </row>
    <row r="1683" spans="1:2" ht="15.75" x14ac:dyDescent="0.25">
      <c r="A1683" s="23" t="s">
        <v>8218</v>
      </c>
      <c r="B1683" s="25">
        <v>100</v>
      </c>
    </row>
    <row r="1684" spans="1:2" ht="15.75" x14ac:dyDescent="0.25">
      <c r="A1684" s="22" t="s">
        <v>8218</v>
      </c>
      <c r="B1684" s="24">
        <v>34</v>
      </c>
    </row>
    <row r="1685" spans="1:2" ht="15.75" x14ac:dyDescent="0.25">
      <c r="A1685" s="23" t="s">
        <v>8218</v>
      </c>
      <c r="B1685" s="25">
        <v>63</v>
      </c>
    </row>
    <row r="1686" spans="1:2" ht="15.75" x14ac:dyDescent="0.25">
      <c r="A1686" s="22" t="s">
        <v>8218</v>
      </c>
      <c r="B1686" s="24">
        <v>30</v>
      </c>
    </row>
    <row r="1687" spans="1:2" ht="15.75" x14ac:dyDescent="0.25">
      <c r="A1687" s="23" t="s">
        <v>8218</v>
      </c>
      <c r="B1687" s="25">
        <v>47</v>
      </c>
    </row>
    <row r="1688" spans="1:2" ht="15.75" x14ac:dyDescent="0.25">
      <c r="A1688" s="22" t="s">
        <v>8218</v>
      </c>
      <c r="B1688" s="24">
        <v>237</v>
      </c>
    </row>
    <row r="1689" spans="1:2" ht="15.75" x14ac:dyDescent="0.25">
      <c r="A1689" s="23" t="s">
        <v>8218</v>
      </c>
      <c r="B1689" s="25">
        <v>47</v>
      </c>
    </row>
    <row r="1690" spans="1:2" ht="15.75" x14ac:dyDescent="0.25">
      <c r="A1690" s="22" t="s">
        <v>8218</v>
      </c>
      <c r="B1690" s="24">
        <v>15</v>
      </c>
    </row>
    <row r="1691" spans="1:2" ht="15.75" x14ac:dyDescent="0.25">
      <c r="A1691" s="23" t="s">
        <v>8218</v>
      </c>
      <c r="B1691" s="25">
        <v>81</v>
      </c>
    </row>
    <row r="1692" spans="1:2" ht="15.75" x14ac:dyDescent="0.25">
      <c r="A1692" s="22" t="s">
        <v>8218</v>
      </c>
      <c r="B1692" s="24">
        <v>122</v>
      </c>
    </row>
    <row r="1693" spans="1:2" ht="15.75" x14ac:dyDescent="0.25">
      <c r="A1693" s="23" t="s">
        <v>8218</v>
      </c>
      <c r="B1693" s="25">
        <v>34</v>
      </c>
    </row>
    <row r="1694" spans="1:2" ht="15.75" x14ac:dyDescent="0.25">
      <c r="A1694" s="22" t="s">
        <v>8218</v>
      </c>
      <c r="B1694" s="24">
        <v>207</v>
      </c>
    </row>
    <row r="1695" spans="1:2" ht="15.75" x14ac:dyDescent="0.25">
      <c r="A1695" s="23" t="s">
        <v>8218</v>
      </c>
      <c r="B1695" s="25">
        <v>25</v>
      </c>
    </row>
    <row r="1696" spans="1:2" ht="15.75" x14ac:dyDescent="0.25">
      <c r="A1696" s="22" t="s">
        <v>8218</v>
      </c>
      <c r="B1696" s="24">
        <v>72</v>
      </c>
    </row>
    <row r="1697" spans="1:2" ht="15.75" x14ac:dyDescent="0.25">
      <c r="A1697" s="23" t="s">
        <v>8218</v>
      </c>
      <c r="B1697" s="25">
        <v>14</v>
      </c>
    </row>
    <row r="1698" spans="1:2" ht="15.75" x14ac:dyDescent="0.25">
      <c r="A1698" s="22" t="s">
        <v>8218</v>
      </c>
      <c r="B1698" s="24">
        <v>15</v>
      </c>
    </row>
    <row r="1699" spans="1:2" ht="15.75" x14ac:dyDescent="0.25">
      <c r="A1699" s="23" t="s">
        <v>8218</v>
      </c>
      <c r="B1699" s="25">
        <v>91</v>
      </c>
    </row>
    <row r="1700" spans="1:2" ht="15.75" x14ac:dyDescent="0.25">
      <c r="A1700" s="22" t="s">
        <v>8218</v>
      </c>
      <c r="B1700" s="24">
        <v>24</v>
      </c>
    </row>
    <row r="1701" spans="1:2" ht="15.75" x14ac:dyDescent="0.25">
      <c r="A1701" s="23" t="s">
        <v>8218</v>
      </c>
      <c r="B1701" s="25">
        <v>27</v>
      </c>
    </row>
    <row r="1702" spans="1:2" ht="15.75" x14ac:dyDescent="0.25">
      <c r="A1702" s="22" t="s">
        <v>8218</v>
      </c>
      <c r="B1702" s="24">
        <v>47</v>
      </c>
    </row>
    <row r="1703" spans="1:2" ht="15.75" x14ac:dyDescent="0.25">
      <c r="A1703" s="23" t="s">
        <v>8218</v>
      </c>
      <c r="B1703" s="25">
        <v>44</v>
      </c>
    </row>
    <row r="1704" spans="1:2" ht="15.75" x14ac:dyDescent="0.25">
      <c r="A1704" s="22" t="s">
        <v>8218</v>
      </c>
      <c r="B1704" s="24">
        <v>72</v>
      </c>
    </row>
    <row r="1705" spans="1:2" ht="15.75" x14ac:dyDescent="0.25">
      <c r="A1705" s="23" t="s">
        <v>8218</v>
      </c>
      <c r="B1705" s="25">
        <v>63</v>
      </c>
    </row>
    <row r="1706" spans="1:2" ht="15.75" x14ac:dyDescent="0.25">
      <c r="A1706" s="22" t="s">
        <v>8218</v>
      </c>
      <c r="B1706" s="24">
        <v>88</v>
      </c>
    </row>
    <row r="1707" spans="1:2" ht="15.75" x14ac:dyDescent="0.25">
      <c r="A1707" s="23" t="s">
        <v>8218</v>
      </c>
      <c r="B1707" s="25">
        <v>70</v>
      </c>
    </row>
    <row r="1708" spans="1:2" ht="15.75" x14ac:dyDescent="0.25">
      <c r="A1708" s="22" t="s">
        <v>8218</v>
      </c>
      <c r="B1708" s="24">
        <v>50</v>
      </c>
    </row>
    <row r="1709" spans="1:2" ht="15.75" x14ac:dyDescent="0.25">
      <c r="A1709" s="23" t="s">
        <v>8218</v>
      </c>
      <c r="B1709" s="25">
        <v>35</v>
      </c>
    </row>
    <row r="1710" spans="1:2" ht="15.75" x14ac:dyDescent="0.25">
      <c r="A1710" s="22" t="s">
        <v>8218</v>
      </c>
      <c r="B1710" s="24">
        <v>175</v>
      </c>
    </row>
    <row r="1711" spans="1:2" ht="15.75" x14ac:dyDescent="0.25">
      <c r="A1711" s="23" t="s">
        <v>8218</v>
      </c>
      <c r="B1711" s="25">
        <v>20</v>
      </c>
    </row>
    <row r="1712" spans="1:2" ht="15.75" x14ac:dyDescent="0.25">
      <c r="A1712" s="22" t="s">
        <v>8218</v>
      </c>
      <c r="B1712" s="24">
        <v>54</v>
      </c>
    </row>
    <row r="1713" spans="1:2" ht="15.75" x14ac:dyDescent="0.25">
      <c r="A1713" s="23" t="s">
        <v>8218</v>
      </c>
      <c r="B1713" s="25">
        <v>20</v>
      </c>
    </row>
    <row r="1714" spans="1:2" ht="15.75" x14ac:dyDescent="0.25">
      <c r="A1714" s="22" t="s">
        <v>8218</v>
      </c>
      <c r="B1714" s="24">
        <v>57</v>
      </c>
    </row>
    <row r="1715" spans="1:2" ht="15.75" x14ac:dyDescent="0.25">
      <c r="A1715" s="23" t="s">
        <v>8218</v>
      </c>
      <c r="B1715" s="25">
        <v>31</v>
      </c>
    </row>
    <row r="1716" spans="1:2" ht="15.75" x14ac:dyDescent="0.25">
      <c r="A1716" s="22" t="s">
        <v>8218</v>
      </c>
      <c r="B1716" s="24">
        <v>31</v>
      </c>
    </row>
    <row r="1717" spans="1:2" ht="15.75" x14ac:dyDescent="0.25">
      <c r="A1717" s="23" t="s">
        <v>8218</v>
      </c>
      <c r="B1717" s="25">
        <v>45</v>
      </c>
    </row>
    <row r="1718" spans="1:2" ht="15.75" x14ac:dyDescent="0.25">
      <c r="A1718" s="22" t="s">
        <v>8218</v>
      </c>
      <c r="B1718" s="24">
        <v>41</v>
      </c>
    </row>
    <row r="1719" spans="1:2" ht="15.75" x14ac:dyDescent="0.25">
      <c r="A1719" s="23" t="s">
        <v>8218</v>
      </c>
      <c r="B1719" s="25">
        <v>29</v>
      </c>
    </row>
    <row r="1720" spans="1:2" ht="15.75" x14ac:dyDescent="0.25">
      <c r="A1720" s="22" t="s">
        <v>8218</v>
      </c>
      <c r="B1720" s="24">
        <v>58</v>
      </c>
    </row>
    <row r="1721" spans="1:2" ht="15.75" x14ac:dyDescent="0.25">
      <c r="A1721" s="23" t="s">
        <v>8218</v>
      </c>
      <c r="B1721" s="25">
        <v>89</v>
      </c>
    </row>
    <row r="1722" spans="1:2" ht="15.75" x14ac:dyDescent="0.25">
      <c r="A1722" s="22" t="s">
        <v>8218</v>
      </c>
      <c r="B1722" s="24">
        <v>125</v>
      </c>
    </row>
    <row r="1723" spans="1:2" ht="15.75" x14ac:dyDescent="0.25">
      <c r="A1723" s="23" t="s">
        <v>8218</v>
      </c>
      <c r="B1723" s="25">
        <v>18</v>
      </c>
    </row>
    <row r="1724" spans="1:2" ht="15.75" x14ac:dyDescent="0.25">
      <c r="A1724" s="22" t="s">
        <v>8218</v>
      </c>
      <c r="B1724" s="24">
        <v>32</v>
      </c>
    </row>
    <row r="1725" spans="1:2" ht="15.75" x14ac:dyDescent="0.25">
      <c r="A1725" s="23" t="s">
        <v>8218</v>
      </c>
      <c r="B1725" s="25">
        <v>16</v>
      </c>
    </row>
    <row r="1726" spans="1:2" ht="15.75" x14ac:dyDescent="0.25">
      <c r="A1726" s="22" t="s">
        <v>8218</v>
      </c>
      <c r="B1726" s="24">
        <v>38</v>
      </c>
    </row>
    <row r="1727" spans="1:2" ht="15.75" x14ac:dyDescent="0.25">
      <c r="A1727" s="23" t="s">
        <v>8218</v>
      </c>
      <c r="B1727" s="25">
        <v>15</v>
      </c>
    </row>
    <row r="1728" spans="1:2" ht="15.75" x14ac:dyDescent="0.25">
      <c r="A1728" s="22" t="s">
        <v>8218</v>
      </c>
      <c r="B1728" s="24">
        <v>23</v>
      </c>
    </row>
    <row r="1729" spans="1:2" ht="15.75" x14ac:dyDescent="0.25">
      <c r="A1729" s="23" t="s">
        <v>8218</v>
      </c>
      <c r="B1729" s="25">
        <v>49</v>
      </c>
    </row>
    <row r="1730" spans="1:2" ht="15.75" x14ac:dyDescent="0.25">
      <c r="A1730" s="22" t="s">
        <v>8218</v>
      </c>
      <c r="B1730" s="24">
        <v>10</v>
      </c>
    </row>
    <row r="1731" spans="1:2" ht="15.75" x14ac:dyDescent="0.25">
      <c r="A1731" s="23" t="s">
        <v>8218</v>
      </c>
      <c r="B1731" s="25">
        <v>15</v>
      </c>
    </row>
    <row r="1732" spans="1:2" ht="15.75" x14ac:dyDescent="0.25">
      <c r="A1732" s="22" t="s">
        <v>8218</v>
      </c>
      <c r="B1732" s="24">
        <v>57</v>
      </c>
    </row>
    <row r="1733" spans="1:2" ht="15.75" x14ac:dyDescent="0.25">
      <c r="A1733" s="23" t="s">
        <v>8218</v>
      </c>
      <c r="B1733" s="25">
        <v>33</v>
      </c>
    </row>
    <row r="1734" spans="1:2" ht="15.75" x14ac:dyDescent="0.25">
      <c r="A1734" s="22" t="s">
        <v>8218</v>
      </c>
      <c r="B1734" s="24">
        <v>9</v>
      </c>
    </row>
    <row r="1735" spans="1:2" ht="15.75" x14ac:dyDescent="0.25">
      <c r="A1735" s="23" t="s">
        <v>8218</v>
      </c>
      <c r="B1735" s="25">
        <v>26</v>
      </c>
    </row>
    <row r="1736" spans="1:2" ht="15.75" x14ac:dyDescent="0.25">
      <c r="A1736" s="22" t="s">
        <v>8218</v>
      </c>
      <c r="B1736" s="24">
        <v>69</v>
      </c>
    </row>
    <row r="1737" spans="1:2" ht="15.75" x14ac:dyDescent="0.25">
      <c r="A1737" s="23" t="s">
        <v>8218</v>
      </c>
      <c r="B1737" s="25">
        <v>65</v>
      </c>
    </row>
    <row r="1738" spans="1:2" ht="15.75" x14ac:dyDescent="0.25">
      <c r="A1738" s="22" t="s">
        <v>8218</v>
      </c>
      <c r="B1738" s="24">
        <v>83</v>
      </c>
    </row>
    <row r="1739" spans="1:2" ht="15.75" x14ac:dyDescent="0.25">
      <c r="A1739" s="23" t="s">
        <v>8218</v>
      </c>
      <c r="B1739" s="25">
        <v>111</v>
      </c>
    </row>
    <row r="1740" spans="1:2" ht="15.75" x14ac:dyDescent="0.25">
      <c r="A1740" s="22" t="s">
        <v>8218</v>
      </c>
      <c r="B1740" s="24">
        <v>46</v>
      </c>
    </row>
    <row r="1741" spans="1:2" ht="15.75" x14ac:dyDescent="0.25">
      <c r="A1741" s="23" t="s">
        <v>8218</v>
      </c>
      <c r="B1741" s="25">
        <v>63</v>
      </c>
    </row>
    <row r="1742" spans="1:2" ht="15.75" x14ac:dyDescent="0.25">
      <c r="A1742" s="22" t="s">
        <v>8218</v>
      </c>
      <c r="B1742" s="24">
        <v>9</v>
      </c>
    </row>
    <row r="1743" spans="1:2" ht="15.75" x14ac:dyDescent="0.25">
      <c r="A1743" s="23" t="s">
        <v>8218</v>
      </c>
      <c r="B1743" s="25">
        <v>34</v>
      </c>
    </row>
    <row r="1744" spans="1:2" ht="15.75" x14ac:dyDescent="0.25">
      <c r="A1744" s="22" t="s">
        <v>8218</v>
      </c>
      <c r="B1744" s="24">
        <v>112</v>
      </c>
    </row>
    <row r="1745" spans="1:2" ht="15.75" x14ac:dyDescent="0.25">
      <c r="A1745" s="23" t="s">
        <v>8218</v>
      </c>
      <c r="B1745" s="25">
        <v>47</v>
      </c>
    </row>
    <row r="1746" spans="1:2" ht="15.75" x14ac:dyDescent="0.25">
      <c r="A1746" s="22" t="s">
        <v>8218</v>
      </c>
      <c r="B1746" s="24">
        <v>38</v>
      </c>
    </row>
    <row r="1747" spans="1:2" ht="15.75" x14ac:dyDescent="0.25">
      <c r="A1747" s="23" t="s">
        <v>8218</v>
      </c>
      <c r="B1747" s="25">
        <v>28</v>
      </c>
    </row>
    <row r="1748" spans="1:2" ht="15.75" x14ac:dyDescent="0.25">
      <c r="A1748" s="22" t="s">
        <v>8218</v>
      </c>
      <c r="B1748" s="24">
        <v>78</v>
      </c>
    </row>
    <row r="1749" spans="1:2" ht="15.75" x14ac:dyDescent="0.25">
      <c r="A1749" s="23" t="s">
        <v>8218</v>
      </c>
      <c r="B1749" s="25">
        <v>23</v>
      </c>
    </row>
    <row r="1750" spans="1:2" ht="15.75" x14ac:dyDescent="0.25">
      <c r="A1750" s="22" t="s">
        <v>8218</v>
      </c>
      <c r="B1750" s="24">
        <v>40</v>
      </c>
    </row>
    <row r="1751" spans="1:2" ht="15.75" x14ac:dyDescent="0.25">
      <c r="A1751" s="23" t="s">
        <v>8218</v>
      </c>
      <c r="B1751" s="25">
        <v>13</v>
      </c>
    </row>
    <row r="1752" spans="1:2" ht="15.75" x14ac:dyDescent="0.25">
      <c r="A1752" s="22" t="s">
        <v>8218</v>
      </c>
      <c r="B1752" s="24">
        <v>18</v>
      </c>
    </row>
    <row r="1753" spans="1:2" ht="15.75" x14ac:dyDescent="0.25">
      <c r="A1753" s="23" t="s">
        <v>8218</v>
      </c>
      <c r="B1753" s="25">
        <v>22</v>
      </c>
    </row>
    <row r="1754" spans="1:2" ht="15.75" x14ac:dyDescent="0.25">
      <c r="A1754" s="22" t="s">
        <v>8218</v>
      </c>
      <c r="B1754" s="24">
        <v>79</v>
      </c>
    </row>
    <row r="1755" spans="1:2" ht="15.75" x14ac:dyDescent="0.25">
      <c r="A1755" s="23" t="s">
        <v>8218</v>
      </c>
      <c r="B1755" s="25">
        <v>14</v>
      </c>
    </row>
    <row r="1756" spans="1:2" ht="15.75" x14ac:dyDescent="0.25">
      <c r="A1756" s="22" t="s">
        <v>8218</v>
      </c>
      <c r="B1756" s="24">
        <v>51</v>
      </c>
    </row>
    <row r="1757" spans="1:2" ht="15.75" x14ac:dyDescent="0.25">
      <c r="A1757" s="23" t="s">
        <v>8218</v>
      </c>
      <c r="B1757" s="25">
        <v>54</v>
      </c>
    </row>
    <row r="1758" spans="1:2" ht="15.75" x14ac:dyDescent="0.25">
      <c r="A1758" s="22" t="s">
        <v>8218</v>
      </c>
      <c r="B1758" s="24">
        <v>70</v>
      </c>
    </row>
    <row r="1759" spans="1:2" ht="15.75" x14ac:dyDescent="0.25">
      <c r="A1759" s="23" t="s">
        <v>8218</v>
      </c>
      <c r="B1759" s="25">
        <v>44</v>
      </c>
    </row>
    <row r="1760" spans="1:2" ht="15.75" x14ac:dyDescent="0.25">
      <c r="A1760" s="22" t="s">
        <v>8218</v>
      </c>
      <c r="B1760" s="24">
        <v>55</v>
      </c>
    </row>
    <row r="1761" spans="1:2" ht="15.75" x14ac:dyDescent="0.25">
      <c r="A1761" s="23" t="s">
        <v>8218</v>
      </c>
      <c r="B1761" s="25">
        <v>15</v>
      </c>
    </row>
    <row r="1762" spans="1:2" ht="15.75" x14ac:dyDescent="0.25">
      <c r="A1762" s="22" t="s">
        <v>8218</v>
      </c>
      <c r="B1762" s="24">
        <v>27</v>
      </c>
    </row>
    <row r="1763" spans="1:2" ht="15.75" x14ac:dyDescent="0.25">
      <c r="A1763" s="23" t="s">
        <v>8218</v>
      </c>
      <c r="B1763" s="25">
        <v>21</v>
      </c>
    </row>
    <row r="1764" spans="1:2" ht="15.75" x14ac:dyDescent="0.25">
      <c r="A1764" s="22" t="s">
        <v>8218</v>
      </c>
      <c r="B1764" s="24">
        <v>162</v>
      </c>
    </row>
    <row r="1765" spans="1:2" ht="15.75" x14ac:dyDescent="0.25">
      <c r="A1765" s="23" t="s">
        <v>8218</v>
      </c>
      <c r="B1765" s="25">
        <v>23</v>
      </c>
    </row>
    <row r="1766" spans="1:2" ht="15.75" x14ac:dyDescent="0.25">
      <c r="A1766" s="22" t="s">
        <v>8218</v>
      </c>
      <c r="B1766" s="24">
        <v>72</v>
      </c>
    </row>
    <row r="1767" spans="1:2" ht="15.75" x14ac:dyDescent="0.25">
      <c r="A1767" s="23" t="s">
        <v>8218</v>
      </c>
      <c r="B1767" s="25">
        <v>68</v>
      </c>
    </row>
    <row r="1768" spans="1:2" ht="15.75" x14ac:dyDescent="0.25">
      <c r="A1768" s="22" t="s">
        <v>8218</v>
      </c>
      <c r="B1768" s="24">
        <v>20</v>
      </c>
    </row>
    <row r="1769" spans="1:2" ht="15.75" x14ac:dyDescent="0.25">
      <c r="A1769" s="23" t="s">
        <v>8218</v>
      </c>
      <c r="B1769" s="25">
        <v>26</v>
      </c>
    </row>
    <row r="1770" spans="1:2" ht="15.75" x14ac:dyDescent="0.25">
      <c r="A1770" s="22" t="s">
        <v>8218</v>
      </c>
      <c r="B1770" s="24">
        <v>72</v>
      </c>
    </row>
    <row r="1771" spans="1:2" ht="15.75" x14ac:dyDescent="0.25">
      <c r="A1771" s="23" t="s">
        <v>8218</v>
      </c>
      <c r="B1771" s="25">
        <v>3</v>
      </c>
    </row>
    <row r="1772" spans="1:2" ht="15.75" x14ac:dyDescent="0.25">
      <c r="A1772" s="22" t="s">
        <v>8218</v>
      </c>
      <c r="B1772" s="24">
        <v>18</v>
      </c>
    </row>
    <row r="1773" spans="1:2" ht="15.75" x14ac:dyDescent="0.25">
      <c r="A1773" s="23" t="s">
        <v>8218</v>
      </c>
      <c r="B1773" s="25">
        <v>30</v>
      </c>
    </row>
    <row r="1774" spans="1:2" ht="15.75" x14ac:dyDescent="0.25">
      <c r="A1774" s="22" t="s">
        <v>8218</v>
      </c>
      <c r="B1774" s="24">
        <v>23</v>
      </c>
    </row>
    <row r="1775" spans="1:2" ht="15.75" x14ac:dyDescent="0.25">
      <c r="A1775" s="23" t="s">
        <v>8218</v>
      </c>
      <c r="B1775" s="25">
        <v>54</v>
      </c>
    </row>
    <row r="1776" spans="1:2" ht="15.75" x14ac:dyDescent="0.25">
      <c r="A1776" s="22" t="s">
        <v>8218</v>
      </c>
      <c r="B1776" s="24">
        <v>26</v>
      </c>
    </row>
    <row r="1777" spans="1:2" ht="15.75" x14ac:dyDescent="0.25">
      <c r="A1777" s="23" t="s">
        <v>8218</v>
      </c>
      <c r="B1777" s="25">
        <v>9</v>
      </c>
    </row>
    <row r="1778" spans="1:2" ht="15.75" x14ac:dyDescent="0.25">
      <c r="A1778" s="22" t="s">
        <v>8218</v>
      </c>
      <c r="B1778" s="24">
        <v>27</v>
      </c>
    </row>
    <row r="1779" spans="1:2" ht="15.75" x14ac:dyDescent="0.25">
      <c r="A1779" s="23" t="s">
        <v>8218</v>
      </c>
      <c r="B1779" s="25">
        <v>30</v>
      </c>
    </row>
    <row r="1780" spans="1:2" ht="15.75" x14ac:dyDescent="0.25">
      <c r="A1780" s="22" t="s">
        <v>8218</v>
      </c>
      <c r="B1780" s="24">
        <v>52</v>
      </c>
    </row>
    <row r="1781" spans="1:2" ht="15.75" x14ac:dyDescent="0.25">
      <c r="A1781" s="23" t="s">
        <v>8218</v>
      </c>
      <c r="B1781" s="25">
        <v>17</v>
      </c>
    </row>
    <row r="1782" spans="1:2" ht="15.75" x14ac:dyDescent="0.25">
      <c r="A1782" s="22" t="s">
        <v>8218</v>
      </c>
      <c r="B1782" s="24">
        <v>19</v>
      </c>
    </row>
    <row r="1783" spans="1:2" ht="15.75" x14ac:dyDescent="0.25">
      <c r="A1783" s="23" t="s">
        <v>8218</v>
      </c>
      <c r="B1783" s="25">
        <v>77</v>
      </c>
    </row>
    <row r="1784" spans="1:2" ht="15.75" x14ac:dyDescent="0.25">
      <c r="A1784" s="22" t="s">
        <v>8218</v>
      </c>
      <c r="B1784" s="24">
        <v>21</v>
      </c>
    </row>
    <row r="1785" spans="1:2" ht="15.75" x14ac:dyDescent="0.25">
      <c r="A1785" s="23" t="s">
        <v>8218</v>
      </c>
      <c r="B1785" s="25">
        <v>38</v>
      </c>
    </row>
    <row r="1786" spans="1:2" ht="15.75" x14ac:dyDescent="0.25">
      <c r="A1786" s="22" t="s">
        <v>8218</v>
      </c>
      <c r="B1786" s="24">
        <v>28</v>
      </c>
    </row>
    <row r="1787" spans="1:2" ht="15.75" x14ac:dyDescent="0.25">
      <c r="A1787" s="23" t="s">
        <v>8218</v>
      </c>
      <c r="B1787" s="25">
        <v>48</v>
      </c>
    </row>
    <row r="1788" spans="1:2" ht="15.75" x14ac:dyDescent="0.25">
      <c r="A1788" s="22" t="s">
        <v>8218</v>
      </c>
      <c r="B1788" s="24">
        <v>46</v>
      </c>
    </row>
    <row r="1789" spans="1:2" ht="15.75" x14ac:dyDescent="0.25">
      <c r="A1789" s="23" t="s">
        <v>8218</v>
      </c>
      <c r="B1789" s="25">
        <v>30</v>
      </c>
    </row>
    <row r="1790" spans="1:2" ht="15.75" x14ac:dyDescent="0.25">
      <c r="A1790" s="22" t="s">
        <v>8218</v>
      </c>
      <c r="B1790" s="24">
        <v>64</v>
      </c>
    </row>
    <row r="1791" spans="1:2" ht="15.75" x14ac:dyDescent="0.25">
      <c r="A1791" s="23" t="s">
        <v>8218</v>
      </c>
      <c r="B1791" s="25">
        <v>15</v>
      </c>
    </row>
    <row r="1792" spans="1:2" ht="15.75" x14ac:dyDescent="0.25">
      <c r="A1792" s="22" t="s">
        <v>8218</v>
      </c>
      <c r="B1792" s="24">
        <v>41</v>
      </c>
    </row>
    <row r="1793" spans="1:2" ht="15.75" x14ac:dyDescent="0.25">
      <c r="A1793" s="23" t="s">
        <v>8218</v>
      </c>
      <c r="B1793" s="25">
        <v>35</v>
      </c>
    </row>
    <row r="1794" spans="1:2" ht="15.75" x14ac:dyDescent="0.25">
      <c r="A1794" s="22" t="s">
        <v>8218</v>
      </c>
      <c r="B1794" s="24">
        <v>45</v>
      </c>
    </row>
    <row r="1795" spans="1:2" ht="15.75" x14ac:dyDescent="0.25">
      <c r="A1795" s="23" t="s">
        <v>8218</v>
      </c>
      <c r="B1795" s="25">
        <v>62</v>
      </c>
    </row>
    <row r="1796" spans="1:2" ht="15.75" x14ac:dyDescent="0.25">
      <c r="A1796" s="22" t="s">
        <v>8218</v>
      </c>
      <c r="B1796" s="24">
        <v>22</v>
      </c>
    </row>
    <row r="1797" spans="1:2" ht="15.75" x14ac:dyDescent="0.25">
      <c r="A1797" s="23" t="s">
        <v>8218</v>
      </c>
      <c r="B1797" s="25">
        <v>18</v>
      </c>
    </row>
    <row r="1798" spans="1:2" ht="15.75" x14ac:dyDescent="0.25">
      <c r="A1798" s="22" t="s">
        <v>8218</v>
      </c>
      <c r="B1798" s="24">
        <v>12</v>
      </c>
    </row>
    <row r="1799" spans="1:2" ht="15.75" x14ac:dyDescent="0.25">
      <c r="A1799" s="23" t="s">
        <v>8218</v>
      </c>
      <c r="B1799" s="25">
        <v>44</v>
      </c>
    </row>
    <row r="1800" spans="1:2" ht="15.75" x14ac:dyDescent="0.25">
      <c r="A1800" s="22" t="s">
        <v>8218</v>
      </c>
      <c r="B1800" s="24">
        <v>27</v>
      </c>
    </row>
    <row r="1801" spans="1:2" ht="15.75" x14ac:dyDescent="0.25">
      <c r="A1801" s="23" t="s">
        <v>8218</v>
      </c>
      <c r="B1801" s="25">
        <v>38</v>
      </c>
    </row>
    <row r="1802" spans="1:2" ht="15.75" x14ac:dyDescent="0.25">
      <c r="A1802" s="22" t="s">
        <v>8218</v>
      </c>
      <c r="B1802" s="24">
        <v>28</v>
      </c>
    </row>
    <row r="1803" spans="1:2" ht="15.75" x14ac:dyDescent="0.25">
      <c r="A1803" s="23" t="s">
        <v>8218</v>
      </c>
      <c r="B1803" s="25">
        <v>24</v>
      </c>
    </row>
    <row r="1804" spans="1:2" ht="15.75" x14ac:dyDescent="0.25">
      <c r="A1804" s="22" t="s">
        <v>8218</v>
      </c>
      <c r="B1804" s="24">
        <v>65</v>
      </c>
    </row>
    <row r="1805" spans="1:2" ht="15.75" x14ac:dyDescent="0.25">
      <c r="A1805" s="23" t="s">
        <v>8218</v>
      </c>
      <c r="B1805" s="25">
        <v>46</v>
      </c>
    </row>
    <row r="1806" spans="1:2" ht="15.75" x14ac:dyDescent="0.25">
      <c r="A1806" s="22" t="s">
        <v>8218</v>
      </c>
      <c r="B1806" s="24">
        <v>85</v>
      </c>
    </row>
    <row r="1807" spans="1:2" ht="15.75" x14ac:dyDescent="0.25">
      <c r="A1807" s="23" t="s">
        <v>8218</v>
      </c>
      <c r="B1807" s="25">
        <v>66</v>
      </c>
    </row>
    <row r="1808" spans="1:2" ht="15.75" x14ac:dyDescent="0.25">
      <c r="A1808" s="22" t="s">
        <v>8218</v>
      </c>
      <c r="B1808" s="24">
        <v>165</v>
      </c>
    </row>
    <row r="1809" spans="1:2" ht="15.75" x14ac:dyDescent="0.25">
      <c r="A1809" s="23" t="s">
        <v>8218</v>
      </c>
      <c r="B1809" s="25">
        <v>17</v>
      </c>
    </row>
    <row r="1810" spans="1:2" ht="15.75" x14ac:dyDescent="0.25">
      <c r="A1810" s="22" t="s">
        <v>8218</v>
      </c>
      <c r="B1810" s="24">
        <v>3</v>
      </c>
    </row>
    <row r="1811" spans="1:2" ht="15.75" x14ac:dyDescent="0.25">
      <c r="A1811" s="23" t="s">
        <v>8218</v>
      </c>
      <c r="B1811" s="25">
        <v>17</v>
      </c>
    </row>
    <row r="1812" spans="1:2" ht="15.75" x14ac:dyDescent="0.25">
      <c r="A1812" s="22" t="s">
        <v>8218</v>
      </c>
      <c r="B1812" s="24">
        <v>91</v>
      </c>
    </row>
    <row r="1813" spans="1:2" ht="15.75" x14ac:dyDescent="0.25">
      <c r="A1813" s="23" t="s">
        <v>8218</v>
      </c>
      <c r="B1813" s="25">
        <v>67</v>
      </c>
    </row>
    <row r="1814" spans="1:2" ht="15.75" x14ac:dyDescent="0.25">
      <c r="A1814" s="22" t="s">
        <v>8218</v>
      </c>
      <c r="B1814" s="24">
        <v>18</v>
      </c>
    </row>
    <row r="1815" spans="1:2" ht="15.75" x14ac:dyDescent="0.25">
      <c r="A1815" s="23" t="s">
        <v>8218</v>
      </c>
      <c r="B1815" s="25">
        <v>21</v>
      </c>
    </row>
    <row r="1816" spans="1:2" ht="15.75" x14ac:dyDescent="0.25">
      <c r="A1816" s="22" t="s">
        <v>8218</v>
      </c>
      <c r="B1816" s="24">
        <v>40</v>
      </c>
    </row>
    <row r="1817" spans="1:2" ht="15.75" x14ac:dyDescent="0.25">
      <c r="A1817" s="23" t="s">
        <v>8218</v>
      </c>
      <c r="B1817" s="25">
        <v>78</v>
      </c>
    </row>
    <row r="1818" spans="1:2" ht="15.75" x14ac:dyDescent="0.25">
      <c r="A1818" s="22" t="s">
        <v>8218</v>
      </c>
      <c r="B1818" s="24">
        <v>26</v>
      </c>
    </row>
    <row r="1819" spans="1:2" ht="15.75" x14ac:dyDescent="0.25">
      <c r="A1819" s="23" t="s">
        <v>8218</v>
      </c>
      <c r="B1819" s="25">
        <v>14</v>
      </c>
    </row>
    <row r="1820" spans="1:2" ht="15.75" x14ac:dyDescent="0.25">
      <c r="A1820" s="22" t="s">
        <v>8218</v>
      </c>
      <c r="B1820" s="24">
        <v>44</v>
      </c>
    </row>
    <row r="1821" spans="1:2" ht="15.75" x14ac:dyDescent="0.25">
      <c r="A1821" s="23" t="s">
        <v>8218</v>
      </c>
      <c r="B1821" s="25">
        <v>9</v>
      </c>
    </row>
    <row r="1822" spans="1:2" ht="15.75" x14ac:dyDescent="0.25">
      <c r="A1822" s="22" t="s">
        <v>8218</v>
      </c>
      <c r="B1822" s="24">
        <v>30</v>
      </c>
    </row>
    <row r="1823" spans="1:2" ht="15.75" x14ac:dyDescent="0.25">
      <c r="A1823" s="23" t="s">
        <v>8218</v>
      </c>
      <c r="B1823" s="25">
        <v>45</v>
      </c>
    </row>
    <row r="1824" spans="1:2" ht="15.75" x14ac:dyDescent="0.25">
      <c r="A1824" s="22" t="s">
        <v>8218</v>
      </c>
      <c r="B1824" s="24">
        <v>56</v>
      </c>
    </row>
    <row r="1825" spans="1:2" ht="15.75" x14ac:dyDescent="0.25">
      <c r="A1825" s="23" t="s">
        <v>8218</v>
      </c>
      <c r="B1825" s="25">
        <v>46</v>
      </c>
    </row>
    <row r="1826" spans="1:2" ht="15.75" x14ac:dyDescent="0.25">
      <c r="A1826" s="22" t="s">
        <v>8218</v>
      </c>
      <c r="B1826" s="24">
        <v>34</v>
      </c>
    </row>
    <row r="1827" spans="1:2" ht="15.75" x14ac:dyDescent="0.25">
      <c r="A1827" s="23" t="s">
        <v>8218</v>
      </c>
      <c r="B1827" s="25">
        <v>98</v>
      </c>
    </row>
    <row r="1828" spans="1:2" ht="15.75" x14ac:dyDescent="0.25">
      <c r="A1828" s="22" t="s">
        <v>8218</v>
      </c>
      <c r="B1828" s="24">
        <v>46</v>
      </c>
    </row>
    <row r="1829" spans="1:2" ht="15.75" x14ac:dyDescent="0.25">
      <c r="A1829" s="23" t="s">
        <v>8218</v>
      </c>
      <c r="B1829" s="25">
        <v>10</v>
      </c>
    </row>
    <row r="1830" spans="1:2" ht="15.75" x14ac:dyDescent="0.25">
      <c r="A1830" s="22" t="s">
        <v>8218</v>
      </c>
      <c r="B1830" s="24">
        <v>76</v>
      </c>
    </row>
    <row r="1831" spans="1:2" ht="15.75" x14ac:dyDescent="0.25">
      <c r="A1831" s="23" t="s">
        <v>8218</v>
      </c>
      <c r="B1831" s="25">
        <v>104</v>
      </c>
    </row>
    <row r="1832" spans="1:2" ht="15.75" x14ac:dyDescent="0.25">
      <c r="A1832" s="22" t="s">
        <v>8218</v>
      </c>
      <c r="B1832" s="24">
        <v>87</v>
      </c>
    </row>
    <row r="1833" spans="1:2" ht="15.75" x14ac:dyDescent="0.25">
      <c r="A1833" s="23" t="s">
        <v>8218</v>
      </c>
      <c r="B1833" s="25">
        <v>29</v>
      </c>
    </row>
    <row r="1834" spans="1:2" ht="15.75" x14ac:dyDescent="0.25">
      <c r="A1834" s="22" t="s">
        <v>8218</v>
      </c>
      <c r="B1834" s="24">
        <v>51</v>
      </c>
    </row>
    <row r="1835" spans="1:2" ht="15.75" x14ac:dyDescent="0.25">
      <c r="A1835" s="23" t="s">
        <v>8218</v>
      </c>
      <c r="B1835" s="25">
        <v>12</v>
      </c>
    </row>
    <row r="1836" spans="1:2" ht="15.75" x14ac:dyDescent="0.25">
      <c r="A1836" s="22" t="s">
        <v>8218</v>
      </c>
      <c r="B1836" s="24">
        <v>72</v>
      </c>
    </row>
    <row r="1837" spans="1:2" ht="15.75" x14ac:dyDescent="0.25">
      <c r="A1837" s="23" t="s">
        <v>8218</v>
      </c>
      <c r="B1837" s="25">
        <v>21</v>
      </c>
    </row>
    <row r="1838" spans="1:2" ht="15.75" x14ac:dyDescent="0.25">
      <c r="A1838" s="22" t="s">
        <v>8218</v>
      </c>
      <c r="B1838" s="24">
        <v>42</v>
      </c>
    </row>
    <row r="1839" spans="1:2" ht="15.75" x14ac:dyDescent="0.25">
      <c r="A1839" s="23" t="s">
        <v>8218</v>
      </c>
      <c r="B1839" s="25">
        <v>71</v>
      </c>
    </row>
    <row r="1840" spans="1:2" ht="15.75" x14ac:dyDescent="0.25">
      <c r="A1840" s="22" t="s">
        <v>8218</v>
      </c>
      <c r="B1840" s="24">
        <v>168</v>
      </c>
    </row>
    <row r="1841" spans="1:2" ht="15.75" x14ac:dyDescent="0.25">
      <c r="A1841" s="23" t="s">
        <v>8218</v>
      </c>
      <c r="B1841" s="25">
        <v>19</v>
      </c>
    </row>
    <row r="1842" spans="1:2" ht="15.75" x14ac:dyDescent="0.25">
      <c r="A1842" s="22" t="s">
        <v>8218</v>
      </c>
      <c r="B1842" s="24">
        <v>37</v>
      </c>
    </row>
    <row r="1843" spans="1:2" ht="15.75" x14ac:dyDescent="0.25">
      <c r="A1843" s="23" t="s">
        <v>8218</v>
      </c>
      <c r="B1843" s="25">
        <v>36</v>
      </c>
    </row>
    <row r="1844" spans="1:2" ht="15.75" x14ac:dyDescent="0.25">
      <c r="A1844" s="22" t="s">
        <v>8218</v>
      </c>
      <c r="B1844" s="24">
        <v>14</v>
      </c>
    </row>
    <row r="1845" spans="1:2" ht="15.75" x14ac:dyDescent="0.25">
      <c r="A1845" s="23" t="s">
        <v>8218</v>
      </c>
      <c r="B1845" s="25">
        <v>18</v>
      </c>
    </row>
    <row r="1846" spans="1:2" ht="15.75" x14ac:dyDescent="0.25">
      <c r="A1846" s="22" t="s">
        <v>8218</v>
      </c>
      <c r="B1846" s="24">
        <v>82</v>
      </c>
    </row>
    <row r="1847" spans="1:2" ht="15.75" x14ac:dyDescent="0.25">
      <c r="A1847" s="23" t="s">
        <v>8218</v>
      </c>
      <c r="B1847" s="25">
        <v>43</v>
      </c>
    </row>
    <row r="1848" spans="1:2" ht="15.75" x14ac:dyDescent="0.25">
      <c r="A1848" s="22" t="s">
        <v>8218</v>
      </c>
      <c r="B1848" s="24">
        <v>8</v>
      </c>
    </row>
    <row r="1849" spans="1:2" ht="15.75" x14ac:dyDescent="0.25">
      <c r="A1849" s="23" t="s">
        <v>8218</v>
      </c>
      <c r="B1849" s="25">
        <v>45</v>
      </c>
    </row>
    <row r="1850" spans="1:2" ht="15.75" x14ac:dyDescent="0.25">
      <c r="A1850" s="22" t="s">
        <v>8218</v>
      </c>
      <c r="B1850" s="24">
        <v>20</v>
      </c>
    </row>
    <row r="1851" spans="1:2" ht="15.75" x14ac:dyDescent="0.25">
      <c r="A1851" s="23" t="s">
        <v>8218</v>
      </c>
      <c r="B1851" s="25">
        <v>31</v>
      </c>
    </row>
    <row r="1852" spans="1:2" ht="15.75" x14ac:dyDescent="0.25">
      <c r="A1852" s="22" t="s">
        <v>8218</v>
      </c>
      <c r="B1852" s="24">
        <v>25</v>
      </c>
    </row>
    <row r="1853" spans="1:2" ht="15.75" x14ac:dyDescent="0.25">
      <c r="A1853" s="23" t="s">
        <v>8218</v>
      </c>
      <c r="B1853" s="25">
        <v>14</v>
      </c>
    </row>
    <row r="1854" spans="1:2" ht="15.75" x14ac:dyDescent="0.25">
      <c r="A1854" s="22" t="s">
        <v>8218</v>
      </c>
      <c r="B1854" s="24">
        <v>45</v>
      </c>
    </row>
    <row r="1855" spans="1:2" ht="15.75" x14ac:dyDescent="0.25">
      <c r="A1855" s="23" t="s">
        <v>8218</v>
      </c>
      <c r="B1855" s="25">
        <v>20</v>
      </c>
    </row>
    <row r="1856" spans="1:2" ht="15.75" x14ac:dyDescent="0.25">
      <c r="A1856" s="22" t="s">
        <v>8218</v>
      </c>
      <c r="B1856" s="24">
        <v>39</v>
      </c>
    </row>
    <row r="1857" spans="1:2" ht="15.75" x14ac:dyDescent="0.25">
      <c r="A1857" s="23" t="s">
        <v>8218</v>
      </c>
      <c r="B1857" s="25">
        <v>16</v>
      </c>
    </row>
    <row r="1858" spans="1:2" ht="15.75" x14ac:dyDescent="0.25">
      <c r="A1858" s="22" t="s">
        <v>8218</v>
      </c>
      <c r="B1858" s="24">
        <v>37</v>
      </c>
    </row>
    <row r="1859" spans="1:2" ht="15.75" x14ac:dyDescent="0.25">
      <c r="A1859" s="23" t="s">
        <v>8218</v>
      </c>
      <c r="B1859" s="25">
        <v>14</v>
      </c>
    </row>
    <row r="1860" spans="1:2" ht="15.75" x14ac:dyDescent="0.25">
      <c r="A1860" s="22" t="s">
        <v>8218</v>
      </c>
      <c r="B1860" s="24">
        <v>21</v>
      </c>
    </row>
    <row r="1861" spans="1:2" ht="15.75" x14ac:dyDescent="0.25">
      <c r="A1861" s="23" t="s">
        <v>8218</v>
      </c>
      <c r="B1861" s="25">
        <v>69</v>
      </c>
    </row>
    <row r="1862" spans="1:2" ht="15.75" x14ac:dyDescent="0.25">
      <c r="A1862" s="22" t="s">
        <v>8218</v>
      </c>
      <c r="B1862" s="24">
        <v>16</v>
      </c>
    </row>
    <row r="1863" spans="1:2" ht="15.75" x14ac:dyDescent="0.25">
      <c r="A1863" s="23" t="s">
        <v>8218</v>
      </c>
      <c r="B1863" s="25">
        <v>55</v>
      </c>
    </row>
    <row r="1864" spans="1:2" ht="15.75" x14ac:dyDescent="0.25">
      <c r="A1864" s="22" t="s">
        <v>8218</v>
      </c>
      <c r="B1864" s="24">
        <v>27</v>
      </c>
    </row>
    <row r="1865" spans="1:2" ht="15.75" x14ac:dyDescent="0.25">
      <c r="A1865" s="23" t="s">
        <v>8218</v>
      </c>
      <c r="B1865" s="25">
        <v>36</v>
      </c>
    </row>
    <row r="1866" spans="1:2" ht="15.75" x14ac:dyDescent="0.25">
      <c r="A1866" s="22" t="s">
        <v>8218</v>
      </c>
      <c r="B1866" s="24">
        <v>19</v>
      </c>
    </row>
    <row r="1867" spans="1:2" ht="15.75" x14ac:dyDescent="0.25">
      <c r="A1867" s="23" t="s">
        <v>8218</v>
      </c>
      <c r="B1867" s="25">
        <v>12</v>
      </c>
    </row>
    <row r="1868" spans="1:2" ht="15.75" x14ac:dyDescent="0.25">
      <c r="A1868" s="22" t="s">
        <v>8218</v>
      </c>
      <c r="B1868" s="24">
        <v>17</v>
      </c>
    </row>
    <row r="1869" spans="1:2" ht="15.75" x14ac:dyDescent="0.25">
      <c r="A1869" s="23" t="s">
        <v>8218</v>
      </c>
      <c r="B1869" s="25">
        <v>114</v>
      </c>
    </row>
    <row r="1870" spans="1:2" ht="15.75" x14ac:dyDescent="0.25">
      <c r="A1870" s="22" t="s">
        <v>8218</v>
      </c>
      <c r="B1870" s="24">
        <v>93</v>
      </c>
    </row>
    <row r="1871" spans="1:2" ht="15.75" x14ac:dyDescent="0.25">
      <c r="A1871" s="23" t="s">
        <v>8218</v>
      </c>
      <c r="B1871" s="25">
        <v>36</v>
      </c>
    </row>
    <row r="1872" spans="1:2" ht="15.75" x14ac:dyDescent="0.25">
      <c r="A1872" s="22" t="s">
        <v>8218</v>
      </c>
      <c r="B1872" s="24">
        <v>61</v>
      </c>
    </row>
    <row r="1873" spans="1:2" ht="15.75" x14ac:dyDescent="0.25">
      <c r="A1873" s="23" t="s">
        <v>8218</v>
      </c>
      <c r="B1873" s="25">
        <v>47</v>
      </c>
    </row>
    <row r="1874" spans="1:2" ht="15.75" x14ac:dyDescent="0.25">
      <c r="A1874" s="22" t="s">
        <v>8218</v>
      </c>
      <c r="B1874" s="24">
        <v>17</v>
      </c>
    </row>
    <row r="1875" spans="1:2" ht="15.75" x14ac:dyDescent="0.25">
      <c r="A1875" s="23" t="s">
        <v>8218</v>
      </c>
      <c r="B1875" s="25">
        <v>63</v>
      </c>
    </row>
    <row r="1876" spans="1:2" ht="15.75" x14ac:dyDescent="0.25">
      <c r="A1876" s="22" t="s">
        <v>8218</v>
      </c>
      <c r="B1876" s="24">
        <v>9</v>
      </c>
    </row>
    <row r="1877" spans="1:2" ht="15.75" x14ac:dyDescent="0.25">
      <c r="A1877" s="23" t="s">
        <v>8218</v>
      </c>
      <c r="B1877" s="25">
        <v>30</v>
      </c>
    </row>
    <row r="1878" spans="1:2" ht="15.75" x14ac:dyDescent="0.25">
      <c r="A1878" s="22" t="s">
        <v>8218</v>
      </c>
      <c r="B1878" s="24">
        <v>23</v>
      </c>
    </row>
    <row r="1879" spans="1:2" ht="15.75" x14ac:dyDescent="0.25">
      <c r="A1879" s="23" t="s">
        <v>8218</v>
      </c>
      <c r="B1879" s="25">
        <v>33</v>
      </c>
    </row>
    <row r="1880" spans="1:2" ht="15.75" x14ac:dyDescent="0.25">
      <c r="A1880" s="22" t="s">
        <v>8218</v>
      </c>
      <c r="B1880" s="24">
        <v>39</v>
      </c>
    </row>
    <row r="1881" spans="1:2" ht="15.75" x14ac:dyDescent="0.25">
      <c r="A1881" s="23" t="s">
        <v>8218</v>
      </c>
      <c r="B1881" s="25">
        <v>17</v>
      </c>
    </row>
    <row r="1882" spans="1:2" ht="15.75" x14ac:dyDescent="0.25">
      <c r="A1882" s="22" t="s">
        <v>8218</v>
      </c>
      <c r="B1882" s="24">
        <v>6</v>
      </c>
    </row>
    <row r="1883" spans="1:2" ht="15.75" x14ac:dyDescent="0.25">
      <c r="A1883" s="23" t="s">
        <v>8218</v>
      </c>
      <c r="B1883" s="25">
        <v>39</v>
      </c>
    </row>
    <row r="1884" spans="1:2" ht="15.75" x14ac:dyDescent="0.25">
      <c r="A1884" s="22" t="s">
        <v>8218</v>
      </c>
      <c r="B1884" s="24">
        <v>57</v>
      </c>
    </row>
    <row r="1885" spans="1:2" ht="15.75" x14ac:dyDescent="0.25">
      <c r="A1885" s="23" t="s">
        <v>8218</v>
      </c>
      <c r="B1885" s="25">
        <v>56</v>
      </c>
    </row>
    <row r="1886" spans="1:2" ht="15.75" x14ac:dyDescent="0.25">
      <c r="A1886" s="22" t="s">
        <v>8218</v>
      </c>
      <c r="B1886" s="24">
        <v>13</v>
      </c>
    </row>
    <row r="1887" spans="1:2" ht="15.75" x14ac:dyDescent="0.25">
      <c r="A1887" s="23" t="s">
        <v>8218</v>
      </c>
      <c r="B1887" s="25">
        <v>95</v>
      </c>
    </row>
    <row r="1888" spans="1:2" ht="15.75" x14ac:dyDescent="0.25">
      <c r="A1888" s="22" t="s">
        <v>8218</v>
      </c>
      <c r="B1888" s="24">
        <v>80</v>
      </c>
    </row>
    <row r="1889" spans="1:2" ht="15.75" x14ac:dyDescent="0.25">
      <c r="A1889" s="23" t="s">
        <v>8218</v>
      </c>
      <c r="B1889" s="25">
        <v>133</v>
      </c>
    </row>
    <row r="1890" spans="1:2" ht="15.75" x14ac:dyDescent="0.25">
      <c r="A1890" s="22" t="s">
        <v>8218</v>
      </c>
      <c r="B1890" s="24">
        <v>44</v>
      </c>
    </row>
    <row r="1891" spans="1:2" ht="15.75" x14ac:dyDescent="0.25">
      <c r="A1891" s="23" t="s">
        <v>8218</v>
      </c>
      <c r="B1891" s="25">
        <v>30</v>
      </c>
    </row>
    <row r="1892" spans="1:2" ht="15.75" x14ac:dyDescent="0.25">
      <c r="A1892" s="22" t="s">
        <v>8218</v>
      </c>
      <c r="B1892" s="24">
        <v>56</v>
      </c>
    </row>
    <row r="1893" spans="1:2" ht="15.75" x14ac:dyDescent="0.25">
      <c r="A1893" s="23" t="s">
        <v>8218</v>
      </c>
      <c r="B1893" s="25">
        <v>66</v>
      </c>
    </row>
    <row r="1894" spans="1:2" ht="15.75" x14ac:dyDescent="0.25">
      <c r="A1894" s="22" t="s">
        <v>8218</v>
      </c>
      <c r="B1894" s="24">
        <v>29</v>
      </c>
    </row>
    <row r="1895" spans="1:2" ht="15.75" x14ac:dyDescent="0.25">
      <c r="A1895" s="23" t="s">
        <v>8218</v>
      </c>
      <c r="B1895" s="25">
        <v>72</v>
      </c>
    </row>
    <row r="1896" spans="1:2" ht="15.75" x14ac:dyDescent="0.25">
      <c r="A1896" s="22" t="s">
        <v>8218</v>
      </c>
      <c r="B1896" s="24">
        <v>27</v>
      </c>
    </row>
    <row r="1897" spans="1:2" ht="15.75" x14ac:dyDescent="0.25">
      <c r="A1897" s="23" t="s">
        <v>8218</v>
      </c>
      <c r="B1897" s="25">
        <v>10</v>
      </c>
    </row>
    <row r="1898" spans="1:2" ht="15.75" x14ac:dyDescent="0.25">
      <c r="A1898" s="22" t="s">
        <v>8218</v>
      </c>
      <c r="B1898" s="24">
        <v>35</v>
      </c>
    </row>
    <row r="1899" spans="1:2" ht="15.75" x14ac:dyDescent="0.25">
      <c r="A1899" s="23" t="s">
        <v>8218</v>
      </c>
      <c r="B1899" s="25">
        <v>29</v>
      </c>
    </row>
    <row r="1900" spans="1:2" ht="15.75" x14ac:dyDescent="0.25">
      <c r="A1900" s="22" t="s">
        <v>8218</v>
      </c>
      <c r="B1900" s="24">
        <v>13</v>
      </c>
    </row>
    <row r="1901" spans="1:2" ht="15.75" x14ac:dyDescent="0.25">
      <c r="A1901" s="23" t="s">
        <v>8218</v>
      </c>
      <c r="B1901" s="25">
        <v>72</v>
      </c>
    </row>
    <row r="1902" spans="1:2" ht="15.75" x14ac:dyDescent="0.25">
      <c r="A1902" s="22" t="s">
        <v>8218</v>
      </c>
      <c r="B1902" s="24">
        <v>78</v>
      </c>
    </row>
    <row r="1903" spans="1:2" ht="15.75" x14ac:dyDescent="0.25">
      <c r="A1903" s="23" t="s">
        <v>8218</v>
      </c>
      <c r="B1903" s="25">
        <v>49</v>
      </c>
    </row>
    <row r="1904" spans="1:2" ht="15.75" x14ac:dyDescent="0.25">
      <c r="A1904" s="22" t="s">
        <v>8218</v>
      </c>
      <c r="B1904" s="24">
        <v>42</v>
      </c>
    </row>
    <row r="1905" spans="1:2" ht="15.75" x14ac:dyDescent="0.25">
      <c r="A1905" s="23" t="s">
        <v>8218</v>
      </c>
      <c r="B1905" s="25">
        <v>35</v>
      </c>
    </row>
    <row r="1906" spans="1:2" ht="15.75" x14ac:dyDescent="0.25">
      <c r="A1906" s="22" t="s">
        <v>8218</v>
      </c>
      <c r="B1906" s="24">
        <v>42</v>
      </c>
    </row>
    <row r="1907" spans="1:2" ht="15.75" x14ac:dyDescent="0.25">
      <c r="A1907" s="23" t="s">
        <v>8218</v>
      </c>
      <c r="B1907" s="25">
        <v>42</v>
      </c>
    </row>
    <row r="1908" spans="1:2" ht="15.75" x14ac:dyDescent="0.25">
      <c r="A1908" s="22" t="s">
        <v>8218</v>
      </c>
      <c r="B1908" s="24">
        <v>31</v>
      </c>
    </row>
    <row r="1909" spans="1:2" ht="15.75" x14ac:dyDescent="0.25">
      <c r="A1909" s="23" t="s">
        <v>8218</v>
      </c>
      <c r="B1909" s="25">
        <v>38</v>
      </c>
    </row>
    <row r="1910" spans="1:2" ht="15.75" x14ac:dyDescent="0.25">
      <c r="A1910" s="22" t="s">
        <v>8218</v>
      </c>
      <c r="B1910" s="24">
        <v>8</v>
      </c>
    </row>
    <row r="1911" spans="1:2" ht="15.75" x14ac:dyDescent="0.25">
      <c r="A1911" s="23" t="s">
        <v>8218</v>
      </c>
      <c r="B1911" s="25">
        <v>39</v>
      </c>
    </row>
    <row r="1912" spans="1:2" ht="15.75" x14ac:dyDescent="0.25">
      <c r="A1912" s="22" t="s">
        <v>8218</v>
      </c>
      <c r="B1912" s="24">
        <v>29</v>
      </c>
    </row>
    <row r="1913" spans="1:2" ht="15.75" x14ac:dyDescent="0.25">
      <c r="A1913" s="23" t="s">
        <v>8218</v>
      </c>
      <c r="B1913" s="25">
        <v>72</v>
      </c>
    </row>
    <row r="1914" spans="1:2" ht="15.75" x14ac:dyDescent="0.25">
      <c r="A1914" s="22" t="s">
        <v>8218</v>
      </c>
      <c r="B1914" s="24">
        <v>15</v>
      </c>
    </row>
    <row r="1915" spans="1:2" ht="15.75" x14ac:dyDescent="0.25">
      <c r="A1915" s="23" t="s">
        <v>8218</v>
      </c>
      <c r="B1915" s="25">
        <v>33</v>
      </c>
    </row>
    <row r="1916" spans="1:2" ht="15.75" x14ac:dyDescent="0.25">
      <c r="A1916" s="22" t="s">
        <v>8218</v>
      </c>
      <c r="B1916" s="24">
        <v>15</v>
      </c>
    </row>
    <row r="1917" spans="1:2" ht="15.75" x14ac:dyDescent="0.25">
      <c r="A1917" s="23" t="s">
        <v>8218</v>
      </c>
      <c r="B1917" s="25">
        <v>19</v>
      </c>
    </row>
    <row r="1918" spans="1:2" ht="15.75" x14ac:dyDescent="0.25">
      <c r="A1918" s="22" t="s">
        <v>8218</v>
      </c>
      <c r="B1918" s="24">
        <v>17</v>
      </c>
    </row>
    <row r="1919" spans="1:2" ht="15.75" x14ac:dyDescent="0.25">
      <c r="A1919" s="23" t="s">
        <v>8218</v>
      </c>
      <c r="B1919" s="25">
        <v>44</v>
      </c>
    </row>
    <row r="1920" spans="1:2" ht="15.75" x14ac:dyDescent="0.25">
      <c r="A1920" s="22" t="s">
        <v>8218</v>
      </c>
      <c r="B1920" s="24">
        <v>10</v>
      </c>
    </row>
    <row r="1921" spans="1:2" ht="15.75" x14ac:dyDescent="0.25">
      <c r="A1921" s="23" t="s">
        <v>8218</v>
      </c>
      <c r="B1921" s="25">
        <v>46</v>
      </c>
    </row>
    <row r="1922" spans="1:2" ht="15.75" x14ac:dyDescent="0.25">
      <c r="A1922" s="22" t="s">
        <v>8218</v>
      </c>
      <c r="B1922" s="24">
        <v>11</v>
      </c>
    </row>
    <row r="1923" spans="1:2" ht="15.75" x14ac:dyDescent="0.25">
      <c r="A1923" s="23" t="s">
        <v>8218</v>
      </c>
      <c r="B1923" s="25">
        <v>13</v>
      </c>
    </row>
    <row r="1924" spans="1:2" ht="15.75" x14ac:dyDescent="0.25">
      <c r="A1924" s="22" t="s">
        <v>8218</v>
      </c>
      <c r="B1924" s="24">
        <v>33</v>
      </c>
    </row>
    <row r="1925" spans="1:2" ht="15.75" x14ac:dyDescent="0.25">
      <c r="A1925" s="23" t="s">
        <v>8218</v>
      </c>
      <c r="B1925" s="25">
        <v>28</v>
      </c>
    </row>
    <row r="1926" spans="1:2" ht="15.75" x14ac:dyDescent="0.25">
      <c r="A1926" s="22" t="s">
        <v>8218</v>
      </c>
      <c r="B1926" s="24">
        <v>21</v>
      </c>
    </row>
    <row r="1927" spans="1:2" ht="15.75" x14ac:dyDescent="0.25">
      <c r="A1927" s="23" t="s">
        <v>8218</v>
      </c>
      <c r="B1927" s="25">
        <v>13</v>
      </c>
    </row>
    <row r="1928" spans="1:2" ht="15.75" x14ac:dyDescent="0.25">
      <c r="A1928" s="22" t="s">
        <v>8218</v>
      </c>
      <c r="B1928" s="24">
        <v>34</v>
      </c>
    </row>
    <row r="1929" spans="1:2" ht="15.75" x14ac:dyDescent="0.25">
      <c r="A1929" s="23" t="s">
        <v>8218</v>
      </c>
      <c r="B1929" s="25">
        <v>80</v>
      </c>
    </row>
    <row r="1930" spans="1:2" ht="15.75" x14ac:dyDescent="0.25">
      <c r="A1930" s="22" t="s">
        <v>8218</v>
      </c>
      <c r="B1930" s="24">
        <v>74</v>
      </c>
    </row>
    <row r="1931" spans="1:2" ht="15.75" x14ac:dyDescent="0.25">
      <c r="A1931" s="23" t="s">
        <v>8218</v>
      </c>
      <c r="B1931" s="25">
        <v>7</v>
      </c>
    </row>
    <row r="1932" spans="1:2" ht="15.75" x14ac:dyDescent="0.25">
      <c r="A1932" s="22" t="s">
        <v>8218</v>
      </c>
      <c r="B1932" s="24">
        <v>34</v>
      </c>
    </row>
    <row r="1933" spans="1:2" ht="15.75" x14ac:dyDescent="0.25">
      <c r="A1933" s="23" t="s">
        <v>8218</v>
      </c>
      <c r="B1933" s="25">
        <v>86</v>
      </c>
    </row>
    <row r="1934" spans="1:2" ht="15.75" x14ac:dyDescent="0.25">
      <c r="A1934" s="22" t="s">
        <v>8218</v>
      </c>
      <c r="B1934" s="24">
        <v>37</v>
      </c>
    </row>
    <row r="1935" spans="1:2" ht="15.75" x14ac:dyDescent="0.25">
      <c r="A1935" s="23" t="s">
        <v>8218</v>
      </c>
      <c r="B1935" s="25">
        <v>18</v>
      </c>
    </row>
    <row r="1936" spans="1:2" ht="15.75" x14ac:dyDescent="0.25">
      <c r="A1936" s="22" t="s">
        <v>8218</v>
      </c>
      <c r="B1936" s="24">
        <v>22</v>
      </c>
    </row>
    <row r="1937" spans="1:2" ht="15.75" x14ac:dyDescent="0.25">
      <c r="A1937" s="23" t="s">
        <v>8218</v>
      </c>
      <c r="B1937" s="25">
        <v>26</v>
      </c>
    </row>
    <row r="1938" spans="1:2" ht="15.75" x14ac:dyDescent="0.25">
      <c r="A1938" s="22" t="s">
        <v>8218</v>
      </c>
      <c r="B1938" s="24">
        <v>27</v>
      </c>
    </row>
    <row r="1939" spans="1:2" ht="15.75" x14ac:dyDescent="0.25">
      <c r="A1939" s="23" t="s">
        <v>8218</v>
      </c>
      <c r="B1939" s="25">
        <v>8</v>
      </c>
    </row>
    <row r="1940" spans="1:2" ht="15.75" x14ac:dyDescent="0.25">
      <c r="A1940" s="22" t="s">
        <v>8218</v>
      </c>
      <c r="B1940" s="24">
        <v>204</v>
      </c>
    </row>
    <row r="1941" spans="1:2" ht="15.75" x14ac:dyDescent="0.25">
      <c r="A1941" s="23" t="s">
        <v>8218</v>
      </c>
      <c r="B1941" s="25">
        <v>46</v>
      </c>
    </row>
    <row r="1942" spans="1:2" ht="15.75" x14ac:dyDescent="0.25">
      <c r="A1942" s="22" t="s">
        <v>8218</v>
      </c>
      <c r="B1942" s="24">
        <v>17</v>
      </c>
    </row>
    <row r="1943" spans="1:2" ht="15.75" x14ac:dyDescent="0.25">
      <c r="A1943" s="23" t="s">
        <v>8218</v>
      </c>
      <c r="B1943" s="25">
        <v>28</v>
      </c>
    </row>
    <row r="1944" spans="1:2" ht="15.75" x14ac:dyDescent="0.25">
      <c r="A1944" s="22" t="s">
        <v>8218</v>
      </c>
      <c r="B1944" s="24">
        <v>83</v>
      </c>
    </row>
    <row r="1945" spans="1:2" ht="15.75" x14ac:dyDescent="0.25">
      <c r="A1945" s="23" t="s">
        <v>8218</v>
      </c>
      <c r="B1945" s="25">
        <v>13</v>
      </c>
    </row>
    <row r="1946" spans="1:2" ht="15.75" x14ac:dyDescent="0.25">
      <c r="A1946" s="22" t="s">
        <v>8218</v>
      </c>
      <c r="B1946" s="24">
        <v>8</v>
      </c>
    </row>
    <row r="1947" spans="1:2" ht="15.75" x14ac:dyDescent="0.25">
      <c r="A1947" s="23" t="s">
        <v>8218</v>
      </c>
      <c r="B1947" s="25">
        <v>32</v>
      </c>
    </row>
    <row r="1948" spans="1:2" ht="15.75" x14ac:dyDescent="0.25">
      <c r="A1948" s="22" t="s">
        <v>8218</v>
      </c>
      <c r="B1948" s="24">
        <v>85</v>
      </c>
    </row>
    <row r="1949" spans="1:2" ht="15.75" x14ac:dyDescent="0.25">
      <c r="A1949" s="23" t="s">
        <v>8218</v>
      </c>
      <c r="B1949" s="25">
        <v>29</v>
      </c>
    </row>
    <row r="1950" spans="1:2" ht="15.75" x14ac:dyDescent="0.25">
      <c r="A1950" s="22" t="s">
        <v>8218</v>
      </c>
      <c r="B1950" s="24">
        <v>24</v>
      </c>
    </row>
    <row r="1951" spans="1:2" ht="15.75" x14ac:dyDescent="0.25">
      <c r="A1951" s="23" t="s">
        <v>8218</v>
      </c>
      <c r="B1951" s="25">
        <v>8</v>
      </c>
    </row>
    <row r="1952" spans="1:2" ht="15.75" x14ac:dyDescent="0.25">
      <c r="A1952" s="22" t="s">
        <v>8218</v>
      </c>
      <c r="B1952" s="24">
        <v>19</v>
      </c>
    </row>
    <row r="1953" spans="1:2" ht="15.75" x14ac:dyDescent="0.25">
      <c r="A1953" s="23" t="s">
        <v>8218</v>
      </c>
      <c r="B1953" s="25">
        <v>336</v>
      </c>
    </row>
    <row r="1954" spans="1:2" ht="15.75" x14ac:dyDescent="0.25">
      <c r="A1954" s="22" t="s">
        <v>8218</v>
      </c>
      <c r="B1954" s="24">
        <v>13</v>
      </c>
    </row>
    <row r="1955" spans="1:2" ht="15.75" x14ac:dyDescent="0.25">
      <c r="A1955" s="23" t="s">
        <v>8218</v>
      </c>
      <c r="B1955" s="25">
        <v>42</v>
      </c>
    </row>
    <row r="1956" spans="1:2" ht="15.75" x14ac:dyDescent="0.25">
      <c r="A1956" s="22" t="s">
        <v>8218</v>
      </c>
      <c r="B1956" s="24">
        <v>64</v>
      </c>
    </row>
    <row r="1957" spans="1:2" ht="15.75" x14ac:dyDescent="0.25">
      <c r="A1957" s="23" t="s">
        <v>8218</v>
      </c>
      <c r="B1957" s="25">
        <v>25</v>
      </c>
    </row>
    <row r="1958" spans="1:2" ht="15.75" x14ac:dyDescent="0.25">
      <c r="A1958" s="22" t="s">
        <v>8218</v>
      </c>
      <c r="B1958" s="24">
        <v>20</v>
      </c>
    </row>
    <row r="1959" spans="1:2" ht="15.75" x14ac:dyDescent="0.25">
      <c r="A1959" s="23" t="s">
        <v>8218</v>
      </c>
      <c r="B1959" s="25">
        <v>104</v>
      </c>
    </row>
    <row r="1960" spans="1:2" ht="15.75" x14ac:dyDescent="0.25">
      <c r="A1960" s="22" t="s">
        <v>8218</v>
      </c>
      <c r="B1960" s="24">
        <v>53</v>
      </c>
    </row>
    <row r="1961" spans="1:2" ht="15.75" x14ac:dyDescent="0.25">
      <c r="A1961" s="23" t="s">
        <v>8218</v>
      </c>
      <c r="B1961" s="25">
        <v>14</v>
      </c>
    </row>
    <row r="1962" spans="1:2" ht="15.75" x14ac:dyDescent="0.25">
      <c r="A1962" s="22" t="s">
        <v>8218</v>
      </c>
      <c r="B1962" s="24">
        <v>20</v>
      </c>
    </row>
    <row r="1963" spans="1:2" ht="15.75" x14ac:dyDescent="0.25">
      <c r="A1963" s="23" t="s">
        <v>8218</v>
      </c>
      <c r="B1963" s="25">
        <v>558</v>
      </c>
    </row>
    <row r="1964" spans="1:2" ht="15.75" x14ac:dyDescent="0.25">
      <c r="A1964" s="22" t="s">
        <v>8218</v>
      </c>
      <c r="B1964" s="24">
        <v>22</v>
      </c>
    </row>
    <row r="1965" spans="1:2" ht="15.75" x14ac:dyDescent="0.25">
      <c r="A1965" s="23" t="s">
        <v>8218</v>
      </c>
      <c r="B1965" s="25">
        <v>24</v>
      </c>
    </row>
    <row r="1966" spans="1:2" ht="15.75" x14ac:dyDescent="0.25">
      <c r="A1966" s="22" t="s">
        <v>8218</v>
      </c>
      <c r="B1966" s="24">
        <v>74</v>
      </c>
    </row>
    <row r="1967" spans="1:2" ht="15.75" x14ac:dyDescent="0.25">
      <c r="A1967" s="23" t="s">
        <v>8218</v>
      </c>
      <c r="B1967" s="25">
        <v>54</v>
      </c>
    </row>
    <row r="1968" spans="1:2" ht="15.75" x14ac:dyDescent="0.25">
      <c r="A1968" s="22" t="s">
        <v>8218</v>
      </c>
      <c r="B1968" s="24">
        <v>31</v>
      </c>
    </row>
    <row r="1969" spans="1:2" ht="15.75" x14ac:dyDescent="0.25">
      <c r="A1969" s="23" t="s">
        <v>8218</v>
      </c>
      <c r="B1969" s="25">
        <v>25</v>
      </c>
    </row>
    <row r="1970" spans="1:2" ht="15.75" x14ac:dyDescent="0.25">
      <c r="A1970" s="22" t="s">
        <v>8218</v>
      </c>
      <c r="B1970" s="24">
        <v>17</v>
      </c>
    </row>
    <row r="1971" spans="1:2" ht="15.75" x14ac:dyDescent="0.25">
      <c r="A1971" s="23" t="s">
        <v>8218</v>
      </c>
      <c r="B1971" s="25">
        <v>12</v>
      </c>
    </row>
    <row r="1972" spans="1:2" ht="15.75" x14ac:dyDescent="0.25">
      <c r="A1972" s="22" t="s">
        <v>8218</v>
      </c>
      <c r="B1972" s="24">
        <v>38</v>
      </c>
    </row>
    <row r="1973" spans="1:2" ht="15.75" x14ac:dyDescent="0.25">
      <c r="A1973" s="23" t="s">
        <v>8218</v>
      </c>
      <c r="B1973" s="25">
        <v>41</v>
      </c>
    </row>
    <row r="1974" spans="1:2" ht="15.75" x14ac:dyDescent="0.25">
      <c r="A1974" s="22" t="s">
        <v>8218</v>
      </c>
      <c r="B1974" s="24">
        <v>19</v>
      </c>
    </row>
    <row r="1975" spans="1:2" ht="15.75" x14ac:dyDescent="0.25">
      <c r="A1975" s="23" t="s">
        <v>8218</v>
      </c>
      <c r="B1975" s="25">
        <v>41</v>
      </c>
    </row>
    <row r="1976" spans="1:2" ht="15.75" x14ac:dyDescent="0.25">
      <c r="A1976" s="22" t="s">
        <v>8218</v>
      </c>
      <c r="B1976" s="24">
        <v>26</v>
      </c>
    </row>
    <row r="1977" spans="1:2" ht="15.75" x14ac:dyDescent="0.25">
      <c r="A1977" s="23" t="s">
        <v>8218</v>
      </c>
      <c r="B1977" s="25">
        <v>25</v>
      </c>
    </row>
    <row r="1978" spans="1:2" ht="15.75" x14ac:dyDescent="0.25">
      <c r="A1978" s="22" t="s">
        <v>8218</v>
      </c>
      <c r="B1978" s="24">
        <v>9</v>
      </c>
    </row>
    <row r="1979" spans="1:2" ht="15.75" x14ac:dyDescent="0.25">
      <c r="A1979" s="23" t="s">
        <v>8218</v>
      </c>
      <c r="B1979" s="25">
        <v>78</v>
      </c>
    </row>
    <row r="1980" spans="1:2" ht="15.75" x14ac:dyDescent="0.25">
      <c r="A1980" s="22" t="s">
        <v>8218</v>
      </c>
      <c r="B1980" s="24">
        <v>45</v>
      </c>
    </row>
    <row r="1981" spans="1:2" ht="15.75" x14ac:dyDescent="0.25">
      <c r="A1981" s="23" t="s">
        <v>8218</v>
      </c>
      <c r="B1981" s="25">
        <v>102</v>
      </c>
    </row>
    <row r="1982" spans="1:2" ht="15.75" x14ac:dyDescent="0.25">
      <c r="A1982" s="22" t="s">
        <v>8218</v>
      </c>
      <c r="B1982" s="24">
        <v>5</v>
      </c>
    </row>
    <row r="1983" spans="1:2" ht="15.75" x14ac:dyDescent="0.25">
      <c r="A1983" s="23" t="s">
        <v>8218</v>
      </c>
      <c r="B1983" s="25">
        <v>27</v>
      </c>
    </row>
    <row r="1984" spans="1:2" ht="15.75" x14ac:dyDescent="0.25">
      <c r="A1984" s="22" t="s">
        <v>8218</v>
      </c>
      <c r="B1984" s="24">
        <v>37</v>
      </c>
    </row>
    <row r="1985" spans="1:2" ht="15.75" x14ac:dyDescent="0.25">
      <c r="A1985" s="23" t="s">
        <v>8218</v>
      </c>
      <c r="B1985" s="25">
        <v>14</v>
      </c>
    </row>
    <row r="1986" spans="1:2" ht="15.75" x14ac:dyDescent="0.25">
      <c r="A1986" s="22" t="s">
        <v>8218</v>
      </c>
      <c r="B1986" s="24">
        <v>27</v>
      </c>
    </row>
    <row r="1987" spans="1:2" ht="15.75" x14ac:dyDescent="0.25">
      <c r="A1987" s="23" t="s">
        <v>8218</v>
      </c>
      <c r="B1987" s="25">
        <v>45</v>
      </c>
    </row>
    <row r="1988" spans="1:2" ht="15.75" x14ac:dyDescent="0.25">
      <c r="A1988" s="22" t="s">
        <v>8218</v>
      </c>
      <c r="B1988" s="24">
        <v>49</v>
      </c>
    </row>
    <row r="1989" spans="1:2" ht="15.75" x14ac:dyDescent="0.25">
      <c r="A1989" s="23" t="s">
        <v>8218</v>
      </c>
      <c r="B1989" s="25">
        <v>24</v>
      </c>
    </row>
    <row r="1990" spans="1:2" ht="15.75" x14ac:dyDescent="0.25">
      <c r="A1990" s="22" t="s">
        <v>8218</v>
      </c>
      <c r="B1990" s="24">
        <v>112</v>
      </c>
    </row>
    <row r="1991" spans="1:2" ht="15.75" x14ac:dyDescent="0.25">
      <c r="A1991" s="23" t="s">
        <v>8218</v>
      </c>
      <c r="B1991" s="25">
        <v>23</v>
      </c>
    </row>
    <row r="1992" spans="1:2" ht="15.75" x14ac:dyDescent="0.25">
      <c r="A1992" s="22" t="s">
        <v>8218</v>
      </c>
      <c r="B1992" s="24">
        <v>54</v>
      </c>
    </row>
    <row r="1993" spans="1:2" ht="15.75" x14ac:dyDescent="0.25">
      <c r="A1993" s="23" t="s">
        <v>8218</v>
      </c>
      <c r="B1993" s="25">
        <v>28</v>
      </c>
    </row>
    <row r="1994" spans="1:2" ht="15.75" x14ac:dyDescent="0.25">
      <c r="A1994" s="22" t="s">
        <v>8218</v>
      </c>
      <c r="B1994" s="24">
        <v>11</v>
      </c>
    </row>
    <row r="1995" spans="1:2" ht="15.75" x14ac:dyDescent="0.25">
      <c r="A1995" s="23" t="s">
        <v>8218</v>
      </c>
      <c r="B1995" s="25">
        <v>62</v>
      </c>
    </row>
    <row r="1996" spans="1:2" ht="15.75" x14ac:dyDescent="0.25">
      <c r="A1996" s="22" t="s">
        <v>8218</v>
      </c>
      <c r="B1996" s="24">
        <v>73</v>
      </c>
    </row>
    <row r="1997" spans="1:2" ht="15.75" x14ac:dyDescent="0.25">
      <c r="A1997" s="23" t="s">
        <v>8218</v>
      </c>
      <c r="B1997" s="25">
        <v>18</v>
      </c>
    </row>
    <row r="1998" spans="1:2" ht="15.75" x14ac:dyDescent="0.25">
      <c r="A1998" s="22" t="s">
        <v>8218</v>
      </c>
      <c r="B1998" s="24">
        <v>35</v>
      </c>
    </row>
    <row r="1999" spans="1:2" ht="15.75" x14ac:dyDescent="0.25">
      <c r="A1999" s="23" t="s">
        <v>8218</v>
      </c>
      <c r="B1999" s="25">
        <v>43</v>
      </c>
    </row>
    <row r="2000" spans="1:2" ht="15.75" x14ac:dyDescent="0.25">
      <c r="A2000" s="22" t="s">
        <v>8218</v>
      </c>
      <c r="B2000" s="24">
        <v>36</v>
      </c>
    </row>
    <row r="2001" spans="1:2" ht="15.75" x14ac:dyDescent="0.25">
      <c r="A2001" s="23" t="s">
        <v>8218</v>
      </c>
      <c r="B2001" s="25">
        <v>62</v>
      </c>
    </row>
    <row r="2002" spans="1:2" ht="15.75" x14ac:dyDescent="0.25">
      <c r="A2002" s="22" t="s">
        <v>8218</v>
      </c>
      <c r="B2002" s="24">
        <v>15</v>
      </c>
    </row>
    <row r="2003" spans="1:2" ht="15.75" x14ac:dyDescent="0.25">
      <c r="A2003" s="23" t="s">
        <v>8218</v>
      </c>
      <c r="B2003" s="25">
        <v>33</v>
      </c>
    </row>
    <row r="2004" spans="1:2" ht="15.75" x14ac:dyDescent="0.25">
      <c r="A2004" s="22" t="s">
        <v>8218</v>
      </c>
      <c r="B2004" s="24">
        <v>27</v>
      </c>
    </row>
    <row r="2005" spans="1:2" ht="15.75" x14ac:dyDescent="0.25">
      <c r="A2005" s="23" t="s">
        <v>8218</v>
      </c>
      <c r="B2005" s="25">
        <v>17</v>
      </c>
    </row>
    <row r="2006" spans="1:2" ht="15.75" x14ac:dyDescent="0.25">
      <c r="A2006" s="22" t="s">
        <v>8218</v>
      </c>
      <c r="B2006" s="24">
        <v>4</v>
      </c>
    </row>
    <row r="2007" spans="1:2" ht="15.75" x14ac:dyDescent="0.25">
      <c r="A2007" s="23" t="s">
        <v>8218</v>
      </c>
      <c r="B2007" s="25">
        <v>53</v>
      </c>
    </row>
    <row r="2008" spans="1:2" ht="15.75" x14ac:dyDescent="0.25">
      <c r="A2008" s="22" t="s">
        <v>8218</v>
      </c>
      <c r="B2008" s="24">
        <v>49</v>
      </c>
    </row>
    <row r="2009" spans="1:2" ht="15.75" x14ac:dyDescent="0.25">
      <c r="A2009" s="23" t="s">
        <v>8218</v>
      </c>
      <c r="B2009" s="25">
        <v>57</v>
      </c>
    </row>
    <row r="2010" spans="1:2" ht="15.75" x14ac:dyDescent="0.25">
      <c r="A2010" s="22" t="s">
        <v>8218</v>
      </c>
      <c r="B2010" s="24">
        <v>69</v>
      </c>
    </row>
    <row r="2011" spans="1:2" ht="15.75" x14ac:dyDescent="0.25">
      <c r="A2011" s="23" t="s">
        <v>8218</v>
      </c>
      <c r="B2011" s="25">
        <v>15</v>
      </c>
    </row>
    <row r="2012" spans="1:2" ht="15.75" x14ac:dyDescent="0.25">
      <c r="A2012" s="22" t="s">
        <v>8218</v>
      </c>
      <c r="B2012" s="24">
        <v>64</v>
      </c>
    </row>
    <row r="2013" spans="1:2" ht="15.75" x14ac:dyDescent="0.25">
      <c r="A2013" s="23" t="s">
        <v>8218</v>
      </c>
      <c r="B2013" s="25">
        <v>20</v>
      </c>
    </row>
    <row r="2014" spans="1:2" ht="15.75" x14ac:dyDescent="0.25">
      <c r="A2014" s="22" t="s">
        <v>8218</v>
      </c>
      <c r="B2014" s="24">
        <v>27</v>
      </c>
    </row>
    <row r="2015" spans="1:2" ht="15.75" x14ac:dyDescent="0.25">
      <c r="A2015" s="23" t="s">
        <v>8218</v>
      </c>
      <c r="B2015" s="25">
        <v>21</v>
      </c>
    </row>
    <row r="2016" spans="1:2" ht="15.75" x14ac:dyDescent="0.25">
      <c r="A2016" s="22" t="s">
        <v>8218</v>
      </c>
      <c r="B2016" s="24">
        <v>31</v>
      </c>
    </row>
    <row r="2017" spans="1:2" ht="15.75" x14ac:dyDescent="0.25">
      <c r="A2017" s="23" t="s">
        <v>8218</v>
      </c>
      <c r="B2017" s="25">
        <v>51</v>
      </c>
    </row>
    <row r="2018" spans="1:2" ht="15.75" x14ac:dyDescent="0.25">
      <c r="A2018" s="22" t="s">
        <v>8218</v>
      </c>
      <c r="B2018" s="24">
        <v>57</v>
      </c>
    </row>
    <row r="2019" spans="1:2" ht="15.75" x14ac:dyDescent="0.25">
      <c r="A2019" s="23" t="s">
        <v>8218</v>
      </c>
      <c r="B2019" s="25">
        <v>20</v>
      </c>
    </row>
    <row r="2020" spans="1:2" ht="15.75" x14ac:dyDescent="0.25">
      <c r="A2020" s="22" t="s">
        <v>8218</v>
      </c>
      <c r="B2020" s="24">
        <v>71</v>
      </c>
    </row>
    <row r="2021" spans="1:2" ht="15.75" x14ac:dyDescent="0.25">
      <c r="A2021" s="23" t="s">
        <v>8218</v>
      </c>
      <c r="B2021" s="25">
        <v>72</v>
      </c>
    </row>
    <row r="2022" spans="1:2" ht="15.75" x14ac:dyDescent="0.25">
      <c r="A2022" s="22" t="s">
        <v>8218</v>
      </c>
      <c r="B2022" s="24">
        <v>45</v>
      </c>
    </row>
    <row r="2023" spans="1:2" ht="15.75" x14ac:dyDescent="0.25">
      <c r="A2023" s="23" t="s">
        <v>8218</v>
      </c>
      <c r="B2023" s="25">
        <v>51</v>
      </c>
    </row>
    <row r="2024" spans="1:2" ht="15.75" x14ac:dyDescent="0.25">
      <c r="A2024" s="22" t="s">
        <v>8218</v>
      </c>
      <c r="B2024" s="24">
        <v>56</v>
      </c>
    </row>
    <row r="2025" spans="1:2" ht="15.75" x14ac:dyDescent="0.25">
      <c r="A2025" s="23" t="s">
        <v>8218</v>
      </c>
      <c r="B2025" s="25">
        <v>17</v>
      </c>
    </row>
    <row r="2026" spans="1:2" ht="15.75" x14ac:dyDescent="0.25">
      <c r="A2026" s="22" t="s">
        <v>8218</v>
      </c>
      <c r="B2026" s="24">
        <v>197</v>
      </c>
    </row>
    <row r="2027" spans="1:2" ht="15.75" x14ac:dyDescent="0.25">
      <c r="A2027" s="23" t="s">
        <v>8218</v>
      </c>
      <c r="B2027" s="25">
        <v>70</v>
      </c>
    </row>
    <row r="2028" spans="1:2" ht="15.75" x14ac:dyDescent="0.25">
      <c r="A2028" s="22" t="s">
        <v>8218</v>
      </c>
      <c r="B2028" s="24">
        <v>21</v>
      </c>
    </row>
    <row r="2029" spans="1:2" ht="15.75" x14ac:dyDescent="0.25">
      <c r="A2029" s="23" t="s">
        <v>8218</v>
      </c>
      <c r="B2029" s="25">
        <v>34</v>
      </c>
    </row>
    <row r="2030" spans="1:2" ht="15.75" x14ac:dyDescent="0.25">
      <c r="A2030" s="22" t="s">
        <v>8218</v>
      </c>
      <c r="B2030" s="24">
        <v>39</v>
      </c>
    </row>
    <row r="2031" spans="1:2" ht="15.75" x14ac:dyDescent="0.25">
      <c r="A2031" s="23" t="s">
        <v>8218</v>
      </c>
      <c r="B2031" s="25">
        <v>78</v>
      </c>
    </row>
    <row r="2032" spans="1:2" ht="15.75" x14ac:dyDescent="0.25">
      <c r="A2032" s="22" t="s">
        <v>8218</v>
      </c>
      <c r="B2032" s="24">
        <v>48</v>
      </c>
    </row>
    <row r="2033" spans="1:2" ht="15.75" x14ac:dyDescent="0.25">
      <c r="A2033" s="23" t="s">
        <v>8218</v>
      </c>
      <c r="B2033" s="25">
        <v>29</v>
      </c>
    </row>
    <row r="2034" spans="1:2" ht="15.75" x14ac:dyDescent="0.25">
      <c r="A2034" s="22" t="s">
        <v>8218</v>
      </c>
      <c r="B2034" s="24">
        <v>73</v>
      </c>
    </row>
    <row r="2035" spans="1:2" ht="15.75" x14ac:dyDescent="0.25">
      <c r="A2035" s="23" t="s">
        <v>8218</v>
      </c>
      <c r="B2035" s="25">
        <v>8</v>
      </c>
    </row>
    <row r="2036" spans="1:2" ht="15.75" x14ac:dyDescent="0.25">
      <c r="A2036" s="22" t="s">
        <v>8218</v>
      </c>
      <c r="B2036" s="24">
        <v>17</v>
      </c>
    </row>
    <row r="2037" spans="1:2" ht="15.75" x14ac:dyDescent="0.25">
      <c r="A2037" s="23" t="s">
        <v>8218</v>
      </c>
      <c r="B2037" s="25">
        <v>9</v>
      </c>
    </row>
    <row r="2038" spans="1:2" ht="15.75" x14ac:dyDescent="0.25">
      <c r="A2038" s="22" t="s">
        <v>8218</v>
      </c>
      <c r="B2038" s="24">
        <v>17</v>
      </c>
    </row>
    <row r="2039" spans="1:2" ht="15.75" x14ac:dyDescent="0.25">
      <c r="A2039" s="23" t="s">
        <v>8218</v>
      </c>
      <c r="B2039" s="25">
        <v>33</v>
      </c>
    </row>
    <row r="2040" spans="1:2" ht="15.75" x14ac:dyDescent="0.25">
      <c r="A2040" s="22" t="s">
        <v>8218</v>
      </c>
      <c r="B2040" s="24">
        <v>38</v>
      </c>
    </row>
    <row r="2041" spans="1:2" ht="15.75" x14ac:dyDescent="0.25">
      <c r="A2041" s="23" t="s">
        <v>8218</v>
      </c>
      <c r="B2041" s="25">
        <v>79</v>
      </c>
    </row>
    <row r="2042" spans="1:2" ht="15.75" x14ac:dyDescent="0.25">
      <c r="A2042" s="22" t="s">
        <v>8218</v>
      </c>
      <c r="B2042" s="24">
        <v>46</v>
      </c>
    </row>
    <row r="2043" spans="1:2" ht="15.75" x14ac:dyDescent="0.25">
      <c r="A2043" s="23" t="s">
        <v>8218</v>
      </c>
      <c r="B2043" s="25">
        <v>20</v>
      </c>
    </row>
    <row r="2044" spans="1:2" ht="15.75" x14ac:dyDescent="0.25">
      <c r="A2044" s="22" t="s">
        <v>8218</v>
      </c>
      <c r="B2044" s="24">
        <v>20</v>
      </c>
    </row>
    <row r="2045" spans="1:2" ht="15.75" x14ac:dyDescent="0.25">
      <c r="A2045" s="23" t="s">
        <v>8218</v>
      </c>
      <c r="B2045" s="25">
        <v>13</v>
      </c>
    </row>
    <row r="2046" spans="1:2" ht="15.75" x14ac:dyDescent="0.25">
      <c r="A2046" s="22" t="s">
        <v>8218</v>
      </c>
      <c r="B2046" s="24">
        <v>22</v>
      </c>
    </row>
    <row r="2047" spans="1:2" ht="15.75" x14ac:dyDescent="0.25">
      <c r="A2047" s="23" t="s">
        <v>8218</v>
      </c>
      <c r="B2047" s="25">
        <v>36</v>
      </c>
    </row>
    <row r="2048" spans="1:2" ht="15.75" x14ac:dyDescent="0.25">
      <c r="A2048" s="22" t="s">
        <v>8218</v>
      </c>
      <c r="B2048" s="24">
        <v>40</v>
      </c>
    </row>
    <row r="2049" spans="1:2" ht="15.75" x14ac:dyDescent="0.25">
      <c r="A2049" s="23" t="s">
        <v>8218</v>
      </c>
      <c r="B2049" s="25">
        <v>9</v>
      </c>
    </row>
    <row r="2050" spans="1:2" ht="15.75" x14ac:dyDescent="0.25">
      <c r="A2050" s="22" t="s">
        <v>8218</v>
      </c>
      <c r="B2050" s="24">
        <v>19</v>
      </c>
    </row>
    <row r="2051" spans="1:2" ht="15.75" x14ac:dyDescent="0.25">
      <c r="A2051" s="23" t="s">
        <v>8218</v>
      </c>
      <c r="B2051" s="25">
        <v>14</v>
      </c>
    </row>
    <row r="2052" spans="1:2" ht="15.75" x14ac:dyDescent="0.25">
      <c r="A2052" s="22" t="s">
        <v>8218</v>
      </c>
      <c r="B2052" s="24">
        <v>38</v>
      </c>
    </row>
    <row r="2053" spans="1:2" ht="15.75" x14ac:dyDescent="0.25">
      <c r="A2053" s="23" t="s">
        <v>8218</v>
      </c>
      <c r="B2053" s="25">
        <v>58</v>
      </c>
    </row>
    <row r="2054" spans="1:2" ht="15.75" x14ac:dyDescent="0.25">
      <c r="A2054" s="22" t="s">
        <v>8218</v>
      </c>
      <c r="B2054" s="24">
        <v>28</v>
      </c>
    </row>
    <row r="2055" spans="1:2" ht="15.75" x14ac:dyDescent="0.25">
      <c r="A2055" s="23" t="s">
        <v>8218</v>
      </c>
      <c r="B2055" s="25">
        <v>17</v>
      </c>
    </row>
    <row r="2056" spans="1:2" ht="15.75" x14ac:dyDescent="0.25">
      <c r="A2056" s="22" t="s">
        <v>8218</v>
      </c>
      <c r="B2056" s="24">
        <v>12</v>
      </c>
    </row>
    <row r="2057" spans="1:2" ht="15.75" x14ac:dyDescent="0.25">
      <c r="A2057" s="23" t="s">
        <v>8218</v>
      </c>
      <c r="B2057" s="25">
        <v>40</v>
      </c>
    </row>
    <row r="2058" spans="1:2" ht="15.75" x14ac:dyDescent="0.25">
      <c r="A2058" s="22" t="s">
        <v>8218</v>
      </c>
      <c r="B2058" s="24">
        <v>57</v>
      </c>
    </row>
    <row r="2059" spans="1:2" ht="15.75" x14ac:dyDescent="0.25">
      <c r="A2059" s="23" t="s">
        <v>8218</v>
      </c>
      <c r="B2059" s="25">
        <v>114</v>
      </c>
    </row>
    <row r="2060" spans="1:2" ht="15.75" x14ac:dyDescent="0.25">
      <c r="A2060" s="22" t="s">
        <v>8218</v>
      </c>
      <c r="B2060" s="24">
        <v>31</v>
      </c>
    </row>
    <row r="2061" spans="1:2" ht="15.75" x14ac:dyDescent="0.25">
      <c r="A2061" s="23" t="s">
        <v>8218</v>
      </c>
      <c r="B2061" s="25">
        <v>3</v>
      </c>
    </row>
    <row r="2062" spans="1:2" ht="15.75" x14ac:dyDescent="0.25">
      <c r="A2062" s="22" t="s">
        <v>8218</v>
      </c>
      <c r="B2062" s="24">
        <v>16</v>
      </c>
    </row>
    <row r="2063" spans="1:2" ht="15.75" x14ac:dyDescent="0.25">
      <c r="A2063" s="23" t="s">
        <v>8218</v>
      </c>
      <c r="B2063" s="25">
        <v>199</v>
      </c>
    </row>
    <row r="2064" spans="1:2" ht="15.75" x14ac:dyDescent="0.25">
      <c r="A2064" s="22" t="s">
        <v>8218</v>
      </c>
      <c r="B2064" s="24">
        <v>31</v>
      </c>
    </row>
    <row r="2065" spans="1:2" ht="15.75" x14ac:dyDescent="0.25">
      <c r="A2065" s="23" t="s">
        <v>8218</v>
      </c>
      <c r="B2065" s="25">
        <v>30</v>
      </c>
    </row>
    <row r="2066" spans="1:2" ht="15.75" x14ac:dyDescent="0.25">
      <c r="A2066" s="22" t="s">
        <v>8218</v>
      </c>
      <c r="B2066" s="24">
        <v>34</v>
      </c>
    </row>
    <row r="2067" spans="1:2" ht="15.75" x14ac:dyDescent="0.25">
      <c r="A2067" s="23" t="s">
        <v>8218</v>
      </c>
      <c r="B2067" s="25">
        <v>18</v>
      </c>
    </row>
    <row r="2068" spans="1:2" ht="15.75" x14ac:dyDescent="0.25">
      <c r="A2068" s="22" t="s">
        <v>8218</v>
      </c>
      <c r="B2068" s="24">
        <v>67</v>
      </c>
    </row>
    <row r="2069" spans="1:2" ht="15.75" x14ac:dyDescent="0.25">
      <c r="A2069" s="23" t="s">
        <v>8218</v>
      </c>
      <c r="B2069" s="25">
        <v>66</v>
      </c>
    </row>
    <row r="2070" spans="1:2" ht="15.75" x14ac:dyDescent="0.25">
      <c r="A2070" s="22" t="s">
        <v>8218</v>
      </c>
      <c r="B2070" s="24">
        <v>23</v>
      </c>
    </row>
    <row r="2071" spans="1:2" ht="15.75" x14ac:dyDescent="0.25">
      <c r="A2071" s="23" t="s">
        <v>8218</v>
      </c>
      <c r="B2071" s="25">
        <v>126</v>
      </c>
    </row>
    <row r="2072" spans="1:2" ht="15.75" x14ac:dyDescent="0.25">
      <c r="A2072" s="22" t="s">
        <v>8218</v>
      </c>
      <c r="B2072" s="24">
        <v>6</v>
      </c>
    </row>
    <row r="2073" spans="1:2" ht="15.75" x14ac:dyDescent="0.25">
      <c r="A2073" s="23" t="s">
        <v>8218</v>
      </c>
      <c r="B2073" s="25">
        <v>25</v>
      </c>
    </row>
    <row r="2074" spans="1:2" ht="15.75" x14ac:dyDescent="0.25">
      <c r="A2074" s="22" t="s">
        <v>8218</v>
      </c>
      <c r="B2074" s="24">
        <v>39</v>
      </c>
    </row>
    <row r="2075" spans="1:2" ht="15.75" x14ac:dyDescent="0.25">
      <c r="A2075" s="23" t="s">
        <v>8218</v>
      </c>
      <c r="B2075" s="25">
        <v>62</v>
      </c>
    </row>
    <row r="2076" spans="1:2" ht="15.75" x14ac:dyDescent="0.25">
      <c r="A2076" s="22" t="s">
        <v>8218</v>
      </c>
      <c r="B2076" s="24">
        <v>31</v>
      </c>
    </row>
    <row r="2077" spans="1:2" ht="15.75" x14ac:dyDescent="0.25">
      <c r="A2077" s="23" t="s">
        <v>8218</v>
      </c>
      <c r="B2077" s="25">
        <v>274</v>
      </c>
    </row>
    <row r="2078" spans="1:2" ht="15.75" x14ac:dyDescent="0.25">
      <c r="A2078" s="22" t="s">
        <v>8218</v>
      </c>
      <c r="B2078" s="24">
        <v>17</v>
      </c>
    </row>
    <row r="2079" spans="1:2" ht="15.75" x14ac:dyDescent="0.25">
      <c r="A2079" s="23" t="s">
        <v>8218</v>
      </c>
      <c r="B2079" s="25">
        <v>14</v>
      </c>
    </row>
    <row r="2080" spans="1:2" ht="15.75" x14ac:dyDescent="0.25">
      <c r="A2080" s="22" t="s">
        <v>8218</v>
      </c>
      <c r="B2080" s="24">
        <v>60</v>
      </c>
    </row>
    <row r="2081" spans="1:2" ht="15.75" x14ac:dyDescent="0.25">
      <c r="A2081" s="23" t="s">
        <v>8218</v>
      </c>
      <c r="B2081" s="25">
        <v>33</v>
      </c>
    </row>
    <row r="2082" spans="1:2" ht="15.75" x14ac:dyDescent="0.25">
      <c r="A2082" s="22" t="s">
        <v>8218</v>
      </c>
      <c r="B2082" s="24">
        <v>78</v>
      </c>
    </row>
    <row r="2083" spans="1:2" ht="15.75" x14ac:dyDescent="0.25">
      <c r="A2083" s="23" t="s">
        <v>8218</v>
      </c>
      <c r="B2083" s="25">
        <v>30</v>
      </c>
    </row>
    <row r="2084" spans="1:2" ht="15.75" x14ac:dyDescent="0.25">
      <c r="A2084" s="22" t="s">
        <v>8218</v>
      </c>
      <c r="B2084" s="24">
        <v>136</v>
      </c>
    </row>
    <row r="2085" spans="1:2" ht="15.75" x14ac:dyDescent="0.25">
      <c r="A2085" s="23" t="s">
        <v>8218</v>
      </c>
      <c r="B2085" s="25">
        <v>40</v>
      </c>
    </row>
    <row r="2086" spans="1:2" ht="15.75" x14ac:dyDescent="0.25">
      <c r="A2086" s="22" t="s">
        <v>8218</v>
      </c>
      <c r="B2086" s="24">
        <v>18</v>
      </c>
    </row>
    <row r="2087" spans="1:2" ht="15.75" x14ac:dyDescent="0.25">
      <c r="A2087" s="23" t="s">
        <v>8218</v>
      </c>
      <c r="B2087" s="25">
        <v>39</v>
      </c>
    </row>
    <row r="2088" spans="1:2" ht="15.75" x14ac:dyDescent="0.25">
      <c r="A2088" s="22" t="s">
        <v>8218</v>
      </c>
      <c r="B2088" s="24">
        <v>21</v>
      </c>
    </row>
    <row r="2089" spans="1:2" ht="15.75" x14ac:dyDescent="0.25">
      <c r="A2089" s="23" t="s">
        <v>8218</v>
      </c>
      <c r="B2089" s="25">
        <v>30</v>
      </c>
    </row>
    <row r="2090" spans="1:2" ht="15.75" x14ac:dyDescent="0.25">
      <c r="A2090" s="22" t="s">
        <v>8218</v>
      </c>
      <c r="B2090" s="24">
        <v>27</v>
      </c>
    </row>
    <row r="2091" spans="1:2" ht="15.75" x14ac:dyDescent="0.25">
      <c r="A2091" s="23" t="s">
        <v>8218</v>
      </c>
      <c r="B2091" s="25">
        <v>35</v>
      </c>
    </row>
    <row r="2092" spans="1:2" ht="15.75" x14ac:dyDescent="0.25">
      <c r="A2092" s="22" t="s">
        <v>8218</v>
      </c>
      <c r="B2092" s="24">
        <v>13</v>
      </c>
    </row>
    <row r="2093" spans="1:2" ht="15.75" x14ac:dyDescent="0.25">
      <c r="A2093" s="23" t="s">
        <v>8218</v>
      </c>
      <c r="B2093" s="25">
        <v>23</v>
      </c>
    </row>
    <row r="2094" spans="1:2" ht="15.75" x14ac:dyDescent="0.25">
      <c r="A2094" s="22" t="s">
        <v>8218</v>
      </c>
      <c r="B2094" s="24">
        <v>39</v>
      </c>
    </row>
    <row r="2095" spans="1:2" ht="15.75" x14ac:dyDescent="0.25">
      <c r="A2095" s="23" t="s">
        <v>8218</v>
      </c>
      <c r="B2095" s="25">
        <v>35</v>
      </c>
    </row>
    <row r="2096" spans="1:2" ht="15.75" x14ac:dyDescent="0.25">
      <c r="A2096" s="22" t="s">
        <v>8218</v>
      </c>
      <c r="B2096" s="24">
        <v>27</v>
      </c>
    </row>
    <row r="2097" spans="1:2" ht="15.75" x14ac:dyDescent="0.25">
      <c r="A2097" s="23" t="s">
        <v>8218</v>
      </c>
      <c r="B2097" s="25">
        <v>21</v>
      </c>
    </row>
    <row r="2098" spans="1:2" ht="15.75" x14ac:dyDescent="0.25">
      <c r="A2098" s="22" t="s">
        <v>8218</v>
      </c>
      <c r="B2098" s="24">
        <v>104</v>
      </c>
    </row>
    <row r="2099" spans="1:2" ht="15.75" x14ac:dyDescent="0.25">
      <c r="A2099" s="23" t="s">
        <v>8218</v>
      </c>
      <c r="B2099" s="25">
        <v>19</v>
      </c>
    </row>
    <row r="2100" spans="1:2" ht="15.75" x14ac:dyDescent="0.25">
      <c r="A2100" s="22" t="s">
        <v>8218</v>
      </c>
      <c r="B2100" s="24">
        <v>97</v>
      </c>
    </row>
    <row r="2101" spans="1:2" ht="15.75" x14ac:dyDescent="0.25">
      <c r="A2101" s="23" t="s">
        <v>8218</v>
      </c>
      <c r="B2101" s="25">
        <v>27</v>
      </c>
    </row>
    <row r="2102" spans="1:2" ht="15.75" x14ac:dyDescent="0.25">
      <c r="A2102" s="22" t="s">
        <v>8218</v>
      </c>
      <c r="B2102" s="24">
        <v>24</v>
      </c>
    </row>
    <row r="2103" spans="1:2" ht="15.75" x14ac:dyDescent="0.25">
      <c r="A2103" s="23" t="s">
        <v>8218</v>
      </c>
      <c r="B2103" s="25">
        <v>13</v>
      </c>
    </row>
    <row r="2104" spans="1:2" ht="15.75" x14ac:dyDescent="0.25">
      <c r="A2104" s="22" t="s">
        <v>8218</v>
      </c>
      <c r="B2104" s="24">
        <v>46</v>
      </c>
    </row>
    <row r="2105" spans="1:2" ht="15.75" x14ac:dyDescent="0.25">
      <c r="A2105" s="23" t="s">
        <v>8218</v>
      </c>
      <c r="B2105" s="25">
        <v>4</v>
      </c>
    </row>
    <row r="2106" spans="1:2" ht="15.75" x14ac:dyDescent="0.25">
      <c r="A2106" s="22" t="s">
        <v>8218</v>
      </c>
      <c r="B2106" s="24">
        <v>40</v>
      </c>
    </row>
    <row r="2107" spans="1:2" ht="15.75" x14ac:dyDescent="0.25">
      <c r="A2107" s="23" t="s">
        <v>8218</v>
      </c>
      <c r="B2107" s="25">
        <v>44</v>
      </c>
    </row>
    <row r="2108" spans="1:2" ht="15.75" x14ac:dyDescent="0.25">
      <c r="A2108" s="22" t="s">
        <v>8218</v>
      </c>
      <c r="B2108" s="24">
        <v>35</v>
      </c>
    </row>
    <row r="2109" spans="1:2" ht="15.75" x14ac:dyDescent="0.25">
      <c r="A2109" s="23" t="s">
        <v>8218</v>
      </c>
      <c r="B2109" s="25">
        <v>63</v>
      </c>
    </row>
    <row r="2110" spans="1:2" ht="15.75" x14ac:dyDescent="0.25">
      <c r="A2110" s="22" t="s">
        <v>8218</v>
      </c>
      <c r="B2110" s="24">
        <v>89</v>
      </c>
    </row>
    <row r="2111" spans="1:2" ht="15.75" x14ac:dyDescent="0.25">
      <c r="A2111" s="23" t="s">
        <v>8218</v>
      </c>
      <c r="B2111" s="25">
        <v>15</v>
      </c>
    </row>
    <row r="2112" spans="1:2" ht="15.75" x14ac:dyDescent="0.25">
      <c r="A2112" s="22" t="s">
        <v>8218</v>
      </c>
      <c r="B2112" s="24">
        <v>46</v>
      </c>
    </row>
    <row r="2113" spans="1:2" ht="15.75" x14ac:dyDescent="0.25">
      <c r="A2113" s="23" t="s">
        <v>8218</v>
      </c>
      <c r="B2113" s="25">
        <v>33</v>
      </c>
    </row>
    <row r="2114" spans="1:2" ht="15.75" x14ac:dyDescent="0.25">
      <c r="A2114" s="22" t="s">
        <v>8218</v>
      </c>
      <c r="B2114" s="24">
        <v>52</v>
      </c>
    </row>
    <row r="2115" spans="1:2" ht="15.75" x14ac:dyDescent="0.25">
      <c r="A2115" s="23" t="s">
        <v>8218</v>
      </c>
      <c r="B2115" s="25">
        <v>7</v>
      </c>
    </row>
    <row r="2116" spans="1:2" ht="15.75" x14ac:dyDescent="0.25">
      <c r="A2116" s="22" t="s">
        <v>8218</v>
      </c>
      <c r="B2116" s="24">
        <v>28</v>
      </c>
    </row>
    <row r="2117" spans="1:2" ht="15.75" x14ac:dyDescent="0.25">
      <c r="A2117" s="23" t="s">
        <v>8218</v>
      </c>
      <c r="B2117" s="25">
        <v>11</v>
      </c>
    </row>
    <row r="2118" spans="1:2" ht="15.75" x14ac:dyDescent="0.25">
      <c r="A2118" s="22" t="s">
        <v>8218</v>
      </c>
      <c r="B2118" s="24">
        <v>15</v>
      </c>
    </row>
    <row r="2119" spans="1:2" ht="15.75" x14ac:dyDescent="0.25">
      <c r="A2119" s="23" t="s">
        <v>8218</v>
      </c>
      <c r="B2119" s="25">
        <v>30</v>
      </c>
    </row>
    <row r="2120" spans="1:2" ht="15.75" x14ac:dyDescent="0.25">
      <c r="A2120" s="22" t="s">
        <v>8218</v>
      </c>
      <c r="B2120" s="24">
        <v>27</v>
      </c>
    </row>
    <row r="2121" spans="1:2" ht="15.75" x14ac:dyDescent="0.25">
      <c r="A2121" s="23" t="s">
        <v>8218</v>
      </c>
      <c r="B2121" s="25">
        <v>28</v>
      </c>
    </row>
    <row r="2122" spans="1:2" ht="15.75" x14ac:dyDescent="0.25">
      <c r="A2122" s="22" t="s">
        <v>8218</v>
      </c>
      <c r="B2122" s="24">
        <v>17</v>
      </c>
    </row>
    <row r="2123" spans="1:2" ht="15.75" x14ac:dyDescent="0.25">
      <c r="A2123" s="23" t="s">
        <v>8218</v>
      </c>
      <c r="B2123" s="25">
        <v>50</v>
      </c>
    </row>
    <row r="2124" spans="1:2" ht="15.75" x14ac:dyDescent="0.25">
      <c r="A2124" s="22" t="s">
        <v>8218</v>
      </c>
      <c r="B2124" s="24">
        <v>26</v>
      </c>
    </row>
    <row r="2125" spans="1:2" ht="15.75" x14ac:dyDescent="0.25">
      <c r="A2125" s="23" t="s">
        <v>8218</v>
      </c>
      <c r="B2125" s="25">
        <v>88</v>
      </c>
    </row>
    <row r="2126" spans="1:2" ht="15.75" x14ac:dyDescent="0.25">
      <c r="A2126" s="22" t="s">
        <v>8218</v>
      </c>
      <c r="B2126" s="24">
        <v>91</v>
      </c>
    </row>
    <row r="2127" spans="1:2" ht="15.75" x14ac:dyDescent="0.25">
      <c r="A2127" s="23" t="s">
        <v>8218</v>
      </c>
      <c r="B2127" s="25">
        <v>3</v>
      </c>
    </row>
    <row r="2128" spans="1:2" ht="15.75" x14ac:dyDescent="0.25">
      <c r="A2128" s="22" t="s">
        <v>8218</v>
      </c>
      <c r="B2128" s="24">
        <v>28</v>
      </c>
    </row>
    <row r="2129" spans="1:2" ht="15.75" x14ac:dyDescent="0.25">
      <c r="A2129" s="23" t="s">
        <v>8218</v>
      </c>
      <c r="B2129" s="25">
        <v>77</v>
      </c>
    </row>
    <row r="2130" spans="1:2" ht="15.75" x14ac:dyDescent="0.25">
      <c r="A2130" s="22" t="s">
        <v>8218</v>
      </c>
      <c r="B2130" s="24">
        <v>27</v>
      </c>
    </row>
    <row r="2131" spans="1:2" ht="15.75" x14ac:dyDescent="0.25">
      <c r="A2131" s="23" t="s">
        <v>8218</v>
      </c>
      <c r="B2131" s="25">
        <v>107</v>
      </c>
    </row>
    <row r="2132" spans="1:2" ht="15.75" x14ac:dyDescent="0.25">
      <c r="A2132" s="22" t="s">
        <v>8218</v>
      </c>
      <c r="B2132" s="24">
        <v>96</v>
      </c>
    </row>
    <row r="2133" spans="1:2" ht="15.75" x14ac:dyDescent="0.25">
      <c r="A2133" s="23" t="s">
        <v>8218</v>
      </c>
      <c r="B2133" s="25">
        <v>56</v>
      </c>
    </row>
    <row r="2134" spans="1:2" ht="15.75" x14ac:dyDescent="0.25">
      <c r="A2134" s="22" t="s">
        <v>8218</v>
      </c>
      <c r="B2134" s="24">
        <v>58</v>
      </c>
    </row>
    <row r="2135" spans="1:2" ht="15.75" x14ac:dyDescent="0.25">
      <c r="A2135" s="23" t="s">
        <v>8218</v>
      </c>
      <c r="B2135" s="25">
        <v>15</v>
      </c>
    </row>
    <row r="2136" spans="1:2" ht="15.75" x14ac:dyDescent="0.25">
      <c r="A2136" s="22" t="s">
        <v>8218</v>
      </c>
      <c r="B2136" s="24">
        <v>20</v>
      </c>
    </row>
    <row r="2137" spans="1:2" ht="15.75" x14ac:dyDescent="0.25">
      <c r="A2137" s="23" t="s">
        <v>8218</v>
      </c>
      <c r="B2137" s="25">
        <v>38</v>
      </c>
    </row>
    <row r="2138" spans="1:2" ht="15.75" x14ac:dyDescent="0.25">
      <c r="A2138" s="22" t="s">
        <v>8218</v>
      </c>
      <c r="B2138" s="24">
        <v>33</v>
      </c>
    </row>
    <row r="2139" spans="1:2" ht="15.75" x14ac:dyDescent="0.25">
      <c r="A2139" s="23" t="s">
        <v>8218</v>
      </c>
      <c r="B2139" s="25">
        <v>57</v>
      </c>
    </row>
    <row r="2140" spans="1:2" ht="15.75" x14ac:dyDescent="0.25">
      <c r="A2140" s="22" t="s">
        <v>8218</v>
      </c>
      <c r="B2140" s="24">
        <v>25</v>
      </c>
    </row>
    <row r="2141" spans="1:2" ht="15.75" x14ac:dyDescent="0.25">
      <c r="A2141" s="23" t="s">
        <v>8218</v>
      </c>
      <c r="B2141" s="25">
        <v>14</v>
      </c>
    </row>
    <row r="2142" spans="1:2" ht="15.75" x14ac:dyDescent="0.25">
      <c r="A2142" s="22" t="s">
        <v>8218</v>
      </c>
      <c r="B2142" s="24">
        <v>94</v>
      </c>
    </row>
    <row r="2143" spans="1:2" ht="15.75" x14ac:dyDescent="0.25">
      <c r="A2143" s="23" t="s">
        <v>8218</v>
      </c>
      <c r="B2143" s="25">
        <v>59</v>
      </c>
    </row>
    <row r="2144" spans="1:2" ht="15.75" x14ac:dyDescent="0.25">
      <c r="A2144" s="22" t="s">
        <v>8218</v>
      </c>
      <c r="B2144" s="24">
        <v>36</v>
      </c>
    </row>
    <row r="2145" spans="1:2" ht="15.75" x14ac:dyDescent="0.25">
      <c r="A2145" s="23" t="s">
        <v>8218</v>
      </c>
      <c r="B2145" s="25">
        <v>115</v>
      </c>
    </row>
    <row r="2146" spans="1:2" ht="15.75" x14ac:dyDescent="0.25">
      <c r="A2146" s="22" t="s">
        <v>8218</v>
      </c>
      <c r="B2146" s="24">
        <v>30</v>
      </c>
    </row>
    <row r="2147" spans="1:2" ht="15.75" x14ac:dyDescent="0.25">
      <c r="A2147" s="23" t="s">
        <v>8218</v>
      </c>
      <c r="B2147" s="25">
        <v>52</v>
      </c>
    </row>
    <row r="2148" spans="1:2" ht="15.75" x14ac:dyDescent="0.25">
      <c r="A2148" s="22" t="s">
        <v>8218</v>
      </c>
      <c r="B2148" s="24">
        <v>27</v>
      </c>
    </row>
    <row r="2149" spans="1:2" ht="15.75" x14ac:dyDescent="0.25">
      <c r="A2149" s="23" t="s">
        <v>8218</v>
      </c>
      <c r="B2149" s="25">
        <v>24</v>
      </c>
    </row>
    <row r="2150" spans="1:2" ht="15.75" x14ac:dyDescent="0.25">
      <c r="A2150" s="22" t="s">
        <v>8218</v>
      </c>
      <c r="B2150" s="24">
        <v>10</v>
      </c>
    </row>
    <row r="2151" spans="1:2" ht="15.75" x14ac:dyDescent="0.25">
      <c r="A2151" s="23" t="s">
        <v>8218</v>
      </c>
      <c r="B2151" s="25">
        <v>30</v>
      </c>
    </row>
    <row r="2152" spans="1:2" ht="15.75" x14ac:dyDescent="0.25">
      <c r="A2152" s="22" t="s">
        <v>8218</v>
      </c>
      <c r="B2152" s="24">
        <v>71</v>
      </c>
    </row>
    <row r="2153" spans="1:2" ht="15.75" x14ac:dyDescent="0.25">
      <c r="A2153" s="23" t="s">
        <v>8218</v>
      </c>
      <c r="B2153" s="25">
        <v>10</v>
      </c>
    </row>
    <row r="2154" spans="1:2" ht="15.75" x14ac:dyDescent="0.25">
      <c r="A2154" s="22" t="s">
        <v>8218</v>
      </c>
      <c r="B2154" s="24">
        <v>24</v>
      </c>
    </row>
    <row r="2155" spans="1:2" ht="15.75" x14ac:dyDescent="0.25">
      <c r="A2155" s="23" t="s">
        <v>8218</v>
      </c>
      <c r="B2155" s="25">
        <v>38</v>
      </c>
    </row>
    <row r="2156" spans="1:2" ht="15.75" x14ac:dyDescent="0.25">
      <c r="A2156" s="22" t="s">
        <v>8218</v>
      </c>
      <c r="B2156" s="24">
        <v>26</v>
      </c>
    </row>
    <row r="2157" spans="1:2" ht="15.75" x14ac:dyDescent="0.25">
      <c r="A2157" s="23" t="s">
        <v>8218</v>
      </c>
      <c r="B2157" s="25">
        <v>19</v>
      </c>
    </row>
    <row r="2158" spans="1:2" ht="15.75" x14ac:dyDescent="0.25">
      <c r="A2158" s="22" t="s">
        <v>8218</v>
      </c>
      <c r="B2158" s="24">
        <v>11</v>
      </c>
    </row>
    <row r="2159" spans="1:2" ht="15.75" x14ac:dyDescent="0.25">
      <c r="A2159" s="23" t="s">
        <v>8218</v>
      </c>
      <c r="B2159" s="25">
        <v>27</v>
      </c>
    </row>
    <row r="2160" spans="1:2" ht="15.75" x14ac:dyDescent="0.25">
      <c r="A2160" s="22" t="s">
        <v>8218</v>
      </c>
      <c r="B2160" s="24">
        <v>34</v>
      </c>
    </row>
    <row r="2161" spans="1:2" ht="15.75" x14ac:dyDescent="0.25">
      <c r="A2161" s="23" t="s">
        <v>8218</v>
      </c>
      <c r="B2161" s="25">
        <v>20</v>
      </c>
    </row>
    <row r="2162" spans="1:2" ht="15.75" x14ac:dyDescent="0.25">
      <c r="A2162" s="22" t="s">
        <v>8218</v>
      </c>
      <c r="B2162" s="24">
        <v>37</v>
      </c>
    </row>
    <row r="2163" spans="1:2" ht="15.75" x14ac:dyDescent="0.25">
      <c r="A2163" s="23" t="s">
        <v>8218</v>
      </c>
      <c r="B2163" s="25">
        <v>20</v>
      </c>
    </row>
    <row r="2164" spans="1:2" ht="15.75" x14ac:dyDescent="0.25">
      <c r="A2164" s="22" t="s">
        <v>8218</v>
      </c>
      <c r="B2164" s="24">
        <v>10</v>
      </c>
    </row>
    <row r="2165" spans="1:2" ht="15.75" x14ac:dyDescent="0.25">
      <c r="A2165" s="23" t="s">
        <v>8218</v>
      </c>
      <c r="B2165" s="25">
        <v>26</v>
      </c>
    </row>
    <row r="2166" spans="1:2" ht="15.75" x14ac:dyDescent="0.25">
      <c r="A2166" s="22" t="s">
        <v>8218</v>
      </c>
      <c r="B2166" s="24">
        <v>20</v>
      </c>
    </row>
    <row r="2167" spans="1:2" ht="15.75" x14ac:dyDescent="0.25">
      <c r="A2167" s="23" t="s">
        <v>8218</v>
      </c>
      <c r="B2167" s="25">
        <v>46</v>
      </c>
    </row>
    <row r="2168" spans="1:2" ht="15.75" x14ac:dyDescent="0.25">
      <c r="A2168" s="22" t="s">
        <v>8218</v>
      </c>
      <c r="B2168" s="24">
        <v>76</v>
      </c>
    </row>
    <row r="2169" spans="1:2" ht="15.75" x14ac:dyDescent="0.25">
      <c r="A2169" s="23" t="s">
        <v>8218</v>
      </c>
      <c r="B2169" s="25">
        <v>41</v>
      </c>
    </row>
    <row r="2170" spans="1:2" ht="15.75" x14ac:dyDescent="0.25">
      <c r="A2170" s="22" t="s">
        <v>8218</v>
      </c>
      <c r="B2170" s="24">
        <v>7</v>
      </c>
    </row>
    <row r="2171" spans="1:2" ht="15.75" x14ac:dyDescent="0.25">
      <c r="A2171" s="23" t="s">
        <v>8218</v>
      </c>
      <c r="B2171" s="25">
        <v>49</v>
      </c>
    </row>
    <row r="2172" spans="1:2" ht="15.75" x14ac:dyDescent="0.25">
      <c r="A2172" s="22" t="s">
        <v>8218</v>
      </c>
      <c r="B2172" s="24">
        <v>26</v>
      </c>
    </row>
    <row r="2173" spans="1:2" ht="15.75" x14ac:dyDescent="0.25">
      <c r="A2173" s="23" t="s">
        <v>8218</v>
      </c>
      <c r="B2173" s="25">
        <v>65</v>
      </c>
    </row>
    <row r="2174" spans="1:2" ht="15.75" x14ac:dyDescent="0.25">
      <c r="A2174" s="22" t="s">
        <v>8218</v>
      </c>
      <c r="B2174" s="24">
        <v>28</v>
      </c>
    </row>
    <row r="2175" spans="1:2" ht="15.75" x14ac:dyDescent="0.25">
      <c r="A2175" s="23" t="s">
        <v>8218</v>
      </c>
      <c r="B2175" s="25">
        <v>8</v>
      </c>
    </row>
    <row r="2176" spans="1:2" ht="15.75" x14ac:dyDescent="0.25">
      <c r="A2176" s="22" t="s">
        <v>8218</v>
      </c>
      <c r="B2176" s="24">
        <v>3</v>
      </c>
    </row>
    <row r="2177" spans="1:2" ht="15.75" x14ac:dyDescent="0.25">
      <c r="A2177" s="23" t="s">
        <v>8218</v>
      </c>
      <c r="B2177" s="25">
        <v>9</v>
      </c>
    </row>
    <row r="2178" spans="1:2" ht="15.75" x14ac:dyDescent="0.25">
      <c r="A2178" s="22" t="s">
        <v>8218</v>
      </c>
      <c r="B2178" s="24">
        <v>9</v>
      </c>
    </row>
    <row r="2179" spans="1:2" ht="15.75" x14ac:dyDescent="0.25">
      <c r="A2179" s="23" t="s">
        <v>8218</v>
      </c>
      <c r="B2179" s="25">
        <v>20</v>
      </c>
    </row>
    <row r="2180" spans="1:2" ht="15.75" x14ac:dyDescent="0.25">
      <c r="A2180" s="22" t="s">
        <v>8218</v>
      </c>
      <c r="B2180" s="24">
        <v>57</v>
      </c>
    </row>
    <row r="2181" spans="1:2" ht="15.75" x14ac:dyDescent="0.25">
      <c r="A2181" s="23" t="s">
        <v>8218</v>
      </c>
      <c r="B2181" s="25">
        <v>8</v>
      </c>
    </row>
    <row r="2182" spans="1:2" ht="15.75" x14ac:dyDescent="0.25">
      <c r="A2182" s="22" t="s">
        <v>8218</v>
      </c>
      <c r="B2182" s="24">
        <v>14</v>
      </c>
    </row>
    <row r="2183" spans="1:2" ht="15.75" x14ac:dyDescent="0.25">
      <c r="A2183" s="23" t="s">
        <v>8218</v>
      </c>
      <c r="B2183" s="25">
        <v>17</v>
      </c>
    </row>
    <row r="2184" spans="1:2" ht="15.75" x14ac:dyDescent="0.25">
      <c r="A2184" s="22" t="s">
        <v>8218</v>
      </c>
      <c r="B2184" s="24">
        <v>100</v>
      </c>
    </row>
    <row r="2185" spans="1:2" ht="15.75" x14ac:dyDescent="0.25">
      <c r="A2185" s="23" t="s">
        <v>8218</v>
      </c>
      <c r="B2185" s="25">
        <v>32</v>
      </c>
    </row>
    <row r="2186" spans="1:2" ht="15.75" x14ac:dyDescent="0.25">
      <c r="A2186" s="22" t="s">
        <v>8218</v>
      </c>
      <c r="B2186" s="24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670E-F3AF-42B9-8E2D-6F7B495324DF}">
  <dimension ref="A1:H13"/>
  <sheetViews>
    <sheetView workbookViewId="0">
      <selection activeCell="I22" sqref="I22"/>
    </sheetView>
  </sheetViews>
  <sheetFormatPr defaultRowHeight="15" x14ac:dyDescent="0.25"/>
  <cols>
    <col min="1" max="1" width="28.140625" style="14" bestFit="1" customWidth="1"/>
    <col min="2" max="2" width="28.140625" customWidth="1"/>
    <col min="3" max="3" width="14.28515625" style="20" bestFit="1" customWidth="1"/>
    <col min="4" max="4" width="17" style="20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1" customFormat="1" x14ac:dyDescent="0.25">
      <c r="A1" s="21" t="s">
        <v>8379</v>
      </c>
      <c r="B1" s="21" t="s">
        <v>8393</v>
      </c>
      <c r="C1" s="21" t="s">
        <v>8380</v>
      </c>
      <c r="D1" s="21" t="s">
        <v>8381</v>
      </c>
      <c r="E1" s="21" t="s">
        <v>8382</v>
      </c>
      <c r="F1" s="21" t="s">
        <v>8383</v>
      </c>
      <c r="G1" s="21" t="s">
        <v>8384</v>
      </c>
      <c r="H1" s="21" t="s">
        <v>8385</v>
      </c>
    </row>
    <row r="2" spans="1:8" x14ac:dyDescent="0.25">
      <c r="A2" s="14" t="s">
        <v>8386</v>
      </c>
      <c r="B2" s="10">
        <f>COUNTIFS(Goal, "&lt;1000", Outcome, "successful")</f>
        <v>322</v>
      </c>
      <c r="C2" s="20">
        <f>COUNTIFS(Goal, "&lt;1000", Outcome, "failed")</f>
        <v>113</v>
      </c>
      <c r="D2" s="20">
        <f>COUNTIFS(Goal, "&lt;1000", Outcome,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4" t="s">
        <v>8387</v>
      </c>
      <c r="B3" s="10">
        <f>COUNTIFS(Goal, "&gt;=1000", Goal, "&lt;=4999", Outcome, "successful")</f>
        <v>932</v>
      </c>
      <c r="C3" s="20">
        <f>COUNTIFS(Goal, "&gt;=1000", Goal, "&lt;=4999", Outcome, "failed")</f>
        <v>420</v>
      </c>
      <c r="D3" s="20">
        <f>COUNTIFS(Goal, "&gt;=1000", Goal, "&lt;=4999", Outcome,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s="14" t="s">
        <v>8388</v>
      </c>
      <c r="B4" s="10">
        <f>COUNTIFS(Goal, "&gt;=5000", Goal, "&lt;=9999", Outcome, "successful")</f>
        <v>381</v>
      </c>
      <c r="C4" s="20">
        <f>COUNTIFS(Goal, "&gt;=5000", Goal, "&lt;=9999", Outcome, "failed")</f>
        <v>283</v>
      </c>
      <c r="D4" s="20">
        <f>COUNTIFS(Goal, "&gt;=5000", Goal, "&lt;=9999", Outcome,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s="14" t="s">
        <v>8389</v>
      </c>
      <c r="B5" s="10">
        <f>COUNTIFS(Goal, "&gt;=10000", Goal, "&lt;=14999", Outcome, "successful")</f>
        <v>168</v>
      </c>
      <c r="C5" s="20">
        <f>COUNTIFS(Goal, "&gt;=10000", Goal, "&lt;=14999", Outcome, "failed")</f>
        <v>144</v>
      </c>
      <c r="D5" s="20">
        <f>COUNTIFS(Goal, "&gt;=10000", Goal, "&lt;=14999", Outcome,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4" t="s">
        <v>8390</v>
      </c>
      <c r="B6" s="10">
        <f>COUNTIFS(Goal, "&gt;=15000", Goal, "&lt;=19999", Outcome, "successful")</f>
        <v>94</v>
      </c>
      <c r="C6" s="20">
        <f>COUNTIFS(Goal, "&gt;=15000", Goal, "&lt;=19999", Outcome, "failed")</f>
        <v>90</v>
      </c>
      <c r="D6" s="20">
        <f>COUNTIFS(Goal, "&gt;=15000", Goal, "&lt;=19999", Outcome,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4" t="s">
        <v>8391</v>
      </c>
      <c r="B7" s="10">
        <f>COUNTIFS(Goal, "&gt;=20000", Goal, "&lt;=24999", Outcome, "successful")</f>
        <v>62</v>
      </c>
      <c r="C7" s="20">
        <f>COUNTIFS(Goal, "&gt;=20000", Goal, "&lt;=24999", Outcome, "failed")</f>
        <v>72</v>
      </c>
      <c r="D7" s="20">
        <f>COUNTIFS(Goal, "&gt;=20000", Goal, "&lt;=24999", Outcome,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14" t="s">
        <v>8394</v>
      </c>
      <c r="B8" s="10">
        <f>COUNTIFS(Goal, "&gt;=25000", Goal, "&lt;=29999", Outcome, "successful")</f>
        <v>55</v>
      </c>
      <c r="C8" s="20">
        <f>COUNTIFS(Goal, "&gt;=25000", Goal, "&lt;=29999", Outcome, "failed")</f>
        <v>64</v>
      </c>
      <c r="D8" s="20">
        <f>COUNTIFS(Goal, "&gt;=25000", Goal, "&lt;=29999", Outcome,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4" t="s">
        <v>8395</v>
      </c>
      <c r="B9" s="10">
        <f>COUNTIFS(Goal, "&gt;=30000", Goal, "&lt;=34999", Outcome, "successful")</f>
        <v>32</v>
      </c>
      <c r="C9" s="20">
        <f>COUNTIFS(Goal, "&gt;=30000", Goal, "&lt;=34999", Outcome, "failed")</f>
        <v>37</v>
      </c>
      <c r="D9" s="20">
        <f>COUNTIFS(Goal, "&gt;=30000", Goal, "&lt;=34999", Outcome,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4" t="s">
        <v>8396</v>
      </c>
      <c r="B10" s="10">
        <f>COUNTIFS(Goal, "&gt;=35000", Goal, "&lt;=39999", Outcome, "successful")</f>
        <v>26</v>
      </c>
      <c r="C10" s="20">
        <f>COUNTIFS(Goal, "&gt;=35000", Goal, "&lt;=39999", Outcome, "failed")</f>
        <v>22</v>
      </c>
      <c r="D10" s="20">
        <f>COUNTIFS(Goal, "&gt;=35000", Goal, "&lt;=39999", Outcome,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4" t="s">
        <v>8397</v>
      </c>
      <c r="B11" s="10">
        <f>COUNTIFS(Goal, "&gt;=40000", Goal, "&lt;=44999", Outcome, "successful")</f>
        <v>21</v>
      </c>
      <c r="C11" s="20">
        <f>COUNTIFS(Goal, "&gt;=40000", Goal, "&lt;=44999", Outcome, "failed")</f>
        <v>16</v>
      </c>
      <c r="D11" s="20">
        <f>COUNTIFS(Goal, "&gt;=40000", Goal, "&lt;=44999", Outcome,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4" t="s">
        <v>8399</v>
      </c>
      <c r="B12" s="10">
        <f>COUNTIFS(Goal, "&gt;=45000", Goal, "&lt;=49999", Outcome, "successful")</f>
        <v>6</v>
      </c>
      <c r="C12" s="20">
        <f>COUNTIFS(Goal, "&gt;=45000", Goal, "&lt;=49999", Outcome, "failed")</f>
        <v>11</v>
      </c>
      <c r="D12" s="20">
        <f>COUNTIFS(Goal, "&gt;=45000", Goal, "&lt;=49999", Outcome,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s="14" t="s">
        <v>8392</v>
      </c>
      <c r="B13" s="10">
        <f>COUNTIFS(Goal, "&gt;=50000",  Outcome, "successful")</f>
        <v>86</v>
      </c>
      <c r="C13" s="20">
        <f>COUNTIFS(Goal, "&gt;=50000",  Outcome, "failed")</f>
        <v>258</v>
      </c>
      <c r="D13" s="20">
        <f>COUNTIFS(Goal, "&gt;=50000",  Outcome,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E9D1-9BDC-485A-9202-42B0AC3DBA20}">
  <dimension ref="A1:I4115"/>
  <sheetViews>
    <sheetView tabSelected="1" workbookViewId="0">
      <selection activeCell="C6" sqref="C6:C11"/>
    </sheetView>
  </sheetViews>
  <sheetFormatPr defaultRowHeight="15" x14ac:dyDescent="0.25"/>
  <cols>
    <col min="1" max="1" width="24.140625" style="10" bestFit="1" customWidth="1"/>
    <col min="2" max="2" width="29.28515625" style="10" bestFit="1" customWidth="1"/>
    <col min="4" max="4" width="14.85546875" bestFit="1" customWidth="1"/>
    <col min="5" max="5" width="21.7109375" bestFit="1" customWidth="1"/>
    <col min="6" max="6" width="26.85546875" bestFit="1" customWidth="1"/>
    <col min="7" max="7" width="29.28515625" bestFit="1" customWidth="1"/>
    <col min="8" max="8" width="35.5703125" bestFit="1" customWidth="1"/>
    <col min="9" max="9" width="38" bestFit="1" customWidth="1"/>
  </cols>
  <sheetData>
    <row r="1" spans="1:9" x14ac:dyDescent="0.25">
      <c r="A1" s="10" t="s">
        <v>8400</v>
      </c>
      <c r="B1" s="10" t="s">
        <v>8401</v>
      </c>
      <c r="F1" t="s">
        <v>8400</v>
      </c>
      <c r="G1" t="s">
        <v>8401</v>
      </c>
      <c r="H1" t="s">
        <v>8412</v>
      </c>
      <c r="I1" t="s">
        <v>8413</v>
      </c>
    </row>
    <row r="2" spans="1:9" x14ac:dyDescent="0.25">
      <c r="A2" s="10">
        <v>182</v>
      </c>
      <c r="B2" s="10">
        <v>0</v>
      </c>
      <c r="F2">
        <v>182</v>
      </c>
      <c r="G2" t="b">
        <v>0</v>
      </c>
      <c r="H2">
        <v>182</v>
      </c>
      <c r="I2" t="b">
        <v>0</v>
      </c>
    </row>
    <row r="3" spans="1:9" x14ac:dyDescent="0.25">
      <c r="A3" s="10">
        <v>79</v>
      </c>
      <c r="B3" s="10">
        <v>0</v>
      </c>
      <c r="F3">
        <v>79</v>
      </c>
      <c r="G3" t="b">
        <v>0</v>
      </c>
      <c r="H3">
        <v>79</v>
      </c>
      <c r="I3" t="b">
        <v>0</v>
      </c>
    </row>
    <row r="4" spans="1:9" x14ac:dyDescent="0.25">
      <c r="A4" s="10">
        <v>35</v>
      </c>
      <c r="B4" s="10">
        <v>0</v>
      </c>
      <c r="F4">
        <v>35</v>
      </c>
      <c r="G4" t="b">
        <v>0</v>
      </c>
      <c r="H4">
        <v>35</v>
      </c>
      <c r="I4" t="b">
        <v>0</v>
      </c>
    </row>
    <row r="5" spans="1:9" x14ac:dyDescent="0.25">
      <c r="A5" s="10">
        <v>150</v>
      </c>
      <c r="B5" s="10">
        <v>0</v>
      </c>
      <c r="D5" s="15" t="s">
        <v>8408</v>
      </c>
      <c r="E5" s="15" t="s">
        <v>8409</v>
      </c>
      <c r="F5">
        <v>150</v>
      </c>
      <c r="G5" t="b">
        <v>0</v>
      </c>
      <c r="H5">
        <v>150</v>
      </c>
      <c r="I5" t="b">
        <v>0</v>
      </c>
    </row>
    <row r="6" spans="1:9" x14ac:dyDescent="0.25">
      <c r="A6" s="10">
        <v>284</v>
      </c>
      <c r="B6" s="10">
        <v>0</v>
      </c>
      <c r="C6" s="15" t="s">
        <v>8402</v>
      </c>
      <c r="D6">
        <f>AVERAGE(F2:F4115)</f>
        <v>190.8814317673378</v>
      </c>
      <c r="E6">
        <f>AVERAGE(G2:G4115)</f>
        <v>27.306590257879655</v>
      </c>
      <c r="F6">
        <v>284</v>
      </c>
      <c r="G6" t="b">
        <v>0</v>
      </c>
      <c r="H6">
        <v>284</v>
      </c>
      <c r="I6" t="b">
        <v>0</v>
      </c>
    </row>
    <row r="7" spans="1:9" x14ac:dyDescent="0.25">
      <c r="A7" s="10">
        <v>47</v>
      </c>
      <c r="B7" s="10">
        <v>0</v>
      </c>
      <c r="C7" s="15" t="s">
        <v>8403</v>
      </c>
      <c r="D7">
        <f>MEDIAN(F2:F4115)</f>
        <v>60</v>
      </c>
      <c r="E7">
        <f>MEDIAN(G2:G4115)</f>
        <v>2</v>
      </c>
      <c r="F7">
        <v>47</v>
      </c>
      <c r="G7" t="b">
        <v>0</v>
      </c>
      <c r="H7">
        <v>47</v>
      </c>
      <c r="I7" t="b">
        <v>0</v>
      </c>
    </row>
    <row r="8" spans="1:9" x14ac:dyDescent="0.25">
      <c r="A8" s="10">
        <v>58</v>
      </c>
      <c r="B8" s="10">
        <v>0</v>
      </c>
      <c r="C8" s="15" t="s">
        <v>8404</v>
      </c>
      <c r="D8">
        <f>MIN(F2:F4115)</f>
        <v>0</v>
      </c>
      <c r="E8">
        <f>MIN(G2:G4115)</f>
        <v>0</v>
      </c>
      <c r="F8">
        <v>58</v>
      </c>
      <c r="G8" t="b">
        <v>0</v>
      </c>
      <c r="H8">
        <v>58</v>
      </c>
      <c r="I8" t="b">
        <v>0</v>
      </c>
    </row>
    <row r="9" spans="1:9" x14ac:dyDescent="0.25">
      <c r="A9" s="10">
        <v>57</v>
      </c>
      <c r="B9" s="10">
        <v>0</v>
      </c>
      <c r="C9" s="15" t="s">
        <v>8405</v>
      </c>
      <c r="D9">
        <f>MAX(F2:F4115)</f>
        <v>26457</v>
      </c>
      <c r="E9">
        <f>MAX(G2:G4115)</f>
        <v>1501</v>
      </c>
      <c r="F9">
        <v>57</v>
      </c>
      <c r="G9" t="b">
        <v>0</v>
      </c>
      <c r="H9">
        <v>57</v>
      </c>
      <c r="I9" t="b">
        <v>0</v>
      </c>
    </row>
    <row r="10" spans="1:9" x14ac:dyDescent="0.25">
      <c r="A10" s="10">
        <v>12</v>
      </c>
      <c r="B10" s="10">
        <v>0</v>
      </c>
      <c r="C10" s="15" t="s">
        <v>8406</v>
      </c>
      <c r="D10" s="16">
        <f>_xlfn.VAR.P(F2:F4115)</f>
        <v>697785.6302368762</v>
      </c>
      <c r="E10" s="16">
        <f>_xlfn.VAR.P(G2:G4115)</f>
        <v>11615.077922184548</v>
      </c>
      <c r="F10">
        <v>12</v>
      </c>
      <c r="G10" t="b">
        <v>0</v>
      </c>
      <c r="H10">
        <v>12</v>
      </c>
      <c r="I10" t="b">
        <v>0</v>
      </c>
    </row>
    <row r="11" spans="1:9" x14ac:dyDescent="0.25">
      <c r="A11" s="10">
        <v>20</v>
      </c>
      <c r="B11" s="10">
        <v>0</v>
      </c>
      <c r="C11" s="15" t="s">
        <v>8407</v>
      </c>
      <c r="D11">
        <f>_xlfn.STDEV.P(F2:F4115)</f>
        <v>835.33563927135071</v>
      </c>
      <c r="E11">
        <f>_xlfn.STDEV.P(G2:G4115)</f>
        <v>107.77327090788582</v>
      </c>
      <c r="F11">
        <v>20</v>
      </c>
      <c r="G11" t="b">
        <v>0</v>
      </c>
      <c r="H11">
        <v>20</v>
      </c>
      <c r="I11" t="b">
        <v>0</v>
      </c>
    </row>
    <row r="12" spans="1:9" x14ac:dyDescent="0.25">
      <c r="A12" s="10">
        <v>19</v>
      </c>
      <c r="B12" s="10">
        <v>0</v>
      </c>
      <c r="F12">
        <v>19</v>
      </c>
      <c r="G12" t="b">
        <v>0</v>
      </c>
      <c r="H12">
        <v>19</v>
      </c>
      <c r="I12" t="b">
        <v>0</v>
      </c>
    </row>
    <row r="13" spans="1:9" x14ac:dyDescent="0.25">
      <c r="A13" s="10">
        <v>75</v>
      </c>
      <c r="B13" s="10">
        <v>0</v>
      </c>
      <c r="F13">
        <v>75</v>
      </c>
      <c r="G13" t="b">
        <v>0</v>
      </c>
      <c r="H13">
        <v>75</v>
      </c>
      <c r="I13" t="b">
        <v>0</v>
      </c>
    </row>
    <row r="14" spans="1:9" x14ac:dyDescent="0.25">
      <c r="A14" s="10">
        <v>827</v>
      </c>
      <c r="B14" s="10">
        <v>0</v>
      </c>
      <c r="D14" s="15" t="s">
        <v>8414</v>
      </c>
      <c r="E14" s="15" t="s">
        <v>8415</v>
      </c>
      <c r="F14">
        <v>827</v>
      </c>
      <c r="G14" t="b">
        <v>0</v>
      </c>
      <c r="H14">
        <v>827</v>
      </c>
      <c r="I14" t="b">
        <v>0</v>
      </c>
    </row>
    <row r="15" spans="1:9" x14ac:dyDescent="0.25">
      <c r="A15" s="10">
        <v>51</v>
      </c>
      <c r="B15" s="10">
        <v>0</v>
      </c>
      <c r="C15" s="15" t="s">
        <v>8402</v>
      </c>
      <c r="D15">
        <f>AVERAGE(H2:H4115)</f>
        <v>184.76238035788597</v>
      </c>
      <c r="E15">
        <f>AVERAGE(I2:I4115)</f>
        <v>11.257744009351256</v>
      </c>
      <c r="F15">
        <v>51</v>
      </c>
      <c r="G15" t="b">
        <v>0</v>
      </c>
      <c r="H15">
        <v>51</v>
      </c>
      <c r="I15" t="b">
        <v>0</v>
      </c>
    </row>
    <row r="16" spans="1:9" x14ac:dyDescent="0.25">
      <c r="A16" s="10">
        <v>41</v>
      </c>
      <c r="B16" s="10">
        <v>0</v>
      </c>
      <c r="C16" s="15" t="s">
        <v>8403</v>
      </c>
      <c r="D16">
        <f>MEDIAN(H2:H4115)</f>
        <v>58</v>
      </c>
      <c r="E16">
        <f>MEDIAN(I2:I4115)</f>
        <v>3</v>
      </c>
      <c r="F16">
        <v>41</v>
      </c>
      <c r="G16" t="b">
        <v>0</v>
      </c>
      <c r="H16">
        <v>41</v>
      </c>
      <c r="I16" t="b">
        <v>0</v>
      </c>
    </row>
    <row r="17" spans="1:9" x14ac:dyDescent="0.25">
      <c r="A17" s="10">
        <v>98</v>
      </c>
      <c r="B17" s="10">
        <v>0</v>
      </c>
      <c r="C17" s="15" t="s">
        <v>8404</v>
      </c>
      <c r="D17">
        <f>MIN(H2:H4115)</f>
        <v>1</v>
      </c>
      <c r="E17">
        <f>MIN(I2:I4115)</f>
        <v>0</v>
      </c>
      <c r="F17">
        <v>98</v>
      </c>
      <c r="G17" t="b">
        <v>0</v>
      </c>
      <c r="H17">
        <v>98</v>
      </c>
      <c r="I17" t="b">
        <v>0</v>
      </c>
    </row>
    <row r="18" spans="1:9" x14ac:dyDescent="0.25">
      <c r="A18" s="10">
        <v>70</v>
      </c>
      <c r="B18" s="10">
        <v>0</v>
      </c>
      <c r="C18" s="15" t="s">
        <v>8405</v>
      </c>
      <c r="D18">
        <f>MAX(H2:H4115)</f>
        <v>26457</v>
      </c>
      <c r="E18">
        <f>MAX(I2:I4115)</f>
        <v>535</v>
      </c>
      <c r="F18">
        <v>70</v>
      </c>
      <c r="G18" t="b">
        <v>0</v>
      </c>
      <c r="H18">
        <v>70</v>
      </c>
      <c r="I18" t="b">
        <v>0</v>
      </c>
    </row>
    <row r="19" spans="1:9" x14ac:dyDescent="0.25">
      <c r="A19" s="10">
        <v>36</v>
      </c>
      <c r="B19" s="10">
        <v>0</v>
      </c>
      <c r="C19" s="15" t="s">
        <v>8406</v>
      </c>
      <c r="D19">
        <f>_xlfn.VAR.P(H2:H4115)</f>
        <v>652240.08128139179</v>
      </c>
      <c r="E19">
        <f>_xlfn.VAR.P(I2:I4115)</f>
        <v>1151.4934745130779</v>
      </c>
      <c r="F19">
        <v>36</v>
      </c>
      <c r="G19" t="b">
        <v>0</v>
      </c>
      <c r="H19">
        <v>36</v>
      </c>
      <c r="I19" t="b">
        <v>0</v>
      </c>
    </row>
    <row r="20" spans="1:9" x14ac:dyDescent="0.25">
      <c r="A20" s="10">
        <v>342</v>
      </c>
      <c r="B20" s="10">
        <v>0</v>
      </c>
      <c r="C20" s="15" t="s">
        <v>8407</v>
      </c>
      <c r="D20">
        <f>_xlfn.STDEV.P(H2:H4115)</f>
        <v>807.61381939723628</v>
      </c>
      <c r="E20">
        <f>_xlfn.STDEV.P(I2:I4115)</f>
        <v>33.933662851408748</v>
      </c>
      <c r="F20">
        <v>342</v>
      </c>
      <c r="G20" t="b">
        <v>0</v>
      </c>
      <c r="H20">
        <v>342</v>
      </c>
      <c r="I20" t="b">
        <v>0</v>
      </c>
    </row>
    <row r="21" spans="1:9" x14ac:dyDescent="0.25">
      <c r="A21" s="10">
        <v>22</v>
      </c>
      <c r="B21" s="10">
        <v>0</v>
      </c>
      <c r="F21">
        <v>22</v>
      </c>
      <c r="G21" t="b">
        <v>0</v>
      </c>
      <c r="H21">
        <v>22</v>
      </c>
      <c r="I21" t="b">
        <v>0</v>
      </c>
    </row>
    <row r="22" spans="1:9" x14ac:dyDescent="0.25">
      <c r="A22" s="10">
        <v>25</v>
      </c>
      <c r="B22" s="10">
        <v>0</v>
      </c>
      <c r="F22">
        <v>25</v>
      </c>
      <c r="G22" t="b">
        <v>0</v>
      </c>
      <c r="H22">
        <v>25</v>
      </c>
      <c r="I22" t="b">
        <v>0</v>
      </c>
    </row>
    <row r="23" spans="1:9" x14ac:dyDescent="0.25">
      <c r="A23" s="10">
        <v>101</v>
      </c>
      <c r="B23" s="10">
        <v>0</v>
      </c>
      <c r="F23">
        <v>101</v>
      </c>
      <c r="G23" t="b">
        <v>0</v>
      </c>
      <c r="H23">
        <v>101</v>
      </c>
      <c r="I23" t="b">
        <v>0</v>
      </c>
    </row>
    <row r="24" spans="1:9" x14ac:dyDescent="0.25">
      <c r="A24" s="10">
        <v>8</v>
      </c>
      <c r="B24" s="10">
        <v>0</v>
      </c>
      <c r="F24">
        <v>8</v>
      </c>
      <c r="G24" t="b">
        <v>0</v>
      </c>
      <c r="H24">
        <v>8</v>
      </c>
      <c r="I24" t="b">
        <v>0</v>
      </c>
    </row>
    <row r="25" spans="1:9" x14ac:dyDescent="0.25">
      <c r="A25" s="10">
        <v>23</v>
      </c>
      <c r="B25" s="10">
        <v>0</v>
      </c>
      <c r="F25">
        <v>23</v>
      </c>
      <c r="G25" t="b">
        <v>0</v>
      </c>
      <c r="H25">
        <v>23</v>
      </c>
      <c r="I25" t="b">
        <v>0</v>
      </c>
    </row>
    <row r="26" spans="1:9" x14ac:dyDescent="0.25">
      <c r="A26" s="10">
        <v>574</v>
      </c>
      <c r="B26" s="10">
        <v>0</v>
      </c>
      <c r="F26">
        <v>574</v>
      </c>
      <c r="G26" t="b">
        <v>0</v>
      </c>
      <c r="H26">
        <v>574</v>
      </c>
      <c r="I26" t="b">
        <v>0</v>
      </c>
    </row>
    <row r="27" spans="1:9" x14ac:dyDescent="0.25">
      <c r="A27" s="10">
        <v>14</v>
      </c>
      <c r="B27" s="10">
        <v>0</v>
      </c>
      <c r="F27">
        <v>14</v>
      </c>
      <c r="G27" t="b">
        <v>0</v>
      </c>
      <c r="H27">
        <v>14</v>
      </c>
      <c r="I27" t="b">
        <v>0</v>
      </c>
    </row>
    <row r="28" spans="1:9" x14ac:dyDescent="0.25">
      <c r="A28" s="10">
        <v>19</v>
      </c>
      <c r="B28" s="10">
        <v>0</v>
      </c>
      <c r="F28">
        <v>19</v>
      </c>
      <c r="G28" t="b">
        <v>0</v>
      </c>
      <c r="H28">
        <v>19</v>
      </c>
      <c r="I28" t="b">
        <v>0</v>
      </c>
    </row>
    <row r="29" spans="1:9" x14ac:dyDescent="0.25">
      <c r="A29" s="10">
        <v>150</v>
      </c>
      <c r="B29" s="10">
        <v>0</v>
      </c>
      <c r="F29">
        <v>150</v>
      </c>
      <c r="G29" t="b">
        <v>0</v>
      </c>
      <c r="H29">
        <v>150</v>
      </c>
      <c r="I29" t="b">
        <v>0</v>
      </c>
    </row>
    <row r="30" spans="1:9" x14ac:dyDescent="0.25">
      <c r="A30" s="10">
        <v>71</v>
      </c>
      <c r="B30" s="10">
        <v>0</v>
      </c>
      <c r="F30">
        <v>71</v>
      </c>
      <c r="G30" t="b">
        <v>0</v>
      </c>
      <c r="H30">
        <v>71</v>
      </c>
      <c r="I30" t="b">
        <v>0</v>
      </c>
    </row>
    <row r="31" spans="1:9" x14ac:dyDescent="0.25">
      <c r="A31" s="10">
        <v>117</v>
      </c>
      <c r="B31" s="10">
        <v>0</v>
      </c>
      <c r="F31">
        <v>117</v>
      </c>
      <c r="G31" t="b">
        <v>0</v>
      </c>
      <c r="H31">
        <v>117</v>
      </c>
      <c r="I31" t="b">
        <v>0</v>
      </c>
    </row>
    <row r="32" spans="1:9" x14ac:dyDescent="0.25">
      <c r="A32" s="10">
        <v>53</v>
      </c>
      <c r="B32" s="10">
        <v>0</v>
      </c>
      <c r="F32">
        <v>53</v>
      </c>
      <c r="G32" t="b">
        <v>0</v>
      </c>
      <c r="H32">
        <v>53</v>
      </c>
      <c r="I32" t="b">
        <v>0</v>
      </c>
    </row>
    <row r="33" spans="1:9" x14ac:dyDescent="0.25">
      <c r="A33" s="10">
        <v>1</v>
      </c>
      <c r="B33" s="10">
        <v>0</v>
      </c>
      <c r="F33">
        <v>1</v>
      </c>
      <c r="G33" t="b">
        <v>0</v>
      </c>
      <c r="H33">
        <v>1</v>
      </c>
      <c r="I33" t="b">
        <v>0</v>
      </c>
    </row>
    <row r="34" spans="1:9" x14ac:dyDescent="0.25">
      <c r="A34" s="10">
        <v>89</v>
      </c>
      <c r="B34" s="10">
        <v>0</v>
      </c>
      <c r="F34">
        <v>89</v>
      </c>
      <c r="G34" t="b">
        <v>0</v>
      </c>
      <c r="H34">
        <v>89</v>
      </c>
      <c r="I34" t="b">
        <v>0</v>
      </c>
    </row>
    <row r="35" spans="1:9" x14ac:dyDescent="0.25">
      <c r="A35" s="10">
        <v>64</v>
      </c>
      <c r="B35" s="10">
        <v>0</v>
      </c>
      <c r="F35">
        <v>64</v>
      </c>
      <c r="G35" t="b">
        <v>0</v>
      </c>
      <c r="H35">
        <v>64</v>
      </c>
      <c r="I35" t="b">
        <v>0</v>
      </c>
    </row>
    <row r="36" spans="1:9" x14ac:dyDescent="0.25">
      <c r="A36" s="10">
        <v>68</v>
      </c>
      <c r="B36" s="10">
        <v>0</v>
      </c>
      <c r="F36">
        <v>68</v>
      </c>
      <c r="G36" t="b">
        <v>0</v>
      </c>
      <c r="H36">
        <v>68</v>
      </c>
      <c r="I36" t="b">
        <v>0</v>
      </c>
    </row>
    <row r="37" spans="1:9" x14ac:dyDescent="0.25">
      <c r="A37" s="10">
        <v>28</v>
      </c>
      <c r="B37" s="10">
        <v>0</v>
      </c>
      <c r="F37">
        <v>28</v>
      </c>
      <c r="G37" t="b">
        <v>0</v>
      </c>
      <c r="H37">
        <v>28</v>
      </c>
      <c r="I37" t="b">
        <v>0</v>
      </c>
    </row>
    <row r="38" spans="1:9" x14ac:dyDescent="0.25">
      <c r="A38" s="10">
        <v>44</v>
      </c>
      <c r="B38" s="10">
        <v>0</v>
      </c>
      <c r="F38">
        <v>44</v>
      </c>
      <c r="G38" t="b">
        <v>0</v>
      </c>
      <c r="H38">
        <v>44</v>
      </c>
      <c r="I38" t="b">
        <v>0</v>
      </c>
    </row>
    <row r="39" spans="1:9" x14ac:dyDescent="0.25">
      <c r="A39" s="10">
        <v>253</v>
      </c>
      <c r="B39" s="10">
        <v>0</v>
      </c>
      <c r="F39">
        <v>253</v>
      </c>
      <c r="G39" t="b">
        <v>0</v>
      </c>
      <c r="H39">
        <v>253</v>
      </c>
      <c r="I39" t="b">
        <v>0</v>
      </c>
    </row>
    <row r="40" spans="1:9" x14ac:dyDescent="0.25">
      <c r="A40" s="10">
        <v>66</v>
      </c>
      <c r="B40" s="10">
        <v>0</v>
      </c>
      <c r="F40">
        <v>66</v>
      </c>
      <c r="G40" t="b">
        <v>0</v>
      </c>
      <c r="H40">
        <v>66</v>
      </c>
      <c r="I40" t="b">
        <v>0</v>
      </c>
    </row>
    <row r="41" spans="1:9" x14ac:dyDescent="0.25">
      <c r="A41" s="10">
        <v>217</v>
      </c>
      <c r="B41" s="10">
        <v>0</v>
      </c>
      <c r="F41">
        <v>217</v>
      </c>
      <c r="G41" t="b">
        <v>0</v>
      </c>
      <c r="H41">
        <v>217</v>
      </c>
      <c r="I41" t="b">
        <v>0</v>
      </c>
    </row>
    <row r="42" spans="1:9" x14ac:dyDescent="0.25">
      <c r="A42" s="10">
        <v>16</v>
      </c>
      <c r="B42" s="10">
        <v>0</v>
      </c>
      <c r="F42">
        <v>16</v>
      </c>
      <c r="G42" t="b">
        <v>0</v>
      </c>
      <c r="H42">
        <v>16</v>
      </c>
      <c r="I42" t="b">
        <v>0</v>
      </c>
    </row>
    <row r="43" spans="1:9" x14ac:dyDescent="0.25">
      <c r="A43" s="10">
        <v>19</v>
      </c>
      <c r="B43" s="10">
        <v>0</v>
      </c>
      <c r="F43">
        <v>19</v>
      </c>
      <c r="G43" t="b">
        <v>0</v>
      </c>
      <c r="H43">
        <v>19</v>
      </c>
      <c r="I43" t="b">
        <v>0</v>
      </c>
    </row>
    <row r="44" spans="1:9" x14ac:dyDescent="0.25">
      <c r="A44" s="10">
        <v>169</v>
      </c>
      <c r="B44" s="10">
        <v>0</v>
      </c>
      <c r="F44">
        <v>169</v>
      </c>
      <c r="G44" t="b">
        <v>0</v>
      </c>
      <c r="H44">
        <v>169</v>
      </c>
      <c r="I44" t="b">
        <v>0</v>
      </c>
    </row>
    <row r="45" spans="1:9" x14ac:dyDescent="0.25">
      <c r="A45" s="10">
        <v>263</v>
      </c>
      <c r="B45" s="10">
        <v>0</v>
      </c>
      <c r="F45">
        <v>263</v>
      </c>
      <c r="G45" t="b">
        <v>0</v>
      </c>
      <c r="H45">
        <v>263</v>
      </c>
      <c r="I45" t="b">
        <v>0</v>
      </c>
    </row>
    <row r="46" spans="1:9" x14ac:dyDescent="0.25">
      <c r="A46" s="10">
        <v>15</v>
      </c>
      <c r="B46" s="10">
        <v>0</v>
      </c>
      <c r="F46">
        <v>15</v>
      </c>
      <c r="G46" t="b">
        <v>0</v>
      </c>
      <c r="H46">
        <v>15</v>
      </c>
      <c r="I46" t="b">
        <v>0</v>
      </c>
    </row>
    <row r="47" spans="1:9" x14ac:dyDescent="0.25">
      <c r="A47" s="10">
        <v>61</v>
      </c>
      <c r="B47" s="10">
        <v>0</v>
      </c>
      <c r="F47">
        <v>61</v>
      </c>
      <c r="G47" t="b">
        <v>0</v>
      </c>
      <c r="H47">
        <v>61</v>
      </c>
      <c r="I47" t="b">
        <v>0</v>
      </c>
    </row>
    <row r="48" spans="1:9" x14ac:dyDescent="0.25">
      <c r="A48" s="10">
        <v>45</v>
      </c>
      <c r="B48" s="10">
        <v>0</v>
      </c>
      <c r="F48">
        <v>45</v>
      </c>
      <c r="G48" t="b">
        <v>0</v>
      </c>
      <c r="H48">
        <v>45</v>
      </c>
      <c r="I48" t="b">
        <v>0</v>
      </c>
    </row>
    <row r="49" spans="1:9" x14ac:dyDescent="0.25">
      <c r="A49" s="10">
        <v>70</v>
      </c>
      <c r="B49" s="10">
        <v>0</v>
      </c>
      <c r="F49">
        <v>70</v>
      </c>
      <c r="G49" t="b">
        <v>0</v>
      </c>
      <c r="H49">
        <v>70</v>
      </c>
      <c r="I49" t="b">
        <v>0</v>
      </c>
    </row>
    <row r="50" spans="1:9" x14ac:dyDescent="0.25">
      <c r="A50" s="10">
        <v>38</v>
      </c>
      <c r="B50" s="10">
        <v>0</v>
      </c>
      <c r="F50">
        <v>38</v>
      </c>
      <c r="G50" t="b">
        <v>0</v>
      </c>
      <c r="H50">
        <v>38</v>
      </c>
      <c r="I50" t="b">
        <v>0</v>
      </c>
    </row>
    <row r="51" spans="1:9" x14ac:dyDescent="0.25">
      <c r="A51" s="10">
        <v>87</v>
      </c>
      <c r="B51" s="10">
        <v>0</v>
      </c>
      <c r="F51">
        <v>87</v>
      </c>
      <c r="G51" t="b">
        <v>0</v>
      </c>
      <c r="H51">
        <v>87</v>
      </c>
      <c r="I51" t="b">
        <v>0</v>
      </c>
    </row>
    <row r="52" spans="1:9" x14ac:dyDescent="0.25">
      <c r="A52" s="10">
        <v>22</v>
      </c>
      <c r="B52" s="10">
        <v>0</v>
      </c>
      <c r="F52">
        <v>22</v>
      </c>
      <c r="G52" t="b">
        <v>0</v>
      </c>
      <c r="H52">
        <v>22</v>
      </c>
      <c r="I52" t="b">
        <v>0</v>
      </c>
    </row>
    <row r="53" spans="1:9" x14ac:dyDescent="0.25">
      <c r="A53" s="10">
        <v>119</v>
      </c>
      <c r="B53" s="10">
        <v>0</v>
      </c>
      <c r="F53">
        <v>119</v>
      </c>
      <c r="G53" t="b">
        <v>0</v>
      </c>
      <c r="H53">
        <v>119</v>
      </c>
      <c r="I53" t="b">
        <v>0</v>
      </c>
    </row>
    <row r="54" spans="1:9" x14ac:dyDescent="0.25">
      <c r="A54" s="10">
        <v>52</v>
      </c>
      <c r="B54" s="10">
        <v>0</v>
      </c>
      <c r="F54">
        <v>52</v>
      </c>
      <c r="G54" t="b">
        <v>0</v>
      </c>
      <c r="H54">
        <v>52</v>
      </c>
      <c r="I54" t="b">
        <v>0</v>
      </c>
    </row>
    <row r="55" spans="1:9" x14ac:dyDescent="0.25">
      <c r="A55" s="10">
        <v>117</v>
      </c>
      <c r="B55" s="10">
        <v>0</v>
      </c>
      <c r="F55">
        <v>117</v>
      </c>
      <c r="G55" t="b">
        <v>0</v>
      </c>
      <c r="H55">
        <v>117</v>
      </c>
      <c r="I55" t="b">
        <v>0</v>
      </c>
    </row>
    <row r="56" spans="1:9" x14ac:dyDescent="0.25">
      <c r="A56" s="10">
        <v>52</v>
      </c>
      <c r="B56" s="10">
        <v>0</v>
      </c>
      <c r="F56">
        <v>52</v>
      </c>
      <c r="G56" t="b">
        <v>0</v>
      </c>
      <c r="H56">
        <v>52</v>
      </c>
      <c r="I56" t="b">
        <v>0</v>
      </c>
    </row>
    <row r="57" spans="1:9" x14ac:dyDescent="0.25">
      <c r="A57" s="10">
        <v>86</v>
      </c>
      <c r="B57" s="10">
        <v>0</v>
      </c>
      <c r="F57">
        <v>86</v>
      </c>
      <c r="G57" t="b">
        <v>0</v>
      </c>
      <c r="H57">
        <v>86</v>
      </c>
      <c r="I57" t="b">
        <v>0</v>
      </c>
    </row>
    <row r="58" spans="1:9" x14ac:dyDescent="0.25">
      <c r="A58" s="10">
        <v>174</v>
      </c>
      <c r="B58" s="10">
        <v>0</v>
      </c>
      <c r="F58">
        <v>174</v>
      </c>
      <c r="G58" t="b">
        <v>0</v>
      </c>
      <c r="H58">
        <v>174</v>
      </c>
      <c r="I58" t="b">
        <v>0</v>
      </c>
    </row>
    <row r="59" spans="1:9" x14ac:dyDescent="0.25">
      <c r="A59" s="10">
        <v>69</v>
      </c>
      <c r="B59" s="10">
        <v>0</v>
      </c>
      <c r="F59">
        <v>69</v>
      </c>
      <c r="G59" t="b">
        <v>0</v>
      </c>
      <c r="H59">
        <v>69</v>
      </c>
      <c r="I59" t="b">
        <v>0</v>
      </c>
    </row>
    <row r="60" spans="1:9" x14ac:dyDescent="0.25">
      <c r="A60" s="10">
        <v>75</v>
      </c>
      <c r="B60" s="10">
        <v>0</v>
      </c>
      <c r="F60">
        <v>75</v>
      </c>
      <c r="G60" t="b">
        <v>0</v>
      </c>
      <c r="H60">
        <v>75</v>
      </c>
      <c r="I60" t="b">
        <v>0</v>
      </c>
    </row>
    <row r="61" spans="1:9" x14ac:dyDescent="0.25">
      <c r="A61" s="10">
        <v>33</v>
      </c>
      <c r="B61" s="10">
        <v>0</v>
      </c>
      <c r="F61">
        <v>33</v>
      </c>
      <c r="G61" t="b">
        <v>0</v>
      </c>
      <c r="H61">
        <v>33</v>
      </c>
      <c r="I61" t="b">
        <v>0</v>
      </c>
    </row>
    <row r="62" spans="1:9" x14ac:dyDescent="0.25">
      <c r="A62" s="10">
        <v>108</v>
      </c>
      <c r="B62" s="10">
        <v>0</v>
      </c>
      <c r="F62">
        <v>108</v>
      </c>
      <c r="G62" t="b">
        <v>0</v>
      </c>
      <c r="H62">
        <v>108</v>
      </c>
      <c r="I62" t="b">
        <v>0</v>
      </c>
    </row>
    <row r="63" spans="1:9" x14ac:dyDescent="0.25">
      <c r="A63" s="10">
        <v>23</v>
      </c>
      <c r="B63" s="10">
        <v>0</v>
      </c>
      <c r="F63">
        <v>23</v>
      </c>
      <c r="G63" t="b">
        <v>0</v>
      </c>
      <c r="H63">
        <v>23</v>
      </c>
      <c r="I63" t="b">
        <v>0</v>
      </c>
    </row>
    <row r="64" spans="1:9" x14ac:dyDescent="0.25">
      <c r="A64" s="10">
        <v>48</v>
      </c>
      <c r="B64" s="10">
        <v>0</v>
      </c>
      <c r="F64">
        <v>48</v>
      </c>
      <c r="G64" t="b">
        <v>0</v>
      </c>
      <c r="H64">
        <v>48</v>
      </c>
      <c r="I64" t="b">
        <v>0</v>
      </c>
    </row>
    <row r="65" spans="1:9" x14ac:dyDescent="0.25">
      <c r="A65" s="10">
        <v>64</v>
      </c>
      <c r="B65" s="10">
        <v>0</v>
      </c>
      <c r="F65">
        <v>64</v>
      </c>
      <c r="G65" t="b">
        <v>0</v>
      </c>
      <c r="H65">
        <v>64</v>
      </c>
      <c r="I65" t="b">
        <v>0</v>
      </c>
    </row>
    <row r="66" spans="1:9" x14ac:dyDescent="0.25">
      <c r="A66" s="10">
        <v>24</v>
      </c>
      <c r="B66" s="10">
        <v>0</v>
      </c>
      <c r="F66">
        <v>24</v>
      </c>
      <c r="G66" t="b">
        <v>0</v>
      </c>
      <c r="H66">
        <v>24</v>
      </c>
      <c r="I66" t="b">
        <v>0</v>
      </c>
    </row>
    <row r="67" spans="1:9" x14ac:dyDescent="0.25">
      <c r="A67" s="10">
        <v>57</v>
      </c>
      <c r="B67" s="10">
        <v>0</v>
      </c>
      <c r="F67">
        <v>57</v>
      </c>
      <c r="G67" t="b">
        <v>0</v>
      </c>
      <c r="H67">
        <v>57</v>
      </c>
      <c r="I67" t="b">
        <v>0</v>
      </c>
    </row>
    <row r="68" spans="1:9" x14ac:dyDescent="0.25">
      <c r="A68" s="10">
        <v>26</v>
      </c>
      <c r="B68" s="10">
        <v>0</v>
      </c>
      <c r="F68">
        <v>26</v>
      </c>
      <c r="G68" t="b">
        <v>0</v>
      </c>
      <c r="H68">
        <v>26</v>
      </c>
      <c r="I68" t="b">
        <v>0</v>
      </c>
    </row>
    <row r="69" spans="1:9" x14ac:dyDescent="0.25">
      <c r="A69" s="10">
        <v>20</v>
      </c>
      <c r="B69" s="10">
        <v>0</v>
      </c>
      <c r="F69">
        <v>20</v>
      </c>
      <c r="G69" t="b">
        <v>0</v>
      </c>
      <c r="H69">
        <v>20</v>
      </c>
      <c r="I69" t="b">
        <v>0</v>
      </c>
    </row>
    <row r="70" spans="1:9" x14ac:dyDescent="0.25">
      <c r="A70" s="10">
        <v>36</v>
      </c>
      <c r="B70" s="10">
        <v>0</v>
      </c>
      <c r="F70">
        <v>36</v>
      </c>
      <c r="G70" t="b">
        <v>0</v>
      </c>
      <c r="H70">
        <v>36</v>
      </c>
      <c r="I70" t="b">
        <v>0</v>
      </c>
    </row>
    <row r="71" spans="1:9" x14ac:dyDescent="0.25">
      <c r="A71" s="10">
        <v>178</v>
      </c>
      <c r="B71" s="10">
        <v>0</v>
      </c>
      <c r="F71">
        <v>178</v>
      </c>
      <c r="G71" t="b">
        <v>0</v>
      </c>
      <c r="H71">
        <v>178</v>
      </c>
      <c r="I71" t="b">
        <v>0</v>
      </c>
    </row>
    <row r="72" spans="1:9" x14ac:dyDescent="0.25">
      <c r="A72" s="10">
        <v>17</v>
      </c>
      <c r="B72" s="10">
        <v>0</v>
      </c>
      <c r="F72">
        <v>17</v>
      </c>
      <c r="G72" t="b">
        <v>0</v>
      </c>
      <c r="H72">
        <v>17</v>
      </c>
      <c r="I72" t="b">
        <v>0</v>
      </c>
    </row>
    <row r="73" spans="1:9" x14ac:dyDescent="0.25">
      <c r="A73" s="10">
        <v>32</v>
      </c>
      <c r="B73" s="10">
        <v>0</v>
      </c>
      <c r="F73">
        <v>32</v>
      </c>
      <c r="G73" t="b">
        <v>0</v>
      </c>
      <c r="H73">
        <v>32</v>
      </c>
      <c r="I73" t="b">
        <v>0</v>
      </c>
    </row>
    <row r="74" spans="1:9" x14ac:dyDescent="0.25">
      <c r="A74" s="10">
        <v>41</v>
      </c>
      <c r="B74" s="10">
        <v>0</v>
      </c>
      <c r="F74">
        <v>41</v>
      </c>
      <c r="G74" t="b">
        <v>0</v>
      </c>
      <c r="H74">
        <v>41</v>
      </c>
      <c r="I74" t="b">
        <v>0</v>
      </c>
    </row>
    <row r="75" spans="1:9" x14ac:dyDescent="0.25">
      <c r="A75" s="10">
        <v>18</v>
      </c>
      <c r="B75" s="10">
        <v>0</v>
      </c>
      <c r="F75">
        <v>18</v>
      </c>
      <c r="G75" t="b">
        <v>0</v>
      </c>
      <c r="H75">
        <v>18</v>
      </c>
      <c r="I75" t="b">
        <v>0</v>
      </c>
    </row>
    <row r="76" spans="1:9" x14ac:dyDescent="0.25">
      <c r="A76" s="10">
        <v>29</v>
      </c>
      <c r="B76" s="10">
        <v>0</v>
      </c>
      <c r="F76">
        <v>29</v>
      </c>
      <c r="G76" t="b">
        <v>0</v>
      </c>
      <c r="H76">
        <v>29</v>
      </c>
      <c r="I76" t="b">
        <v>0</v>
      </c>
    </row>
    <row r="77" spans="1:9" x14ac:dyDescent="0.25">
      <c r="A77" s="10">
        <v>47</v>
      </c>
      <c r="B77" s="10">
        <v>0</v>
      </c>
      <c r="F77">
        <v>47</v>
      </c>
      <c r="G77" t="b">
        <v>0</v>
      </c>
      <c r="H77">
        <v>47</v>
      </c>
      <c r="I77" t="b">
        <v>0</v>
      </c>
    </row>
    <row r="78" spans="1:9" x14ac:dyDescent="0.25">
      <c r="A78" s="10">
        <v>15</v>
      </c>
      <c r="B78" s="10">
        <v>0</v>
      </c>
      <c r="F78">
        <v>15</v>
      </c>
      <c r="G78" t="b">
        <v>0</v>
      </c>
      <c r="H78">
        <v>15</v>
      </c>
      <c r="I78" t="b">
        <v>0</v>
      </c>
    </row>
    <row r="79" spans="1:9" x14ac:dyDescent="0.25">
      <c r="A79" s="10">
        <v>26</v>
      </c>
      <c r="B79" s="10">
        <v>0</v>
      </c>
      <c r="F79">
        <v>26</v>
      </c>
      <c r="G79" t="b">
        <v>0</v>
      </c>
      <c r="H79">
        <v>26</v>
      </c>
      <c r="I79" t="b">
        <v>0</v>
      </c>
    </row>
    <row r="80" spans="1:9" x14ac:dyDescent="0.25">
      <c r="A80" s="10">
        <v>35</v>
      </c>
      <c r="B80" s="10">
        <v>0</v>
      </c>
      <c r="F80">
        <v>35</v>
      </c>
      <c r="G80" t="b">
        <v>0</v>
      </c>
      <c r="H80">
        <v>35</v>
      </c>
      <c r="I80" t="b">
        <v>0</v>
      </c>
    </row>
    <row r="81" spans="1:9" x14ac:dyDescent="0.25">
      <c r="A81" s="10">
        <v>41</v>
      </c>
      <c r="B81" s="10">
        <v>0</v>
      </c>
      <c r="F81">
        <v>41</v>
      </c>
      <c r="G81" t="b">
        <v>0</v>
      </c>
      <c r="H81">
        <v>41</v>
      </c>
      <c r="I81" t="b">
        <v>0</v>
      </c>
    </row>
    <row r="82" spans="1:9" x14ac:dyDescent="0.25">
      <c r="A82" s="10">
        <v>47</v>
      </c>
      <c r="B82" s="10">
        <v>0</v>
      </c>
      <c r="F82">
        <v>47</v>
      </c>
      <c r="G82" t="b">
        <v>0</v>
      </c>
      <c r="H82">
        <v>47</v>
      </c>
      <c r="I82" t="b">
        <v>0</v>
      </c>
    </row>
    <row r="83" spans="1:9" x14ac:dyDescent="0.25">
      <c r="A83" s="10">
        <v>28</v>
      </c>
      <c r="B83" s="10">
        <v>0</v>
      </c>
      <c r="F83">
        <v>28</v>
      </c>
      <c r="G83" t="b">
        <v>0</v>
      </c>
      <c r="H83">
        <v>28</v>
      </c>
      <c r="I83" t="b">
        <v>0</v>
      </c>
    </row>
    <row r="84" spans="1:9" x14ac:dyDescent="0.25">
      <c r="A84" s="10">
        <v>100</v>
      </c>
      <c r="B84" s="10">
        <v>0</v>
      </c>
      <c r="F84">
        <v>100</v>
      </c>
      <c r="G84" t="b">
        <v>0</v>
      </c>
      <c r="H84">
        <v>100</v>
      </c>
      <c r="I84" t="b">
        <v>0</v>
      </c>
    </row>
    <row r="85" spans="1:9" x14ac:dyDescent="0.25">
      <c r="A85" s="10">
        <v>13</v>
      </c>
      <c r="B85" s="10">
        <v>0</v>
      </c>
      <c r="F85">
        <v>13</v>
      </c>
      <c r="G85" t="b">
        <v>0</v>
      </c>
      <c r="H85">
        <v>13</v>
      </c>
      <c r="I85" t="b">
        <v>0</v>
      </c>
    </row>
    <row r="86" spans="1:9" x14ac:dyDescent="0.25">
      <c r="A86" s="10">
        <v>7</v>
      </c>
      <c r="B86" s="10">
        <v>0</v>
      </c>
      <c r="F86">
        <v>7</v>
      </c>
      <c r="G86" t="b">
        <v>0</v>
      </c>
      <c r="H86">
        <v>7</v>
      </c>
      <c r="I86" t="b">
        <v>0</v>
      </c>
    </row>
    <row r="87" spans="1:9" x14ac:dyDescent="0.25">
      <c r="A87" s="10">
        <v>21</v>
      </c>
      <c r="B87" s="10">
        <v>0</v>
      </c>
      <c r="F87">
        <v>21</v>
      </c>
      <c r="G87" t="b">
        <v>0</v>
      </c>
      <c r="H87">
        <v>21</v>
      </c>
      <c r="I87" t="b">
        <v>0</v>
      </c>
    </row>
    <row r="88" spans="1:9" x14ac:dyDescent="0.25">
      <c r="A88" s="10">
        <v>17</v>
      </c>
      <c r="B88" s="10">
        <v>0</v>
      </c>
      <c r="F88">
        <v>17</v>
      </c>
      <c r="G88" t="b">
        <v>0</v>
      </c>
      <c r="H88">
        <v>17</v>
      </c>
      <c r="I88" t="b">
        <v>0</v>
      </c>
    </row>
    <row r="89" spans="1:9" x14ac:dyDescent="0.25">
      <c r="A89" s="10">
        <v>25</v>
      </c>
      <c r="B89" s="10">
        <v>0</v>
      </c>
      <c r="F89">
        <v>25</v>
      </c>
      <c r="G89" t="b">
        <v>0</v>
      </c>
      <c r="H89">
        <v>25</v>
      </c>
      <c r="I89" t="b">
        <v>0</v>
      </c>
    </row>
    <row r="90" spans="1:9" x14ac:dyDescent="0.25">
      <c r="A90" s="10">
        <v>60</v>
      </c>
      <c r="B90" s="10">
        <v>0</v>
      </c>
      <c r="F90">
        <v>60</v>
      </c>
      <c r="G90" t="b">
        <v>0</v>
      </c>
      <c r="H90">
        <v>60</v>
      </c>
      <c r="I90" t="b">
        <v>0</v>
      </c>
    </row>
    <row r="91" spans="1:9" x14ac:dyDescent="0.25">
      <c r="A91" s="10">
        <v>56</v>
      </c>
      <c r="B91" s="10">
        <v>0</v>
      </c>
      <c r="F91">
        <v>56</v>
      </c>
      <c r="G91" t="b">
        <v>0</v>
      </c>
      <c r="H91">
        <v>56</v>
      </c>
      <c r="I91" t="b">
        <v>0</v>
      </c>
    </row>
    <row r="92" spans="1:9" x14ac:dyDescent="0.25">
      <c r="A92" s="10">
        <v>16</v>
      </c>
      <c r="B92" s="10">
        <v>0</v>
      </c>
      <c r="F92">
        <v>16</v>
      </c>
      <c r="G92" t="b">
        <v>0</v>
      </c>
      <c r="H92">
        <v>16</v>
      </c>
      <c r="I92" t="b">
        <v>0</v>
      </c>
    </row>
    <row r="93" spans="1:9" x14ac:dyDescent="0.25">
      <c r="A93" s="10">
        <v>46</v>
      </c>
      <c r="B93" s="10">
        <v>0</v>
      </c>
      <c r="F93">
        <v>46</v>
      </c>
      <c r="G93" t="b">
        <v>0</v>
      </c>
      <c r="H93">
        <v>46</v>
      </c>
      <c r="I93" t="b">
        <v>0</v>
      </c>
    </row>
    <row r="94" spans="1:9" x14ac:dyDescent="0.25">
      <c r="A94" s="10">
        <v>43</v>
      </c>
      <c r="B94" s="10">
        <v>0</v>
      </c>
      <c r="F94">
        <v>43</v>
      </c>
      <c r="G94" t="b">
        <v>0</v>
      </c>
      <c r="H94">
        <v>43</v>
      </c>
      <c r="I94" t="b">
        <v>0</v>
      </c>
    </row>
    <row r="95" spans="1:9" x14ac:dyDescent="0.25">
      <c r="A95" s="10">
        <v>15</v>
      </c>
      <c r="B95" s="10">
        <v>0</v>
      </c>
      <c r="F95">
        <v>15</v>
      </c>
      <c r="G95" t="b">
        <v>0</v>
      </c>
      <c r="H95">
        <v>15</v>
      </c>
      <c r="I95" t="b">
        <v>0</v>
      </c>
    </row>
    <row r="96" spans="1:9" x14ac:dyDescent="0.25">
      <c r="A96" s="10">
        <v>12</v>
      </c>
      <c r="B96" s="10">
        <v>0</v>
      </c>
      <c r="F96">
        <v>12</v>
      </c>
      <c r="G96" t="b">
        <v>0</v>
      </c>
      <c r="H96">
        <v>12</v>
      </c>
      <c r="I96" t="b">
        <v>0</v>
      </c>
    </row>
    <row r="97" spans="1:9" x14ac:dyDescent="0.25">
      <c r="A97" s="10">
        <v>21</v>
      </c>
      <c r="B97" s="10">
        <v>0</v>
      </c>
      <c r="F97">
        <v>21</v>
      </c>
      <c r="G97" t="b">
        <v>0</v>
      </c>
      <c r="H97">
        <v>21</v>
      </c>
      <c r="I97" t="b">
        <v>0</v>
      </c>
    </row>
    <row r="98" spans="1:9" x14ac:dyDescent="0.25">
      <c r="A98" s="10">
        <v>34</v>
      </c>
      <c r="B98" s="10">
        <v>0</v>
      </c>
      <c r="F98">
        <v>34</v>
      </c>
      <c r="G98" t="b">
        <v>0</v>
      </c>
      <c r="H98">
        <v>34</v>
      </c>
      <c r="I98" t="b">
        <v>0</v>
      </c>
    </row>
    <row r="99" spans="1:9" x14ac:dyDescent="0.25">
      <c r="A99" s="10">
        <v>8</v>
      </c>
      <c r="B99" s="10">
        <v>0</v>
      </c>
      <c r="F99">
        <v>8</v>
      </c>
      <c r="G99" t="b">
        <v>0</v>
      </c>
      <c r="H99">
        <v>8</v>
      </c>
      <c r="I99" t="b">
        <v>0</v>
      </c>
    </row>
    <row r="100" spans="1:9" x14ac:dyDescent="0.25">
      <c r="A100" s="10">
        <v>60</v>
      </c>
      <c r="B100" s="10">
        <v>0</v>
      </c>
      <c r="F100">
        <v>60</v>
      </c>
      <c r="G100" t="b">
        <v>0</v>
      </c>
      <c r="H100">
        <v>60</v>
      </c>
      <c r="I100" t="b">
        <v>0</v>
      </c>
    </row>
    <row r="101" spans="1:9" x14ac:dyDescent="0.25">
      <c r="A101" s="10">
        <v>39</v>
      </c>
      <c r="B101" s="10">
        <v>0</v>
      </c>
      <c r="F101">
        <v>39</v>
      </c>
      <c r="G101" t="b">
        <v>0</v>
      </c>
      <c r="H101">
        <v>39</v>
      </c>
      <c r="I101" t="b">
        <v>0</v>
      </c>
    </row>
    <row r="102" spans="1:9" x14ac:dyDescent="0.25">
      <c r="A102" s="10">
        <v>26</v>
      </c>
      <c r="B102" s="10">
        <v>0</v>
      </c>
      <c r="F102">
        <v>26</v>
      </c>
      <c r="G102" t="b">
        <v>0</v>
      </c>
      <c r="H102">
        <v>26</v>
      </c>
      <c r="I102" t="b">
        <v>0</v>
      </c>
    </row>
    <row r="103" spans="1:9" x14ac:dyDescent="0.25">
      <c r="A103" s="10">
        <v>35</v>
      </c>
      <c r="B103" s="10">
        <v>0</v>
      </c>
      <c r="F103">
        <v>35</v>
      </c>
      <c r="G103" t="b">
        <v>0</v>
      </c>
      <c r="H103">
        <v>35</v>
      </c>
      <c r="I103" t="b">
        <v>0</v>
      </c>
    </row>
    <row r="104" spans="1:9" x14ac:dyDescent="0.25">
      <c r="A104" s="10">
        <v>65</v>
      </c>
      <c r="B104" s="10">
        <v>0</v>
      </c>
      <c r="F104">
        <v>65</v>
      </c>
      <c r="G104" t="b">
        <v>0</v>
      </c>
      <c r="H104">
        <v>65</v>
      </c>
      <c r="I104" t="b">
        <v>0</v>
      </c>
    </row>
    <row r="105" spans="1:9" x14ac:dyDescent="0.25">
      <c r="A105" s="10">
        <v>49</v>
      </c>
      <c r="B105" s="10">
        <v>0</v>
      </c>
      <c r="F105">
        <v>49</v>
      </c>
      <c r="G105" t="b">
        <v>0</v>
      </c>
      <c r="H105">
        <v>49</v>
      </c>
      <c r="I105" t="b">
        <v>0</v>
      </c>
    </row>
    <row r="106" spans="1:9" x14ac:dyDescent="0.25">
      <c r="A106" s="10">
        <v>10</v>
      </c>
      <c r="B106" s="10">
        <v>0</v>
      </c>
      <c r="F106">
        <v>10</v>
      </c>
      <c r="G106" t="b">
        <v>0</v>
      </c>
      <c r="H106">
        <v>10</v>
      </c>
      <c r="I106" t="b">
        <v>0</v>
      </c>
    </row>
    <row r="107" spans="1:9" x14ac:dyDescent="0.25">
      <c r="A107" s="10">
        <v>60</v>
      </c>
      <c r="B107" s="10">
        <v>0</v>
      </c>
      <c r="F107">
        <v>60</v>
      </c>
      <c r="G107" t="b">
        <v>0</v>
      </c>
      <c r="H107">
        <v>60</v>
      </c>
      <c r="I107" t="b">
        <v>0</v>
      </c>
    </row>
    <row r="108" spans="1:9" x14ac:dyDescent="0.25">
      <c r="A108" s="10">
        <v>27</v>
      </c>
      <c r="B108" s="10">
        <v>0</v>
      </c>
      <c r="F108">
        <v>27</v>
      </c>
      <c r="G108" t="b">
        <v>0</v>
      </c>
      <c r="H108">
        <v>27</v>
      </c>
      <c r="I108" t="b">
        <v>0</v>
      </c>
    </row>
    <row r="109" spans="1:9" x14ac:dyDescent="0.25">
      <c r="A109" s="10">
        <v>69</v>
      </c>
      <c r="B109" s="10">
        <v>0</v>
      </c>
      <c r="F109">
        <v>69</v>
      </c>
      <c r="G109" t="b">
        <v>0</v>
      </c>
      <c r="H109">
        <v>69</v>
      </c>
      <c r="I109" t="b">
        <v>0</v>
      </c>
    </row>
    <row r="110" spans="1:9" x14ac:dyDescent="0.25">
      <c r="A110" s="10">
        <v>47</v>
      </c>
      <c r="B110" s="10">
        <v>0</v>
      </c>
      <c r="F110">
        <v>47</v>
      </c>
      <c r="G110" t="b">
        <v>0</v>
      </c>
      <c r="H110">
        <v>47</v>
      </c>
      <c r="I110" t="b">
        <v>0</v>
      </c>
    </row>
    <row r="111" spans="1:9" x14ac:dyDescent="0.25">
      <c r="A111" s="10">
        <v>47</v>
      </c>
      <c r="B111" s="10">
        <v>0</v>
      </c>
      <c r="F111">
        <v>47</v>
      </c>
      <c r="G111" t="b">
        <v>0</v>
      </c>
      <c r="H111">
        <v>47</v>
      </c>
      <c r="I111" t="b">
        <v>0</v>
      </c>
    </row>
    <row r="112" spans="1:9" x14ac:dyDescent="0.25">
      <c r="A112" s="10">
        <v>26</v>
      </c>
      <c r="B112" s="10">
        <v>0</v>
      </c>
      <c r="F112">
        <v>26</v>
      </c>
      <c r="G112" t="b">
        <v>0</v>
      </c>
      <c r="H112">
        <v>26</v>
      </c>
      <c r="I112" t="b">
        <v>0</v>
      </c>
    </row>
    <row r="113" spans="1:9" x14ac:dyDescent="0.25">
      <c r="A113" s="10">
        <v>53</v>
      </c>
      <c r="B113" s="10">
        <v>0</v>
      </c>
      <c r="F113">
        <v>53</v>
      </c>
      <c r="G113" t="b">
        <v>0</v>
      </c>
      <c r="H113">
        <v>53</v>
      </c>
      <c r="I113" t="b">
        <v>0</v>
      </c>
    </row>
    <row r="114" spans="1:9" x14ac:dyDescent="0.25">
      <c r="A114" s="10">
        <v>81</v>
      </c>
      <c r="B114" s="10">
        <v>0</v>
      </c>
      <c r="F114">
        <v>81</v>
      </c>
      <c r="G114" t="b">
        <v>0</v>
      </c>
      <c r="H114">
        <v>81</v>
      </c>
      <c r="I114" t="b">
        <v>0</v>
      </c>
    </row>
    <row r="115" spans="1:9" x14ac:dyDescent="0.25">
      <c r="A115" s="10">
        <v>78</v>
      </c>
      <c r="B115" s="10">
        <v>0</v>
      </c>
      <c r="F115">
        <v>78</v>
      </c>
      <c r="G115" t="b">
        <v>0</v>
      </c>
      <c r="H115">
        <v>78</v>
      </c>
      <c r="I115" t="b">
        <v>0</v>
      </c>
    </row>
    <row r="116" spans="1:9" x14ac:dyDescent="0.25">
      <c r="A116" s="10">
        <v>35</v>
      </c>
      <c r="B116" s="10">
        <v>0</v>
      </c>
      <c r="F116">
        <v>35</v>
      </c>
      <c r="G116" t="b">
        <v>0</v>
      </c>
      <c r="H116">
        <v>35</v>
      </c>
      <c r="I116" t="b">
        <v>0</v>
      </c>
    </row>
    <row r="117" spans="1:9" x14ac:dyDescent="0.25">
      <c r="A117" s="10">
        <v>22</v>
      </c>
      <c r="B117" s="10">
        <v>0</v>
      </c>
      <c r="F117">
        <v>22</v>
      </c>
      <c r="G117" t="b">
        <v>0</v>
      </c>
      <c r="H117">
        <v>22</v>
      </c>
      <c r="I117" t="b">
        <v>0</v>
      </c>
    </row>
    <row r="118" spans="1:9" x14ac:dyDescent="0.25">
      <c r="A118" s="10">
        <v>57</v>
      </c>
      <c r="B118" s="10">
        <v>0</v>
      </c>
      <c r="F118">
        <v>57</v>
      </c>
      <c r="G118" t="b">
        <v>0</v>
      </c>
      <c r="H118">
        <v>57</v>
      </c>
      <c r="I118" t="b">
        <v>0</v>
      </c>
    </row>
    <row r="119" spans="1:9" x14ac:dyDescent="0.25">
      <c r="A119" s="10">
        <v>27</v>
      </c>
      <c r="B119" s="10">
        <v>0</v>
      </c>
      <c r="F119">
        <v>27</v>
      </c>
      <c r="G119" t="b">
        <v>0</v>
      </c>
      <c r="H119">
        <v>27</v>
      </c>
      <c r="I119" t="b">
        <v>0</v>
      </c>
    </row>
    <row r="120" spans="1:9" x14ac:dyDescent="0.25">
      <c r="A120" s="10">
        <v>39</v>
      </c>
      <c r="B120" s="10">
        <v>0</v>
      </c>
      <c r="F120">
        <v>39</v>
      </c>
      <c r="G120" t="b">
        <v>0</v>
      </c>
      <c r="H120">
        <v>39</v>
      </c>
      <c r="I120" t="b">
        <v>0</v>
      </c>
    </row>
    <row r="121" spans="1:9" x14ac:dyDescent="0.25">
      <c r="A121" s="10">
        <v>37</v>
      </c>
      <c r="B121" s="10">
        <v>0</v>
      </c>
      <c r="F121">
        <v>37</v>
      </c>
      <c r="G121" t="b">
        <v>0</v>
      </c>
      <c r="H121">
        <v>37</v>
      </c>
      <c r="I121" t="b">
        <v>0</v>
      </c>
    </row>
    <row r="122" spans="1:9" x14ac:dyDescent="0.25">
      <c r="A122" s="10">
        <v>0</v>
      </c>
      <c r="B122" s="10">
        <v>1</v>
      </c>
      <c r="F122" t="b">
        <v>0</v>
      </c>
      <c r="G122">
        <v>1</v>
      </c>
      <c r="H122" t="b">
        <v>0</v>
      </c>
      <c r="I122">
        <v>1</v>
      </c>
    </row>
    <row r="123" spans="1:9" x14ac:dyDescent="0.25">
      <c r="A123" s="10">
        <v>0</v>
      </c>
      <c r="B123" s="10">
        <v>1</v>
      </c>
      <c r="F123" t="b">
        <v>0</v>
      </c>
      <c r="G123">
        <v>1</v>
      </c>
      <c r="H123" t="b">
        <v>0</v>
      </c>
      <c r="I123">
        <v>1</v>
      </c>
    </row>
    <row r="124" spans="1:9" x14ac:dyDescent="0.25">
      <c r="A124" s="10">
        <v>0</v>
      </c>
      <c r="B124" s="10">
        <v>0</v>
      </c>
      <c r="F124" t="b">
        <v>0</v>
      </c>
      <c r="G124">
        <v>0</v>
      </c>
      <c r="H124" t="b">
        <v>0</v>
      </c>
      <c r="I124">
        <v>0</v>
      </c>
    </row>
    <row r="125" spans="1:9" x14ac:dyDescent="0.25">
      <c r="A125" s="10">
        <v>0</v>
      </c>
      <c r="B125" s="10">
        <v>6</v>
      </c>
      <c r="F125" t="b">
        <v>0</v>
      </c>
      <c r="G125">
        <v>6</v>
      </c>
      <c r="H125" t="b">
        <v>0</v>
      </c>
      <c r="I125">
        <v>6</v>
      </c>
    </row>
    <row r="126" spans="1:9" x14ac:dyDescent="0.25">
      <c r="A126" s="10">
        <v>0</v>
      </c>
      <c r="B126" s="10">
        <v>0</v>
      </c>
      <c r="F126" t="b">
        <v>0</v>
      </c>
      <c r="G126">
        <v>0</v>
      </c>
      <c r="H126" t="b">
        <v>0</v>
      </c>
      <c r="I126">
        <v>0</v>
      </c>
    </row>
    <row r="127" spans="1:9" x14ac:dyDescent="0.25">
      <c r="A127" s="10">
        <v>0</v>
      </c>
      <c r="B127" s="10">
        <v>6</v>
      </c>
      <c r="F127" t="b">
        <v>0</v>
      </c>
      <c r="G127">
        <v>6</v>
      </c>
      <c r="H127" t="b">
        <v>0</v>
      </c>
      <c r="I127">
        <v>6</v>
      </c>
    </row>
    <row r="128" spans="1:9" x14ac:dyDescent="0.25">
      <c r="A128" s="10">
        <v>0</v>
      </c>
      <c r="B128" s="10">
        <v>13</v>
      </c>
      <c r="F128" t="b">
        <v>0</v>
      </c>
      <c r="G128">
        <v>13</v>
      </c>
      <c r="H128" t="b">
        <v>0</v>
      </c>
      <c r="I128">
        <v>13</v>
      </c>
    </row>
    <row r="129" spans="1:9" x14ac:dyDescent="0.25">
      <c r="A129" s="10">
        <v>0</v>
      </c>
      <c r="B129" s="10">
        <v>4</v>
      </c>
      <c r="F129" t="b">
        <v>0</v>
      </c>
      <c r="G129">
        <v>4</v>
      </c>
      <c r="H129" t="b">
        <v>0</v>
      </c>
      <c r="I129">
        <v>4</v>
      </c>
    </row>
    <row r="130" spans="1:9" x14ac:dyDescent="0.25">
      <c r="A130" s="10">
        <v>0</v>
      </c>
      <c r="B130" s="10">
        <v>6</v>
      </c>
      <c r="F130" t="b">
        <v>0</v>
      </c>
      <c r="G130">
        <v>6</v>
      </c>
      <c r="H130" t="b">
        <v>0</v>
      </c>
      <c r="I130">
        <v>6</v>
      </c>
    </row>
    <row r="131" spans="1:9" x14ac:dyDescent="0.25">
      <c r="A131" s="10">
        <v>0</v>
      </c>
      <c r="B131" s="10">
        <v>0</v>
      </c>
      <c r="F131" t="b">
        <v>0</v>
      </c>
      <c r="G131">
        <v>0</v>
      </c>
      <c r="H131" t="b">
        <v>0</v>
      </c>
      <c r="I131">
        <v>0</v>
      </c>
    </row>
    <row r="132" spans="1:9" x14ac:dyDescent="0.25">
      <c r="A132" s="10">
        <v>0</v>
      </c>
      <c r="B132" s="10">
        <v>0</v>
      </c>
      <c r="F132" t="b">
        <v>0</v>
      </c>
      <c r="G132">
        <v>0</v>
      </c>
      <c r="H132" t="b">
        <v>0</v>
      </c>
      <c r="I132">
        <v>0</v>
      </c>
    </row>
    <row r="133" spans="1:9" x14ac:dyDescent="0.25">
      <c r="A133" s="10">
        <v>0</v>
      </c>
      <c r="B133" s="10">
        <v>0</v>
      </c>
      <c r="F133" t="b">
        <v>0</v>
      </c>
      <c r="G133">
        <v>0</v>
      </c>
      <c r="H133" t="b">
        <v>0</v>
      </c>
      <c r="I133">
        <v>0</v>
      </c>
    </row>
    <row r="134" spans="1:9" x14ac:dyDescent="0.25">
      <c r="A134" s="10">
        <v>0</v>
      </c>
      <c r="B134" s="10">
        <v>81</v>
      </c>
      <c r="F134" t="b">
        <v>0</v>
      </c>
      <c r="G134">
        <v>81</v>
      </c>
      <c r="H134" t="b">
        <v>0</v>
      </c>
      <c r="I134">
        <v>81</v>
      </c>
    </row>
    <row r="135" spans="1:9" x14ac:dyDescent="0.25">
      <c r="A135" s="10">
        <v>0</v>
      </c>
      <c r="B135" s="10">
        <v>0</v>
      </c>
      <c r="F135" t="b">
        <v>0</v>
      </c>
      <c r="G135">
        <v>0</v>
      </c>
      <c r="H135" t="b">
        <v>0</v>
      </c>
      <c r="I135">
        <v>0</v>
      </c>
    </row>
    <row r="136" spans="1:9" x14ac:dyDescent="0.25">
      <c r="A136" s="10">
        <v>0</v>
      </c>
      <c r="B136" s="10">
        <v>0</v>
      </c>
      <c r="F136" t="b">
        <v>0</v>
      </c>
      <c r="G136">
        <v>0</v>
      </c>
      <c r="H136" t="b">
        <v>0</v>
      </c>
      <c r="I136">
        <v>0</v>
      </c>
    </row>
    <row r="137" spans="1:9" x14ac:dyDescent="0.25">
      <c r="A137" s="10">
        <v>0</v>
      </c>
      <c r="B137" s="10">
        <v>5</v>
      </c>
      <c r="F137" t="b">
        <v>0</v>
      </c>
      <c r="G137">
        <v>5</v>
      </c>
      <c r="H137" t="b">
        <v>0</v>
      </c>
      <c r="I137">
        <v>5</v>
      </c>
    </row>
    <row r="138" spans="1:9" x14ac:dyDescent="0.25">
      <c r="A138" s="10">
        <v>0</v>
      </c>
      <c r="B138" s="10">
        <v>0</v>
      </c>
      <c r="F138" t="b">
        <v>0</v>
      </c>
      <c r="G138">
        <v>0</v>
      </c>
      <c r="H138" t="b">
        <v>0</v>
      </c>
      <c r="I138">
        <v>0</v>
      </c>
    </row>
    <row r="139" spans="1:9" x14ac:dyDescent="0.25">
      <c r="A139" s="10">
        <v>0</v>
      </c>
      <c r="B139" s="10">
        <v>0</v>
      </c>
      <c r="F139" t="b">
        <v>0</v>
      </c>
      <c r="G139">
        <v>0</v>
      </c>
      <c r="H139" t="b">
        <v>0</v>
      </c>
      <c r="I139">
        <v>0</v>
      </c>
    </row>
    <row r="140" spans="1:9" x14ac:dyDescent="0.25">
      <c r="A140" s="10">
        <v>0</v>
      </c>
      <c r="B140" s="10">
        <v>58</v>
      </c>
      <c r="F140" t="b">
        <v>0</v>
      </c>
      <c r="G140">
        <v>58</v>
      </c>
      <c r="H140" t="b">
        <v>0</v>
      </c>
      <c r="I140">
        <v>58</v>
      </c>
    </row>
    <row r="141" spans="1:9" x14ac:dyDescent="0.25">
      <c r="A141" s="10">
        <v>0</v>
      </c>
      <c r="B141" s="10">
        <v>1</v>
      </c>
      <c r="F141" t="b">
        <v>0</v>
      </c>
      <c r="G141">
        <v>1</v>
      </c>
      <c r="H141">
        <v>1</v>
      </c>
      <c r="I141" t="b">
        <v>0</v>
      </c>
    </row>
    <row r="142" spans="1:9" x14ac:dyDescent="0.25">
      <c r="A142" s="10">
        <v>0</v>
      </c>
      <c r="B142" s="10">
        <v>0</v>
      </c>
      <c r="F142" t="b">
        <v>0</v>
      </c>
      <c r="G142">
        <v>0</v>
      </c>
      <c r="H142" t="b">
        <v>0</v>
      </c>
      <c r="I142">
        <v>0</v>
      </c>
    </row>
    <row r="143" spans="1:9" x14ac:dyDescent="0.25">
      <c r="A143" s="10">
        <v>0</v>
      </c>
      <c r="B143" s="10">
        <v>28</v>
      </c>
      <c r="F143" t="b">
        <v>0</v>
      </c>
      <c r="G143">
        <v>28</v>
      </c>
      <c r="H143" t="b">
        <v>0</v>
      </c>
      <c r="I143">
        <v>28</v>
      </c>
    </row>
    <row r="144" spans="1:9" x14ac:dyDescent="0.25">
      <c r="A144" s="10">
        <v>0</v>
      </c>
      <c r="B144" s="10">
        <v>1</v>
      </c>
      <c r="F144" t="b">
        <v>0</v>
      </c>
      <c r="G144">
        <v>1</v>
      </c>
      <c r="H144" t="b">
        <v>0</v>
      </c>
      <c r="I144">
        <v>1</v>
      </c>
    </row>
    <row r="145" spans="1:9" x14ac:dyDescent="0.25">
      <c r="A145" s="10">
        <v>0</v>
      </c>
      <c r="B145" s="10">
        <v>0</v>
      </c>
      <c r="F145" t="b">
        <v>0</v>
      </c>
      <c r="G145">
        <v>0</v>
      </c>
      <c r="H145" t="b">
        <v>0</v>
      </c>
      <c r="I145">
        <v>0</v>
      </c>
    </row>
    <row r="146" spans="1:9" x14ac:dyDescent="0.25">
      <c r="A146" s="10">
        <v>0</v>
      </c>
      <c r="B146" s="10">
        <v>37</v>
      </c>
      <c r="F146" t="b">
        <v>0</v>
      </c>
      <c r="G146">
        <v>37</v>
      </c>
      <c r="H146" t="b">
        <v>0</v>
      </c>
      <c r="I146">
        <v>37</v>
      </c>
    </row>
    <row r="147" spans="1:9" x14ac:dyDescent="0.25">
      <c r="A147" s="10">
        <v>0</v>
      </c>
      <c r="B147" s="10">
        <v>9</v>
      </c>
      <c r="F147" t="b">
        <v>0</v>
      </c>
      <c r="G147">
        <v>9</v>
      </c>
      <c r="H147" t="b">
        <v>0</v>
      </c>
      <c r="I147">
        <v>9</v>
      </c>
    </row>
    <row r="148" spans="1:9" x14ac:dyDescent="0.25">
      <c r="A148" s="10">
        <v>0</v>
      </c>
      <c r="B148" s="10">
        <v>3</v>
      </c>
      <c r="F148" t="b">
        <v>0</v>
      </c>
      <c r="G148">
        <v>3</v>
      </c>
      <c r="H148" t="b">
        <v>0</v>
      </c>
      <c r="I148">
        <v>3</v>
      </c>
    </row>
    <row r="149" spans="1:9" x14ac:dyDescent="0.25">
      <c r="A149" s="10">
        <v>0</v>
      </c>
      <c r="B149" s="10">
        <v>0</v>
      </c>
      <c r="F149" t="b">
        <v>0</v>
      </c>
      <c r="G149">
        <v>0</v>
      </c>
      <c r="H149" t="b">
        <v>0</v>
      </c>
      <c r="I149">
        <v>0</v>
      </c>
    </row>
    <row r="150" spans="1:9" x14ac:dyDescent="0.25">
      <c r="A150" s="10">
        <v>0</v>
      </c>
      <c r="B150" s="10">
        <v>2</v>
      </c>
      <c r="F150" t="b">
        <v>0</v>
      </c>
      <c r="G150">
        <v>2</v>
      </c>
      <c r="H150" t="b">
        <v>0</v>
      </c>
      <c r="I150">
        <v>2</v>
      </c>
    </row>
    <row r="151" spans="1:9" x14ac:dyDescent="0.25">
      <c r="A151" s="10">
        <v>0</v>
      </c>
      <c r="B151" s="10">
        <v>6</v>
      </c>
      <c r="F151" t="b">
        <v>0</v>
      </c>
      <c r="G151">
        <v>6</v>
      </c>
      <c r="H151" t="b">
        <v>0</v>
      </c>
      <c r="I151">
        <v>6</v>
      </c>
    </row>
    <row r="152" spans="1:9" x14ac:dyDescent="0.25">
      <c r="A152" s="10">
        <v>0</v>
      </c>
      <c r="B152" s="10">
        <v>67</v>
      </c>
      <c r="F152" t="b">
        <v>0</v>
      </c>
      <c r="G152">
        <v>67</v>
      </c>
      <c r="H152" t="b">
        <v>0</v>
      </c>
      <c r="I152">
        <v>67</v>
      </c>
    </row>
    <row r="153" spans="1:9" x14ac:dyDescent="0.25">
      <c r="A153" s="10">
        <v>0</v>
      </c>
      <c r="B153" s="10">
        <v>5</v>
      </c>
      <c r="F153" t="b">
        <v>0</v>
      </c>
      <c r="G153">
        <v>5</v>
      </c>
      <c r="H153" t="b">
        <v>0</v>
      </c>
      <c r="I153">
        <v>5</v>
      </c>
    </row>
    <row r="154" spans="1:9" x14ac:dyDescent="0.25">
      <c r="A154" s="10">
        <v>0</v>
      </c>
      <c r="B154" s="10">
        <v>2</v>
      </c>
      <c r="F154" t="b">
        <v>0</v>
      </c>
      <c r="G154">
        <v>2</v>
      </c>
      <c r="H154" t="b">
        <v>0</v>
      </c>
      <c r="I154">
        <v>2</v>
      </c>
    </row>
    <row r="155" spans="1:9" x14ac:dyDescent="0.25">
      <c r="A155" s="10">
        <v>0</v>
      </c>
      <c r="B155" s="10">
        <v>10</v>
      </c>
      <c r="F155" t="b">
        <v>0</v>
      </c>
      <c r="G155">
        <v>10</v>
      </c>
      <c r="H155" t="b">
        <v>0</v>
      </c>
      <c r="I155">
        <v>10</v>
      </c>
    </row>
    <row r="156" spans="1:9" x14ac:dyDescent="0.25">
      <c r="A156" s="10">
        <v>0</v>
      </c>
      <c r="B156" s="10">
        <v>3</v>
      </c>
      <c r="F156" t="b">
        <v>0</v>
      </c>
      <c r="G156">
        <v>3</v>
      </c>
      <c r="H156" t="b">
        <v>0</v>
      </c>
      <c r="I156">
        <v>3</v>
      </c>
    </row>
    <row r="157" spans="1:9" x14ac:dyDescent="0.25">
      <c r="A157" s="10">
        <v>0</v>
      </c>
      <c r="B157" s="10">
        <v>4</v>
      </c>
      <c r="F157" t="b">
        <v>0</v>
      </c>
      <c r="G157">
        <v>4</v>
      </c>
      <c r="H157" t="b">
        <v>0</v>
      </c>
      <c r="I157">
        <v>4</v>
      </c>
    </row>
    <row r="158" spans="1:9" x14ac:dyDescent="0.25">
      <c r="A158" s="10">
        <v>0</v>
      </c>
      <c r="B158" s="10">
        <v>15</v>
      </c>
      <c r="F158" t="b">
        <v>0</v>
      </c>
      <c r="G158">
        <v>15</v>
      </c>
      <c r="H158" t="b">
        <v>0</v>
      </c>
      <c r="I158">
        <v>15</v>
      </c>
    </row>
    <row r="159" spans="1:9" x14ac:dyDescent="0.25">
      <c r="A159" s="10">
        <v>0</v>
      </c>
      <c r="B159" s="10">
        <v>2</v>
      </c>
      <c r="F159" t="b">
        <v>0</v>
      </c>
      <c r="G159">
        <v>2</v>
      </c>
      <c r="H159" t="b">
        <v>0</v>
      </c>
      <c r="I159">
        <v>2</v>
      </c>
    </row>
    <row r="160" spans="1:9" x14ac:dyDescent="0.25">
      <c r="A160" s="10">
        <v>0</v>
      </c>
      <c r="B160" s="10">
        <v>0</v>
      </c>
      <c r="F160" t="b">
        <v>0</v>
      </c>
      <c r="G160">
        <v>0</v>
      </c>
      <c r="H160" t="b">
        <v>0</v>
      </c>
      <c r="I160">
        <v>0</v>
      </c>
    </row>
    <row r="161" spans="1:9" x14ac:dyDescent="0.25">
      <c r="A161" s="10">
        <v>0</v>
      </c>
      <c r="B161" s="10">
        <v>1</v>
      </c>
      <c r="F161" t="b">
        <v>0</v>
      </c>
      <c r="G161">
        <v>1</v>
      </c>
      <c r="H161" t="b">
        <v>0</v>
      </c>
      <c r="I161">
        <v>1</v>
      </c>
    </row>
    <row r="162" spans="1:9" x14ac:dyDescent="0.25">
      <c r="A162" s="10">
        <v>0</v>
      </c>
      <c r="B162" s="10">
        <v>0</v>
      </c>
      <c r="F162" t="b">
        <v>0</v>
      </c>
      <c r="G162" t="b">
        <v>0</v>
      </c>
      <c r="H162" t="b">
        <v>0</v>
      </c>
      <c r="I162">
        <v>0</v>
      </c>
    </row>
    <row r="163" spans="1:9" x14ac:dyDescent="0.25">
      <c r="A163" s="10">
        <v>0</v>
      </c>
      <c r="B163" s="10">
        <v>0</v>
      </c>
      <c r="F163" t="b">
        <v>0</v>
      </c>
      <c r="G163" t="b">
        <v>0</v>
      </c>
      <c r="H163" t="b">
        <v>0</v>
      </c>
      <c r="I163">
        <v>1</v>
      </c>
    </row>
    <row r="164" spans="1:9" x14ac:dyDescent="0.25">
      <c r="A164" s="10">
        <v>0</v>
      </c>
      <c r="B164" s="10">
        <v>0</v>
      </c>
      <c r="F164" t="b">
        <v>0</v>
      </c>
      <c r="G164" t="b">
        <v>0</v>
      </c>
      <c r="H164" t="b">
        <v>0</v>
      </c>
      <c r="I164">
        <v>10</v>
      </c>
    </row>
    <row r="165" spans="1:9" x14ac:dyDescent="0.25">
      <c r="A165" s="10">
        <v>0</v>
      </c>
      <c r="B165" s="10">
        <v>0</v>
      </c>
      <c r="F165" t="b">
        <v>0</v>
      </c>
      <c r="G165" t="b">
        <v>0</v>
      </c>
      <c r="H165" t="b">
        <v>0</v>
      </c>
      <c r="I165">
        <v>0</v>
      </c>
    </row>
    <row r="166" spans="1:9" x14ac:dyDescent="0.25">
      <c r="A166" s="10">
        <v>0</v>
      </c>
      <c r="B166" s="10">
        <v>0</v>
      </c>
      <c r="F166" t="b">
        <v>0</v>
      </c>
      <c r="G166" t="b">
        <v>0</v>
      </c>
      <c r="H166" t="b">
        <v>0</v>
      </c>
      <c r="I166">
        <v>7</v>
      </c>
    </row>
    <row r="167" spans="1:9" x14ac:dyDescent="0.25">
      <c r="A167" s="10">
        <v>0</v>
      </c>
      <c r="B167" s="10">
        <v>0</v>
      </c>
      <c r="F167" t="b">
        <v>0</v>
      </c>
      <c r="G167" t="b">
        <v>0</v>
      </c>
      <c r="H167" t="b">
        <v>0</v>
      </c>
      <c r="I167">
        <v>0</v>
      </c>
    </row>
    <row r="168" spans="1:9" x14ac:dyDescent="0.25">
      <c r="A168" s="10">
        <v>0</v>
      </c>
      <c r="B168" s="10">
        <v>0</v>
      </c>
      <c r="F168" t="b">
        <v>0</v>
      </c>
      <c r="G168" t="b">
        <v>0</v>
      </c>
      <c r="H168">
        <v>1</v>
      </c>
      <c r="I168" t="b">
        <v>0</v>
      </c>
    </row>
    <row r="169" spans="1:9" x14ac:dyDescent="0.25">
      <c r="A169" s="10">
        <v>0</v>
      </c>
      <c r="B169" s="10">
        <v>0</v>
      </c>
      <c r="F169" t="b">
        <v>0</v>
      </c>
      <c r="G169" t="b">
        <v>0</v>
      </c>
      <c r="H169" t="b">
        <v>0</v>
      </c>
      <c r="I169">
        <v>2</v>
      </c>
    </row>
    <row r="170" spans="1:9" x14ac:dyDescent="0.25">
      <c r="A170" s="10">
        <v>0</v>
      </c>
      <c r="B170" s="10">
        <v>0</v>
      </c>
      <c r="F170" t="b">
        <v>0</v>
      </c>
      <c r="G170" t="b">
        <v>0</v>
      </c>
      <c r="H170" t="b">
        <v>0</v>
      </c>
      <c r="I170">
        <v>3</v>
      </c>
    </row>
    <row r="171" spans="1:9" x14ac:dyDescent="0.25">
      <c r="A171" s="10">
        <v>0</v>
      </c>
      <c r="B171" s="10">
        <v>0</v>
      </c>
      <c r="F171" t="b">
        <v>0</v>
      </c>
      <c r="G171" t="b">
        <v>0</v>
      </c>
      <c r="H171" t="b">
        <v>0</v>
      </c>
      <c r="I171">
        <v>10</v>
      </c>
    </row>
    <row r="172" spans="1:9" x14ac:dyDescent="0.25">
      <c r="A172" s="10">
        <v>0</v>
      </c>
      <c r="B172" s="10">
        <v>0</v>
      </c>
      <c r="F172" t="b">
        <v>0</v>
      </c>
      <c r="G172" t="b">
        <v>0</v>
      </c>
      <c r="H172" t="b">
        <v>0</v>
      </c>
      <c r="I172">
        <v>10</v>
      </c>
    </row>
    <row r="173" spans="1:9" x14ac:dyDescent="0.25">
      <c r="A173" s="10">
        <v>0</v>
      </c>
      <c r="B173" s="10">
        <v>0</v>
      </c>
      <c r="F173" t="b">
        <v>0</v>
      </c>
      <c r="G173" t="b">
        <v>0</v>
      </c>
      <c r="H173" t="b">
        <v>0</v>
      </c>
      <c r="I173">
        <v>1</v>
      </c>
    </row>
    <row r="174" spans="1:9" x14ac:dyDescent="0.25">
      <c r="A174" s="10">
        <v>0</v>
      </c>
      <c r="B174" s="10">
        <v>0</v>
      </c>
      <c r="F174" t="b">
        <v>0</v>
      </c>
      <c r="G174" t="b">
        <v>0</v>
      </c>
      <c r="H174" t="b">
        <v>0</v>
      </c>
      <c r="I174">
        <v>0</v>
      </c>
    </row>
    <row r="175" spans="1:9" x14ac:dyDescent="0.25">
      <c r="A175" s="10">
        <v>0</v>
      </c>
      <c r="B175" s="10">
        <v>0</v>
      </c>
      <c r="F175" t="b">
        <v>0</v>
      </c>
      <c r="G175" t="b">
        <v>0</v>
      </c>
      <c r="H175" t="b">
        <v>0</v>
      </c>
      <c r="I175">
        <v>0</v>
      </c>
    </row>
    <row r="176" spans="1:9" x14ac:dyDescent="0.25">
      <c r="A176" s="10">
        <v>0</v>
      </c>
      <c r="B176" s="10">
        <v>0</v>
      </c>
      <c r="F176" t="b">
        <v>0</v>
      </c>
      <c r="G176" t="b">
        <v>0</v>
      </c>
      <c r="H176" t="b">
        <v>0</v>
      </c>
      <c r="I176">
        <v>0</v>
      </c>
    </row>
    <row r="177" spans="1:9" x14ac:dyDescent="0.25">
      <c r="A177" s="10">
        <v>0</v>
      </c>
      <c r="B177" s="10">
        <v>0</v>
      </c>
      <c r="F177" t="b">
        <v>0</v>
      </c>
      <c r="G177" t="b">
        <v>0</v>
      </c>
      <c r="H177" t="b">
        <v>0</v>
      </c>
      <c r="I177">
        <v>26</v>
      </c>
    </row>
    <row r="178" spans="1:9" x14ac:dyDescent="0.25">
      <c r="A178" s="10">
        <v>0</v>
      </c>
      <c r="B178" s="10">
        <v>0</v>
      </c>
      <c r="F178" t="b">
        <v>0</v>
      </c>
      <c r="G178" t="b">
        <v>0</v>
      </c>
      <c r="H178" t="b">
        <v>0</v>
      </c>
      <c r="I178">
        <v>0</v>
      </c>
    </row>
    <row r="179" spans="1:9" x14ac:dyDescent="0.25">
      <c r="A179" s="10">
        <v>0</v>
      </c>
      <c r="B179" s="10">
        <v>0</v>
      </c>
      <c r="F179" t="b">
        <v>0</v>
      </c>
      <c r="G179" t="b">
        <v>0</v>
      </c>
      <c r="H179">
        <v>7</v>
      </c>
      <c r="I179" t="b">
        <v>0</v>
      </c>
    </row>
    <row r="180" spans="1:9" x14ac:dyDescent="0.25">
      <c r="A180" s="10">
        <v>0</v>
      </c>
      <c r="B180" s="10">
        <v>0</v>
      </c>
      <c r="F180" t="b">
        <v>0</v>
      </c>
      <c r="G180" t="b">
        <v>0</v>
      </c>
      <c r="H180" t="b">
        <v>0</v>
      </c>
      <c r="I180">
        <v>0</v>
      </c>
    </row>
    <row r="181" spans="1:9" x14ac:dyDescent="0.25">
      <c r="A181" s="10">
        <v>0</v>
      </c>
      <c r="B181" s="10">
        <v>0</v>
      </c>
      <c r="F181" t="b">
        <v>0</v>
      </c>
      <c r="G181" t="b">
        <v>0</v>
      </c>
      <c r="H181" t="b">
        <v>0</v>
      </c>
      <c r="I181">
        <v>2</v>
      </c>
    </row>
    <row r="182" spans="1:9" x14ac:dyDescent="0.25">
      <c r="A182" s="10">
        <v>0</v>
      </c>
      <c r="B182" s="10">
        <v>0</v>
      </c>
      <c r="F182" t="b">
        <v>0</v>
      </c>
      <c r="G182" t="b">
        <v>0</v>
      </c>
      <c r="H182">
        <v>13</v>
      </c>
      <c r="I182" t="b">
        <v>0</v>
      </c>
    </row>
    <row r="183" spans="1:9" x14ac:dyDescent="0.25">
      <c r="A183" s="10">
        <v>0</v>
      </c>
      <c r="B183" s="10">
        <v>0</v>
      </c>
      <c r="F183" t="b">
        <v>0</v>
      </c>
      <c r="G183" t="b">
        <v>0</v>
      </c>
      <c r="H183" t="b">
        <v>0</v>
      </c>
      <c r="I183">
        <v>4</v>
      </c>
    </row>
    <row r="184" spans="1:9" x14ac:dyDescent="0.25">
      <c r="A184" s="10">
        <v>0</v>
      </c>
      <c r="B184" s="10">
        <v>0</v>
      </c>
      <c r="F184" t="b">
        <v>0</v>
      </c>
      <c r="G184" t="b">
        <v>0</v>
      </c>
      <c r="H184" t="b">
        <v>0</v>
      </c>
      <c r="I184">
        <v>0</v>
      </c>
    </row>
    <row r="185" spans="1:9" x14ac:dyDescent="0.25">
      <c r="A185" s="10">
        <v>0</v>
      </c>
      <c r="B185" s="10">
        <v>0</v>
      </c>
      <c r="F185" t="b">
        <v>0</v>
      </c>
      <c r="G185" t="b">
        <v>0</v>
      </c>
      <c r="H185">
        <v>12</v>
      </c>
      <c r="I185" t="b">
        <v>0</v>
      </c>
    </row>
    <row r="186" spans="1:9" x14ac:dyDescent="0.25">
      <c r="A186" s="10">
        <v>0</v>
      </c>
      <c r="B186" s="10">
        <v>0</v>
      </c>
      <c r="F186" t="b">
        <v>0</v>
      </c>
      <c r="G186" t="b">
        <v>0</v>
      </c>
      <c r="H186" t="b">
        <v>0</v>
      </c>
      <c r="I186">
        <v>2</v>
      </c>
    </row>
    <row r="187" spans="1:9" x14ac:dyDescent="0.25">
      <c r="A187" s="10">
        <v>0</v>
      </c>
      <c r="B187" s="10">
        <v>0</v>
      </c>
      <c r="F187" t="b">
        <v>0</v>
      </c>
      <c r="G187" t="b">
        <v>0</v>
      </c>
      <c r="H187" t="b">
        <v>0</v>
      </c>
      <c r="I187">
        <v>10</v>
      </c>
    </row>
    <row r="188" spans="1:9" x14ac:dyDescent="0.25">
      <c r="A188" s="10">
        <v>0</v>
      </c>
      <c r="B188" s="10">
        <v>0</v>
      </c>
      <c r="F188" t="b">
        <v>0</v>
      </c>
      <c r="G188" t="b">
        <v>0</v>
      </c>
      <c r="H188" t="b">
        <v>0</v>
      </c>
      <c r="I188">
        <v>0</v>
      </c>
    </row>
    <row r="189" spans="1:9" x14ac:dyDescent="0.25">
      <c r="A189" s="10">
        <v>0</v>
      </c>
      <c r="B189" s="10">
        <v>0</v>
      </c>
      <c r="F189" t="b">
        <v>0</v>
      </c>
      <c r="G189" t="b">
        <v>0</v>
      </c>
      <c r="H189" t="b">
        <v>0</v>
      </c>
      <c r="I189">
        <v>5</v>
      </c>
    </row>
    <row r="190" spans="1:9" x14ac:dyDescent="0.25">
      <c r="A190" s="10">
        <v>0</v>
      </c>
      <c r="B190" s="10">
        <v>0</v>
      </c>
      <c r="F190" t="b">
        <v>0</v>
      </c>
      <c r="G190" t="b">
        <v>0</v>
      </c>
      <c r="H190" t="b">
        <v>0</v>
      </c>
      <c r="I190">
        <v>0</v>
      </c>
    </row>
    <row r="191" spans="1:9" x14ac:dyDescent="0.25">
      <c r="A191" s="10">
        <v>0</v>
      </c>
      <c r="B191" s="10">
        <v>0</v>
      </c>
      <c r="F191" t="b">
        <v>0</v>
      </c>
      <c r="G191" t="b">
        <v>0</v>
      </c>
      <c r="H191" t="b">
        <v>0</v>
      </c>
      <c r="I191">
        <v>5</v>
      </c>
    </row>
    <row r="192" spans="1:9" x14ac:dyDescent="0.25">
      <c r="A192" s="10">
        <v>0</v>
      </c>
      <c r="B192" s="10">
        <v>0</v>
      </c>
      <c r="F192" t="b">
        <v>0</v>
      </c>
      <c r="G192" t="b">
        <v>0</v>
      </c>
      <c r="H192" t="b">
        <v>0</v>
      </c>
      <c r="I192">
        <v>1</v>
      </c>
    </row>
    <row r="193" spans="1:9" x14ac:dyDescent="0.25">
      <c r="A193" s="10">
        <v>0</v>
      </c>
      <c r="B193" s="10">
        <v>0</v>
      </c>
      <c r="F193" t="b">
        <v>0</v>
      </c>
      <c r="G193" t="b">
        <v>0</v>
      </c>
      <c r="H193" t="b">
        <v>0</v>
      </c>
      <c r="I193">
        <v>3</v>
      </c>
    </row>
    <row r="194" spans="1:9" x14ac:dyDescent="0.25">
      <c r="A194" s="10">
        <v>0</v>
      </c>
      <c r="B194" s="10">
        <v>0</v>
      </c>
      <c r="F194" t="b">
        <v>0</v>
      </c>
      <c r="G194" t="b">
        <v>0</v>
      </c>
      <c r="H194" t="b">
        <v>0</v>
      </c>
      <c r="I194">
        <v>3</v>
      </c>
    </row>
    <row r="195" spans="1:9" x14ac:dyDescent="0.25">
      <c r="A195" s="10">
        <v>0</v>
      </c>
      <c r="B195" s="10">
        <v>0</v>
      </c>
      <c r="F195" t="b">
        <v>0</v>
      </c>
      <c r="G195" t="b">
        <v>0</v>
      </c>
      <c r="H195" t="b">
        <v>0</v>
      </c>
      <c r="I195">
        <v>0</v>
      </c>
    </row>
    <row r="196" spans="1:9" x14ac:dyDescent="0.25">
      <c r="A196" s="10">
        <v>0</v>
      </c>
      <c r="B196" s="10">
        <v>0</v>
      </c>
      <c r="F196" t="b">
        <v>0</v>
      </c>
      <c r="G196" t="b">
        <v>0</v>
      </c>
      <c r="H196" t="b">
        <v>0</v>
      </c>
      <c r="I196">
        <v>3</v>
      </c>
    </row>
    <row r="197" spans="1:9" x14ac:dyDescent="0.25">
      <c r="A197" s="10">
        <v>0</v>
      </c>
      <c r="B197" s="10">
        <v>0</v>
      </c>
      <c r="F197" t="b">
        <v>0</v>
      </c>
      <c r="G197" t="b">
        <v>0</v>
      </c>
      <c r="H197" t="b">
        <v>0</v>
      </c>
      <c r="I197">
        <v>0</v>
      </c>
    </row>
    <row r="198" spans="1:9" x14ac:dyDescent="0.25">
      <c r="A198" s="10">
        <v>0</v>
      </c>
      <c r="B198" s="10">
        <v>0</v>
      </c>
      <c r="F198" t="b">
        <v>0</v>
      </c>
      <c r="G198" t="b">
        <v>0</v>
      </c>
      <c r="H198">
        <v>19</v>
      </c>
      <c r="I198" t="b">
        <v>0</v>
      </c>
    </row>
    <row r="199" spans="1:9" x14ac:dyDescent="0.25">
      <c r="A199" s="10">
        <v>0</v>
      </c>
      <c r="B199" s="10">
        <v>0</v>
      </c>
      <c r="F199" t="b">
        <v>0</v>
      </c>
      <c r="G199" t="b">
        <v>0</v>
      </c>
      <c r="H199" t="b">
        <v>0</v>
      </c>
      <c r="I199">
        <v>8</v>
      </c>
    </row>
    <row r="200" spans="1:9" x14ac:dyDescent="0.25">
      <c r="A200" s="10">
        <v>0</v>
      </c>
      <c r="B200" s="10">
        <v>0</v>
      </c>
      <c r="F200" t="b">
        <v>0</v>
      </c>
      <c r="G200" t="b">
        <v>0</v>
      </c>
      <c r="H200" t="b">
        <v>0</v>
      </c>
      <c r="I200">
        <v>6</v>
      </c>
    </row>
    <row r="201" spans="1:9" x14ac:dyDescent="0.25">
      <c r="A201" s="10">
        <v>0</v>
      </c>
      <c r="B201" s="10">
        <v>0</v>
      </c>
      <c r="F201" t="b">
        <v>0</v>
      </c>
      <c r="G201" t="b">
        <v>0</v>
      </c>
      <c r="H201" t="b">
        <v>0</v>
      </c>
      <c r="I201">
        <v>0</v>
      </c>
    </row>
    <row r="202" spans="1:9" x14ac:dyDescent="0.25">
      <c r="A202" s="10">
        <v>0</v>
      </c>
      <c r="B202" s="10">
        <v>0</v>
      </c>
      <c r="F202" t="b">
        <v>0</v>
      </c>
      <c r="G202" t="b">
        <v>0</v>
      </c>
      <c r="H202" t="b">
        <v>0</v>
      </c>
      <c r="I202">
        <v>18</v>
      </c>
    </row>
    <row r="203" spans="1:9" x14ac:dyDescent="0.25">
      <c r="A203" s="10">
        <v>0</v>
      </c>
      <c r="B203" s="10">
        <v>0</v>
      </c>
      <c r="F203" t="b">
        <v>0</v>
      </c>
      <c r="G203" t="b">
        <v>0</v>
      </c>
      <c r="H203">
        <v>7</v>
      </c>
      <c r="I203" t="b">
        <v>0</v>
      </c>
    </row>
    <row r="204" spans="1:9" x14ac:dyDescent="0.25">
      <c r="A204" s="10">
        <v>0</v>
      </c>
      <c r="B204" s="10">
        <v>0</v>
      </c>
      <c r="F204" t="b">
        <v>0</v>
      </c>
      <c r="G204" t="b">
        <v>0</v>
      </c>
      <c r="H204" t="b">
        <v>0</v>
      </c>
      <c r="I204">
        <v>0</v>
      </c>
    </row>
    <row r="205" spans="1:9" x14ac:dyDescent="0.25">
      <c r="A205" s="10">
        <v>0</v>
      </c>
      <c r="B205" s="10">
        <v>0</v>
      </c>
      <c r="F205" t="b">
        <v>0</v>
      </c>
      <c r="G205" t="b">
        <v>0</v>
      </c>
      <c r="H205">
        <v>8</v>
      </c>
      <c r="I205" t="b">
        <v>0</v>
      </c>
    </row>
    <row r="206" spans="1:9" x14ac:dyDescent="0.25">
      <c r="A206" s="10">
        <v>0</v>
      </c>
      <c r="B206" s="10">
        <v>0</v>
      </c>
      <c r="F206" t="b">
        <v>0</v>
      </c>
      <c r="G206" t="b">
        <v>0</v>
      </c>
      <c r="H206">
        <v>1293</v>
      </c>
      <c r="I206" t="b">
        <v>0</v>
      </c>
    </row>
    <row r="207" spans="1:9" x14ac:dyDescent="0.25">
      <c r="A207" s="10">
        <v>0</v>
      </c>
      <c r="B207" s="10">
        <v>0</v>
      </c>
      <c r="F207" t="b">
        <v>0</v>
      </c>
      <c r="G207" t="b">
        <v>0</v>
      </c>
      <c r="H207" t="b">
        <v>0</v>
      </c>
      <c r="I207">
        <v>17</v>
      </c>
    </row>
    <row r="208" spans="1:9" x14ac:dyDescent="0.25">
      <c r="A208" s="10">
        <v>0</v>
      </c>
      <c r="B208" s="10">
        <v>0</v>
      </c>
      <c r="F208" t="b">
        <v>0</v>
      </c>
      <c r="G208" t="b">
        <v>0</v>
      </c>
      <c r="H208" t="b">
        <v>0</v>
      </c>
      <c r="I208">
        <v>0</v>
      </c>
    </row>
    <row r="209" spans="1:9" x14ac:dyDescent="0.25">
      <c r="A209" s="10">
        <v>0</v>
      </c>
      <c r="B209" s="10">
        <v>0</v>
      </c>
      <c r="F209" t="b">
        <v>0</v>
      </c>
      <c r="G209" t="b">
        <v>0</v>
      </c>
      <c r="H209" t="b">
        <v>0</v>
      </c>
      <c r="I209">
        <v>13</v>
      </c>
    </row>
    <row r="210" spans="1:9" x14ac:dyDescent="0.25">
      <c r="A210" s="10">
        <v>0</v>
      </c>
      <c r="B210" s="10">
        <v>0</v>
      </c>
      <c r="F210" t="b">
        <v>0</v>
      </c>
      <c r="G210" t="b">
        <v>0</v>
      </c>
      <c r="H210" t="b">
        <v>0</v>
      </c>
      <c r="I210">
        <v>0</v>
      </c>
    </row>
    <row r="211" spans="1:9" x14ac:dyDescent="0.25">
      <c r="A211" s="10">
        <v>0</v>
      </c>
      <c r="B211" s="10">
        <v>0</v>
      </c>
      <c r="F211" t="b">
        <v>0</v>
      </c>
      <c r="G211" t="b">
        <v>0</v>
      </c>
      <c r="H211" t="b">
        <v>0</v>
      </c>
      <c r="I211">
        <v>0</v>
      </c>
    </row>
    <row r="212" spans="1:9" x14ac:dyDescent="0.25">
      <c r="A212" s="10">
        <v>0</v>
      </c>
      <c r="B212" s="10">
        <v>0</v>
      </c>
      <c r="F212" t="b">
        <v>0</v>
      </c>
      <c r="G212" t="b">
        <v>0</v>
      </c>
      <c r="H212" t="b">
        <v>0</v>
      </c>
      <c r="I212">
        <v>33</v>
      </c>
    </row>
    <row r="213" spans="1:9" x14ac:dyDescent="0.25">
      <c r="A213" s="10">
        <v>0</v>
      </c>
      <c r="B213" s="10">
        <v>0</v>
      </c>
      <c r="F213" t="b">
        <v>0</v>
      </c>
      <c r="G213" t="b">
        <v>0</v>
      </c>
      <c r="H213">
        <v>12</v>
      </c>
      <c r="I213" t="b">
        <v>0</v>
      </c>
    </row>
    <row r="214" spans="1:9" x14ac:dyDescent="0.25">
      <c r="A214" s="10">
        <v>0</v>
      </c>
      <c r="B214" s="10">
        <v>0</v>
      </c>
      <c r="F214" t="b">
        <v>0</v>
      </c>
      <c r="G214" t="b">
        <v>0</v>
      </c>
      <c r="H214" t="b">
        <v>0</v>
      </c>
      <c r="I214">
        <v>1</v>
      </c>
    </row>
    <row r="215" spans="1:9" x14ac:dyDescent="0.25">
      <c r="A215" s="10">
        <v>0</v>
      </c>
      <c r="B215" s="10">
        <v>0</v>
      </c>
      <c r="F215" t="b">
        <v>0</v>
      </c>
      <c r="G215" t="b">
        <v>0</v>
      </c>
      <c r="H215" t="b">
        <v>0</v>
      </c>
      <c r="I215">
        <v>1</v>
      </c>
    </row>
    <row r="216" spans="1:9" x14ac:dyDescent="0.25">
      <c r="A216" s="10">
        <v>0</v>
      </c>
      <c r="B216" s="10">
        <v>0</v>
      </c>
      <c r="F216" t="b">
        <v>0</v>
      </c>
      <c r="G216" t="b">
        <v>0</v>
      </c>
      <c r="H216" t="b">
        <v>0</v>
      </c>
      <c r="I216">
        <v>1</v>
      </c>
    </row>
    <row r="217" spans="1:9" x14ac:dyDescent="0.25">
      <c r="A217" s="10">
        <v>0</v>
      </c>
      <c r="B217" s="10">
        <v>0</v>
      </c>
      <c r="F217" t="b">
        <v>0</v>
      </c>
      <c r="G217" t="b">
        <v>0</v>
      </c>
      <c r="H217" t="b">
        <v>0</v>
      </c>
      <c r="I217">
        <v>1</v>
      </c>
    </row>
    <row r="218" spans="1:9" x14ac:dyDescent="0.25">
      <c r="A218" s="10">
        <v>0</v>
      </c>
      <c r="B218" s="10">
        <v>0</v>
      </c>
      <c r="F218" t="b">
        <v>0</v>
      </c>
      <c r="G218" t="b">
        <v>0</v>
      </c>
      <c r="H218">
        <v>84</v>
      </c>
      <c r="I218" t="b">
        <v>0</v>
      </c>
    </row>
    <row r="219" spans="1:9" x14ac:dyDescent="0.25">
      <c r="A219" s="10">
        <v>0</v>
      </c>
      <c r="B219" s="10">
        <v>0</v>
      </c>
      <c r="F219" t="b">
        <v>0</v>
      </c>
      <c r="G219" t="b">
        <v>0</v>
      </c>
      <c r="H219" t="b">
        <v>0</v>
      </c>
      <c r="I219">
        <v>38</v>
      </c>
    </row>
    <row r="220" spans="1:9" x14ac:dyDescent="0.25">
      <c r="A220" s="10">
        <v>0</v>
      </c>
      <c r="B220" s="10">
        <v>0</v>
      </c>
      <c r="F220" t="b">
        <v>0</v>
      </c>
      <c r="G220" t="b">
        <v>0</v>
      </c>
      <c r="H220" t="b">
        <v>0</v>
      </c>
      <c r="I220">
        <v>1</v>
      </c>
    </row>
    <row r="221" spans="1:9" x14ac:dyDescent="0.25">
      <c r="A221" s="10">
        <v>0</v>
      </c>
      <c r="B221" s="10">
        <v>0</v>
      </c>
      <c r="F221" t="b">
        <v>0</v>
      </c>
      <c r="G221" t="b">
        <v>0</v>
      </c>
      <c r="H221" t="b">
        <v>0</v>
      </c>
      <c r="I221">
        <v>76</v>
      </c>
    </row>
    <row r="222" spans="1:9" x14ac:dyDescent="0.25">
      <c r="A222" s="10">
        <v>0</v>
      </c>
      <c r="B222" s="10">
        <v>0</v>
      </c>
      <c r="F222" t="b">
        <v>0</v>
      </c>
      <c r="G222" t="b">
        <v>0</v>
      </c>
      <c r="H222" t="b">
        <v>0</v>
      </c>
      <c r="I222">
        <v>3</v>
      </c>
    </row>
    <row r="223" spans="1:9" x14ac:dyDescent="0.25">
      <c r="A223" s="10">
        <v>0</v>
      </c>
      <c r="B223" s="10">
        <v>0</v>
      </c>
      <c r="F223" t="b">
        <v>0</v>
      </c>
      <c r="G223" t="b">
        <v>0</v>
      </c>
      <c r="H223" t="b">
        <v>0</v>
      </c>
      <c r="I223">
        <v>0</v>
      </c>
    </row>
    <row r="224" spans="1:9" x14ac:dyDescent="0.25">
      <c r="A224" s="10">
        <v>0</v>
      </c>
      <c r="B224" s="10">
        <v>0</v>
      </c>
      <c r="F224" t="b">
        <v>0</v>
      </c>
      <c r="G224" t="b">
        <v>0</v>
      </c>
      <c r="H224" t="b">
        <v>0</v>
      </c>
      <c r="I224">
        <v>2</v>
      </c>
    </row>
    <row r="225" spans="1:9" x14ac:dyDescent="0.25">
      <c r="A225" s="10">
        <v>0</v>
      </c>
      <c r="B225" s="10">
        <v>0</v>
      </c>
      <c r="F225" t="b">
        <v>0</v>
      </c>
      <c r="G225" t="b">
        <v>0</v>
      </c>
      <c r="H225" t="b">
        <v>0</v>
      </c>
      <c r="I225">
        <v>0</v>
      </c>
    </row>
    <row r="226" spans="1:9" x14ac:dyDescent="0.25">
      <c r="A226" s="10">
        <v>0</v>
      </c>
      <c r="B226" s="10">
        <v>0</v>
      </c>
      <c r="F226" t="b">
        <v>0</v>
      </c>
      <c r="G226" t="b">
        <v>0</v>
      </c>
      <c r="H226" t="b">
        <v>0</v>
      </c>
      <c r="I226">
        <v>0</v>
      </c>
    </row>
    <row r="227" spans="1:9" x14ac:dyDescent="0.25">
      <c r="A227" s="10">
        <v>0</v>
      </c>
      <c r="B227" s="10">
        <v>0</v>
      </c>
      <c r="F227" t="b">
        <v>0</v>
      </c>
      <c r="G227" t="b">
        <v>0</v>
      </c>
      <c r="H227" t="b">
        <v>0</v>
      </c>
      <c r="I227">
        <v>0</v>
      </c>
    </row>
    <row r="228" spans="1:9" x14ac:dyDescent="0.25">
      <c r="A228" s="10">
        <v>0</v>
      </c>
      <c r="B228" s="10">
        <v>0</v>
      </c>
      <c r="F228" t="b">
        <v>0</v>
      </c>
      <c r="G228" t="b">
        <v>0</v>
      </c>
      <c r="H228" t="b">
        <v>0</v>
      </c>
      <c r="I228">
        <v>2</v>
      </c>
    </row>
    <row r="229" spans="1:9" x14ac:dyDescent="0.25">
      <c r="A229" s="10">
        <v>0</v>
      </c>
      <c r="B229" s="10">
        <v>0</v>
      </c>
      <c r="F229" t="b">
        <v>0</v>
      </c>
      <c r="G229" t="b">
        <v>0</v>
      </c>
      <c r="H229" t="b">
        <v>0</v>
      </c>
      <c r="I229">
        <v>0</v>
      </c>
    </row>
    <row r="230" spans="1:9" x14ac:dyDescent="0.25">
      <c r="A230" s="10">
        <v>0</v>
      </c>
      <c r="B230" s="10">
        <v>0</v>
      </c>
      <c r="F230" t="b">
        <v>0</v>
      </c>
      <c r="G230" t="b">
        <v>0</v>
      </c>
      <c r="H230" t="b">
        <v>0</v>
      </c>
      <c r="I230">
        <v>0</v>
      </c>
    </row>
    <row r="231" spans="1:9" x14ac:dyDescent="0.25">
      <c r="A231" s="10">
        <v>0</v>
      </c>
      <c r="B231" s="10">
        <v>0</v>
      </c>
      <c r="F231" t="b">
        <v>0</v>
      </c>
      <c r="G231" t="b">
        <v>0</v>
      </c>
      <c r="H231" t="b">
        <v>0</v>
      </c>
      <c r="I231">
        <v>0</v>
      </c>
    </row>
    <row r="232" spans="1:9" x14ac:dyDescent="0.25">
      <c r="A232" s="10">
        <v>0</v>
      </c>
      <c r="B232" s="10">
        <v>0</v>
      </c>
      <c r="F232" t="b">
        <v>0</v>
      </c>
      <c r="G232" t="b">
        <v>0</v>
      </c>
      <c r="H232" t="b">
        <v>0</v>
      </c>
      <c r="I232">
        <v>2</v>
      </c>
    </row>
    <row r="233" spans="1:9" x14ac:dyDescent="0.25">
      <c r="A233" s="10">
        <v>0</v>
      </c>
      <c r="B233" s="10">
        <v>0</v>
      </c>
      <c r="F233" t="b">
        <v>0</v>
      </c>
      <c r="G233" t="b">
        <v>0</v>
      </c>
      <c r="H233" t="b">
        <v>0</v>
      </c>
      <c r="I233">
        <v>0</v>
      </c>
    </row>
    <row r="234" spans="1:9" x14ac:dyDescent="0.25">
      <c r="A234" s="10">
        <v>0</v>
      </c>
      <c r="B234" s="10">
        <v>0</v>
      </c>
      <c r="F234" t="b">
        <v>0</v>
      </c>
      <c r="G234" t="b">
        <v>0</v>
      </c>
      <c r="H234" t="b">
        <v>0</v>
      </c>
      <c r="I234">
        <v>7</v>
      </c>
    </row>
    <row r="235" spans="1:9" x14ac:dyDescent="0.25">
      <c r="A235" s="10">
        <v>0</v>
      </c>
      <c r="B235" s="10">
        <v>0</v>
      </c>
      <c r="F235" t="b">
        <v>0</v>
      </c>
      <c r="G235" t="b">
        <v>0</v>
      </c>
      <c r="H235" t="b">
        <v>0</v>
      </c>
      <c r="I235">
        <v>0</v>
      </c>
    </row>
    <row r="236" spans="1:9" x14ac:dyDescent="0.25">
      <c r="A236" s="10">
        <v>0</v>
      </c>
      <c r="B236" s="10">
        <v>0</v>
      </c>
      <c r="F236" t="b">
        <v>0</v>
      </c>
      <c r="G236" t="b">
        <v>0</v>
      </c>
      <c r="H236">
        <v>5</v>
      </c>
      <c r="I236" t="b">
        <v>0</v>
      </c>
    </row>
    <row r="237" spans="1:9" x14ac:dyDescent="0.25">
      <c r="A237" s="10">
        <v>0</v>
      </c>
      <c r="B237" s="10">
        <v>0</v>
      </c>
      <c r="F237" t="b">
        <v>0</v>
      </c>
      <c r="G237" t="b">
        <v>0</v>
      </c>
      <c r="H237" t="b">
        <v>0</v>
      </c>
      <c r="I237">
        <v>0</v>
      </c>
    </row>
    <row r="238" spans="1:9" x14ac:dyDescent="0.25">
      <c r="A238" s="10">
        <v>0</v>
      </c>
      <c r="B238" s="10">
        <v>0</v>
      </c>
      <c r="F238" t="b">
        <v>0</v>
      </c>
      <c r="G238" t="b">
        <v>0</v>
      </c>
      <c r="H238" t="b">
        <v>0</v>
      </c>
      <c r="I238">
        <v>0</v>
      </c>
    </row>
    <row r="239" spans="1:9" x14ac:dyDescent="0.25">
      <c r="A239" s="10">
        <v>0</v>
      </c>
      <c r="B239" s="10">
        <v>0</v>
      </c>
      <c r="F239" t="b">
        <v>0</v>
      </c>
      <c r="G239" t="b">
        <v>0</v>
      </c>
      <c r="H239" t="b">
        <v>0</v>
      </c>
      <c r="I239">
        <v>1</v>
      </c>
    </row>
    <row r="240" spans="1:9" x14ac:dyDescent="0.25">
      <c r="A240" s="10">
        <v>0</v>
      </c>
      <c r="B240" s="10">
        <v>0</v>
      </c>
      <c r="F240" t="b">
        <v>0</v>
      </c>
      <c r="G240" t="b">
        <v>0</v>
      </c>
      <c r="H240" t="b">
        <v>0</v>
      </c>
      <c r="I240">
        <v>0</v>
      </c>
    </row>
    <row r="241" spans="1:9" x14ac:dyDescent="0.25">
      <c r="A241" s="10">
        <v>0</v>
      </c>
      <c r="B241" s="10">
        <v>0</v>
      </c>
      <c r="F241" t="b">
        <v>0</v>
      </c>
      <c r="G241" t="b">
        <v>0</v>
      </c>
      <c r="H241" t="b">
        <v>0</v>
      </c>
      <c r="I241">
        <v>5</v>
      </c>
    </row>
    <row r="242" spans="1:9" x14ac:dyDescent="0.25">
      <c r="A242" s="10">
        <v>137</v>
      </c>
      <c r="B242" s="10">
        <v>0</v>
      </c>
      <c r="F242">
        <v>137</v>
      </c>
      <c r="G242" t="b">
        <v>0</v>
      </c>
      <c r="H242">
        <v>137</v>
      </c>
      <c r="I242" t="b">
        <v>0</v>
      </c>
    </row>
    <row r="243" spans="1:9" x14ac:dyDescent="0.25">
      <c r="A243" s="10">
        <v>376</v>
      </c>
      <c r="B243" s="10">
        <v>0</v>
      </c>
      <c r="F243">
        <v>376</v>
      </c>
      <c r="G243" t="b">
        <v>0</v>
      </c>
      <c r="H243">
        <v>376</v>
      </c>
      <c r="I243" t="b">
        <v>0</v>
      </c>
    </row>
    <row r="244" spans="1:9" x14ac:dyDescent="0.25">
      <c r="A244" s="10">
        <v>202</v>
      </c>
      <c r="B244" s="10">
        <v>0</v>
      </c>
      <c r="F244">
        <v>202</v>
      </c>
      <c r="G244" t="b">
        <v>0</v>
      </c>
      <c r="H244">
        <v>202</v>
      </c>
      <c r="I244" t="b">
        <v>0</v>
      </c>
    </row>
    <row r="245" spans="1:9" x14ac:dyDescent="0.25">
      <c r="A245" s="10">
        <v>328</v>
      </c>
      <c r="B245" s="10">
        <v>0</v>
      </c>
      <c r="F245">
        <v>328</v>
      </c>
      <c r="G245" t="b">
        <v>0</v>
      </c>
      <c r="H245">
        <v>328</v>
      </c>
      <c r="I245" t="b">
        <v>0</v>
      </c>
    </row>
    <row r="246" spans="1:9" x14ac:dyDescent="0.25">
      <c r="A246" s="10">
        <v>84</v>
      </c>
      <c r="B246" s="10">
        <v>0</v>
      </c>
      <c r="F246">
        <v>84</v>
      </c>
      <c r="G246" t="b">
        <v>0</v>
      </c>
      <c r="H246">
        <v>84</v>
      </c>
      <c r="I246" t="b">
        <v>0</v>
      </c>
    </row>
    <row r="247" spans="1:9" x14ac:dyDescent="0.25">
      <c r="A247" s="10">
        <v>96</v>
      </c>
      <c r="B247" s="10">
        <v>0</v>
      </c>
      <c r="F247">
        <v>96</v>
      </c>
      <c r="G247" t="b">
        <v>0</v>
      </c>
      <c r="H247">
        <v>96</v>
      </c>
      <c r="I247" t="b">
        <v>0</v>
      </c>
    </row>
    <row r="248" spans="1:9" x14ac:dyDescent="0.25">
      <c r="A248" s="10">
        <v>223</v>
      </c>
      <c r="B248" s="10">
        <v>0</v>
      </c>
      <c r="F248">
        <v>223</v>
      </c>
      <c r="G248" t="b">
        <v>0</v>
      </c>
      <c r="H248">
        <v>223</v>
      </c>
      <c r="I248" t="b">
        <v>0</v>
      </c>
    </row>
    <row r="249" spans="1:9" x14ac:dyDescent="0.25">
      <c r="A249" s="10">
        <v>62</v>
      </c>
      <c r="B249" s="10">
        <v>0</v>
      </c>
      <c r="F249">
        <v>62</v>
      </c>
      <c r="G249" t="b">
        <v>0</v>
      </c>
      <c r="H249">
        <v>62</v>
      </c>
      <c r="I249" t="b">
        <v>0</v>
      </c>
    </row>
    <row r="250" spans="1:9" x14ac:dyDescent="0.25">
      <c r="A250" s="10">
        <v>146</v>
      </c>
      <c r="B250" s="10">
        <v>0</v>
      </c>
      <c r="F250">
        <v>146</v>
      </c>
      <c r="G250" t="b">
        <v>0</v>
      </c>
      <c r="H250">
        <v>146</v>
      </c>
      <c r="I250" t="b">
        <v>0</v>
      </c>
    </row>
    <row r="251" spans="1:9" x14ac:dyDescent="0.25">
      <c r="A251" s="10">
        <v>235</v>
      </c>
      <c r="B251" s="10">
        <v>0</v>
      </c>
      <c r="F251">
        <v>235</v>
      </c>
      <c r="G251" t="b">
        <v>0</v>
      </c>
      <c r="H251">
        <v>235</v>
      </c>
      <c r="I251" t="b">
        <v>0</v>
      </c>
    </row>
    <row r="252" spans="1:9" x14ac:dyDescent="0.25">
      <c r="A252" s="10">
        <v>437</v>
      </c>
      <c r="B252" s="10">
        <v>0</v>
      </c>
      <c r="F252">
        <v>437</v>
      </c>
      <c r="G252" t="b">
        <v>0</v>
      </c>
      <c r="H252">
        <v>437</v>
      </c>
      <c r="I252" t="b">
        <v>0</v>
      </c>
    </row>
    <row r="253" spans="1:9" x14ac:dyDescent="0.25">
      <c r="A253" s="10">
        <v>77</v>
      </c>
      <c r="B253" s="10">
        <v>0</v>
      </c>
      <c r="F253">
        <v>77</v>
      </c>
      <c r="G253" t="b">
        <v>0</v>
      </c>
      <c r="H253">
        <v>77</v>
      </c>
      <c r="I253" t="b">
        <v>0</v>
      </c>
    </row>
    <row r="254" spans="1:9" x14ac:dyDescent="0.25">
      <c r="A254" s="10">
        <v>108</v>
      </c>
      <c r="B254" s="10">
        <v>0</v>
      </c>
      <c r="F254">
        <v>108</v>
      </c>
      <c r="G254" t="b">
        <v>0</v>
      </c>
      <c r="H254">
        <v>108</v>
      </c>
      <c r="I254" t="b">
        <v>0</v>
      </c>
    </row>
    <row r="255" spans="1:9" x14ac:dyDescent="0.25">
      <c r="A255" s="10">
        <v>7</v>
      </c>
      <c r="B255" s="10">
        <v>0</v>
      </c>
      <c r="F255">
        <v>7</v>
      </c>
      <c r="G255" t="b">
        <v>0</v>
      </c>
      <c r="H255">
        <v>7</v>
      </c>
      <c r="I255" t="b">
        <v>0</v>
      </c>
    </row>
    <row r="256" spans="1:9" x14ac:dyDescent="0.25">
      <c r="A256" s="10">
        <v>314</v>
      </c>
      <c r="B256" s="10">
        <v>0</v>
      </c>
      <c r="F256">
        <v>314</v>
      </c>
      <c r="G256" t="b">
        <v>0</v>
      </c>
      <c r="H256">
        <v>314</v>
      </c>
      <c r="I256" t="b">
        <v>0</v>
      </c>
    </row>
    <row r="257" spans="1:9" x14ac:dyDescent="0.25">
      <c r="A257" s="10">
        <v>188</v>
      </c>
      <c r="B257" s="10">
        <v>0</v>
      </c>
      <c r="F257">
        <v>188</v>
      </c>
      <c r="G257" t="b">
        <v>0</v>
      </c>
      <c r="H257">
        <v>188</v>
      </c>
      <c r="I257" t="b">
        <v>0</v>
      </c>
    </row>
    <row r="258" spans="1:9" x14ac:dyDescent="0.25">
      <c r="A258" s="10">
        <v>275</v>
      </c>
      <c r="B258" s="10">
        <v>0</v>
      </c>
      <c r="F258">
        <v>275</v>
      </c>
      <c r="G258" t="b">
        <v>0</v>
      </c>
      <c r="H258">
        <v>275</v>
      </c>
      <c r="I258" t="b">
        <v>0</v>
      </c>
    </row>
    <row r="259" spans="1:9" x14ac:dyDescent="0.25">
      <c r="A259" s="10">
        <v>560</v>
      </c>
      <c r="B259" s="10">
        <v>0</v>
      </c>
      <c r="F259">
        <v>560</v>
      </c>
      <c r="G259" t="b">
        <v>0</v>
      </c>
      <c r="H259">
        <v>560</v>
      </c>
      <c r="I259" t="b">
        <v>0</v>
      </c>
    </row>
    <row r="260" spans="1:9" x14ac:dyDescent="0.25">
      <c r="A260" s="10">
        <v>688</v>
      </c>
      <c r="B260" s="10">
        <v>0</v>
      </c>
      <c r="F260">
        <v>688</v>
      </c>
      <c r="G260" t="b">
        <v>0</v>
      </c>
      <c r="H260">
        <v>688</v>
      </c>
      <c r="I260" t="b">
        <v>0</v>
      </c>
    </row>
    <row r="261" spans="1:9" x14ac:dyDescent="0.25">
      <c r="A261" s="10">
        <v>942</v>
      </c>
      <c r="B261" s="10">
        <v>0</v>
      </c>
      <c r="F261">
        <v>942</v>
      </c>
      <c r="G261" t="b">
        <v>0</v>
      </c>
      <c r="H261">
        <v>942</v>
      </c>
      <c r="I261" t="b">
        <v>0</v>
      </c>
    </row>
    <row r="262" spans="1:9" x14ac:dyDescent="0.25">
      <c r="A262" s="10">
        <v>88</v>
      </c>
      <c r="B262" s="10">
        <v>0</v>
      </c>
      <c r="F262">
        <v>88</v>
      </c>
      <c r="G262" t="b">
        <v>0</v>
      </c>
      <c r="H262">
        <v>88</v>
      </c>
      <c r="I262" t="b">
        <v>0</v>
      </c>
    </row>
    <row r="263" spans="1:9" x14ac:dyDescent="0.25">
      <c r="A263" s="10">
        <v>220</v>
      </c>
      <c r="B263" s="10">
        <v>0</v>
      </c>
      <c r="F263">
        <v>220</v>
      </c>
      <c r="G263" t="b">
        <v>0</v>
      </c>
      <c r="H263">
        <v>220</v>
      </c>
      <c r="I263" t="b">
        <v>0</v>
      </c>
    </row>
    <row r="264" spans="1:9" x14ac:dyDescent="0.25">
      <c r="A264" s="10">
        <v>145</v>
      </c>
      <c r="B264" s="10">
        <v>0</v>
      </c>
      <c r="F264">
        <v>145</v>
      </c>
      <c r="G264" t="b">
        <v>0</v>
      </c>
      <c r="H264">
        <v>145</v>
      </c>
      <c r="I264" t="b">
        <v>0</v>
      </c>
    </row>
    <row r="265" spans="1:9" x14ac:dyDescent="0.25">
      <c r="A265" s="10">
        <v>963</v>
      </c>
      <c r="B265" s="10">
        <v>0</v>
      </c>
      <c r="F265">
        <v>963</v>
      </c>
      <c r="G265" t="b">
        <v>0</v>
      </c>
      <c r="H265">
        <v>963</v>
      </c>
      <c r="I265" t="b">
        <v>0</v>
      </c>
    </row>
    <row r="266" spans="1:9" x14ac:dyDescent="0.25">
      <c r="A266" s="10">
        <v>91</v>
      </c>
      <c r="B266" s="10">
        <v>0</v>
      </c>
      <c r="F266">
        <v>91</v>
      </c>
      <c r="G266" t="b">
        <v>0</v>
      </c>
      <c r="H266">
        <v>91</v>
      </c>
      <c r="I266" t="b">
        <v>0</v>
      </c>
    </row>
    <row r="267" spans="1:9" x14ac:dyDescent="0.25">
      <c r="A267" s="10">
        <v>58</v>
      </c>
      <c r="B267" s="10">
        <v>0</v>
      </c>
      <c r="F267">
        <v>58</v>
      </c>
      <c r="G267" t="b">
        <v>0</v>
      </c>
      <c r="H267">
        <v>58</v>
      </c>
      <c r="I267" t="b">
        <v>0</v>
      </c>
    </row>
    <row r="268" spans="1:9" x14ac:dyDescent="0.25">
      <c r="A268" s="10">
        <v>36</v>
      </c>
      <c r="B268" s="10">
        <v>0</v>
      </c>
      <c r="F268">
        <v>36</v>
      </c>
      <c r="G268" t="b">
        <v>0</v>
      </c>
      <c r="H268">
        <v>36</v>
      </c>
      <c r="I268" t="b">
        <v>0</v>
      </c>
    </row>
    <row r="269" spans="1:9" x14ac:dyDescent="0.25">
      <c r="A269" s="10">
        <v>165</v>
      </c>
      <c r="B269" s="10">
        <v>0</v>
      </c>
      <c r="F269">
        <v>165</v>
      </c>
      <c r="G269" t="b">
        <v>0</v>
      </c>
      <c r="H269">
        <v>165</v>
      </c>
      <c r="I269" t="b">
        <v>0</v>
      </c>
    </row>
    <row r="270" spans="1:9" x14ac:dyDescent="0.25">
      <c r="A270" s="10">
        <v>111</v>
      </c>
      <c r="B270" s="10">
        <v>0</v>
      </c>
      <c r="F270">
        <v>111</v>
      </c>
      <c r="G270" t="b">
        <v>0</v>
      </c>
      <c r="H270">
        <v>111</v>
      </c>
      <c r="I270" t="b">
        <v>0</v>
      </c>
    </row>
    <row r="271" spans="1:9" x14ac:dyDescent="0.25">
      <c r="A271" s="10">
        <v>1596</v>
      </c>
      <c r="B271" s="10">
        <v>0</v>
      </c>
      <c r="F271">
        <v>1596</v>
      </c>
      <c r="G271" t="b">
        <v>0</v>
      </c>
      <c r="H271">
        <v>1596</v>
      </c>
      <c r="I271" t="b">
        <v>0</v>
      </c>
    </row>
    <row r="272" spans="1:9" x14ac:dyDescent="0.25">
      <c r="A272" s="10">
        <v>61</v>
      </c>
      <c r="B272" s="10">
        <v>0</v>
      </c>
      <c r="F272">
        <v>61</v>
      </c>
      <c r="G272" t="b">
        <v>0</v>
      </c>
      <c r="H272">
        <v>61</v>
      </c>
      <c r="I272" t="b">
        <v>0</v>
      </c>
    </row>
    <row r="273" spans="1:9" x14ac:dyDescent="0.25">
      <c r="A273" s="10">
        <v>287</v>
      </c>
      <c r="B273" s="10">
        <v>0</v>
      </c>
      <c r="F273">
        <v>287</v>
      </c>
      <c r="G273" t="b">
        <v>0</v>
      </c>
      <c r="H273">
        <v>287</v>
      </c>
      <c r="I273" t="b">
        <v>0</v>
      </c>
    </row>
    <row r="274" spans="1:9" x14ac:dyDescent="0.25">
      <c r="A274" s="10">
        <v>65</v>
      </c>
      <c r="B274" s="10">
        <v>0</v>
      </c>
      <c r="F274">
        <v>65</v>
      </c>
      <c r="G274" t="b">
        <v>0</v>
      </c>
      <c r="H274">
        <v>65</v>
      </c>
      <c r="I274" t="b">
        <v>0</v>
      </c>
    </row>
    <row r="275" spans="1:9" x14ac:dyDescent="0.25">
      <c r="A275" s="10">
        <v>118</v>
      </c>
      <c r="B275" s="10">
        <v>0</v>
      </c>
      <c r="F275">
        <v>118</v>
      </c>
      <c r="G275" t="b">
        <v>0</v>
      </c>
      <c r="H275">
        <v>118</v>
      </c>
      <c r="I275" t="b">
        <v>0</v>
      </c>
    </row>
    <row r="276" spans="1:9" x14ac:dyDescent="0.25">
      <c r="A276" s="10">
        <v>113</v>
      </c>
      <c r="B276" s="10">
        <v>0</v>
      </c>
      <c r="F276">
        <v>113</v>
      </c>
      <c r="G276" t="b">
        <v>0</v>
      </c>
      <c r="H276">
        <v>113</v>
      </c>
      <c r="I276" t="b">
        <v>0</v>
      </c>
    </row>
    <row r="277" spans="1:9" x14ac:dyDescent="0.25">
      <c r="A277" s="10">
        <v>332</v>
      </c>
      <c r="B277" s="10">
        <v>0</v>
      </c>
      <c r="F277">
        <v>332</v>
      </c>
      <c r="G277" t="b">
        <v>0</v>
      </c>
      <c r="H277">
        <v>332</v>
      </c>
      <c r="I277" t="b">
        <v>0</v>
      </c>
    </row>
    <row r="278" spans="1:9" x14ac:dyDescent="0.25">
      <c r="A278" s="10">
        <v>62</v>
      </c>
      <c r="B278" s="10">
        <v>0</v>
      </c>
      <c r="F278">
        <v>62</v>
      </c>
      <c r="G278" t="b">
        <v>0</v>
      </c>
      <c r="H278">
        <v>62</v>
      </c>
      <c r="I278" t="b">
        <v>0</v>
      </c>
    </row>
    <row r="279" spans="1:9" x14ac:dyDescent="0.25">
      <c r="A279" s="10">
        <v>951</v>
      </c>
      <c r="B279" s="10">
        <v>0</v>
      </c>
      <c r="F279">
        <v>951</v>
      </c>
      <c r="G279" t="b">
        <v>0</v>
      </c>
      <c r="H279">
        <v>951</v>
      </c>
      <c r="I279" t="b">
        <v>0</v>
      </c>
    </row>
    <row r="280" spans="1:9" x14ac:dyDescent="0.25">
      <c r="A280" s="10">
        <v>415</v>
      </c>
      <c r="B280" s="10">
        <v>0</v>
      </c>
      <c r="F280">
        <v>415</v>
      </c>
      <c r="G280" t="b">
        <v>0</v>
      </c>
      <c r="H280">
        <v>415</v>
      </c>
      <c r="I280" t="b">
        <v>0</v>
      </c>
    </row>
    <row r="281" spans="1:9" x14ac:dyDescent="0.25">
      <c r="A281" s="10">
        <v>305</v>
      </c>
      <c r="B281" s="10">
        <v>0</v>
      </c>
      <c r="F281">
        <v>305</v>
      </c>
      <c r="G281" t="b">
        <v>0</v>
      </c>
      <c r="H281">
        <v>305</v>
      </c>
      <c r="I281" t="b">
        <v>0</v>
      </c>
    </row>
    <row r="282" spans="1:9" x14ac:dyDescent="0.25">
      <c r="A282" s="10">
        <v>2139</v>
      </c>
      <c r="B282" s="10">
        <v>0</v>
      </c>
      <c r="F282">
        <v>2139</v>
      </c>
      <c r="G282" t="b">
        <v>0</v>
      </c>
      <c r="H282">
        <v>2139</v>
      </c>
      <c r="I282" t="b">
        <v>0</v>
      </c>
    </row>
    <row r="283" spans="1:9" x14ac:dyDescent="0.25">
      <c r="A283" s="10">
        <v>79</v>
      </c>
      <c r="B283" s="10">
        <v>0</v>
      </c>
      <c r="F283">
        <v>79</v>
      </c>
      <c r="G283" t="b">
        <v>0</v>
      </c>
      <c r="H283">
        <v>79</v>
      </c>
      <c r="I283" t="b">
        <v>0</v>
      </c>
    </row>
    <row r="284" spans="1:9" x14ac:dyDescent="0.25">
      <c r="A284" s="10">
        <v>179</v>
      </c>
      <c r="B284" s="10">
        <v>0</v>
      </c>
      <c r="F284">
        <v>179</v>
      </c>
      <c r="G284" t="b">
        <v>0</v>
      </c>
      <c r="H284">
        <v>179</v>
      </c>
      <c r="I284" t="b">
        <v>0</v>
      </c>
    </row>
    <row r="285" spans="1:9" x14ac:dyDescent="0.25">
      <c r="A285" s="10">
        <v>202</v>
      </c>
      <c r="B285" s="10">
        <v>0</v>
      </c>
      <c r="F285">
        <v>202</v>
      </c>
      <c r="G285" t="b">
        <v>0</v>
      </c>
      <c r="H285">
        <v>202</v>
      </c>
      <c r="I285" t="b">
        <v>0</v>
      </c>
    </row>
    <row r="286" spans="1:9" x14ac:dyDescent="0.25">
      <c r="A286" s="10">
        <v>760</v>
      </c>
      <c r="B286" s="10">
        <v>0</v>
      </c>
      <c r="F286">
        <v>760</v>
      </c>
      <c r="G286" t="b">
        <v>0</v>
      </c>
      <c r="H286">
        <v>760</v>
      </c>
      <c r="I286" t="b">
        <v>0</v>
      </c>
    </row>
    <row r="287" spans="1:9" x14ac:dyDescent="0.25">
      <c r="A287" s="10">
        <v>563</v>
      </c>
      <c r="B287" s="10">
        <v>0</v>
      </c>
      <c r="F287">
        <v>563</v>
      </c>
      <c r="G287" t="b">
        <v>0</v>
      </c>
      <c r="H287">
        <v>563</v>
      </c>
      <c r="I287" t="b">
        <v>0</v>
      </c>
    </row>
    <row r="288" spans="1:9" x14ac:dyDescent="0.25">
      <c r="A288" s="10">
        <v>135</v>
      </c>
      <c r="B288" s="10">
        <v>0</v>
      </c>
      <c r="F288">
        <v>135</v>
      </c>
      <c r="G288" t="b">
        <v>0</v>
      </c>
      <c r="H288">
        <v>135</v>
      </c>
      <c r="I288" t="b">
        <v>0</v>
      </c>
    </row>
    <row r="289" spans="1:9" x14ac:dyDescent="0.25">
      <c r="A289" s="10">
        <v>290</v>
      </c>
      <c r="B289" s="10">
        <v>0</v>
      </c>
      <c r="F289">
        <v>290</v>
      </c>
      <c r="G289" t="b">
        <v>0</v>
      </c>
      <c r="H289">
        <v>290</v>
      </c>
      <c r="I289" t="b">
        <v>0</v>
      </c>
    </row>
    <row r="290" spans="1:9" x14ac:dyDescent="0.25">
      <c r="A290" s="10">
        <v>447</v>
      </c>
      <c r="B290" s="10">
        <v>0</v>
      </c>
      <c r="F290">
        <v>447</v>
      </c>
      <c r="G290" t="b">
        <v>0</v>
      </c>
      <c r="H290">
        <v>447</v>
      </c>
      <c r="I290" t="b">
        <v>0</v>
      </c>
    </row>
    <row r="291" spans="1:9" x14ac:dyDescent="0.25">
      <c r="A291" s="10">
        <v>232</v>
      </c>
      <c r="B291" s="10">
        <v>0</v>
      </c>
      <c r="F291">
        <v>232</v>
      </c>
      <c r="G291" t="b">
        <v>0</v>
      </c>
      <c r="H291">
        <v>232</v>
      </c>
      <c r="I291" t="b">
        <v>0</v>
      </c>
    </row>
    <row r="292" spans="1:9" x14ac:dyDescent="0.25">
      <c r="A292" s="10">
        <v>168</v>
      </c>
      <c r="B292" s="10">
        <v>0</v>
      </c>
      <c r="F292">
        <v>168</v>
      </c>
      <c r="G292" t="b">
        <v>0</v>
      </c>
      <c r="H292">
        <v>168</v>
      </c>
      <c r="I292" t="b">
        <v>0</v>
      </c>
    </row>
    <row r="293" spans="1:9" x14ac:dyDescent="0.25">
      <c r="A293" s="10">
        <v>128</v>
      </c>
      <c r="B293" s="10">
        <v>0</v>
      </c>
      <c r="F293">
        <v>128</v>
      </c>
      <c r="G293" t="b">
        <v>0</v>
      </c>
      <c r="H293">
        <v>128</v>
      </c>
      <c r="I293" t="b">
        <v>0</v>
      </c>
    </row>
    <row r="294" spans="1:9" x14ac:dyDescent="0.25">
      <c r="A294" s="10">
        <v>493</v>
      </c>
      <c r="B294" s="10">
        <v>0</v>
      </c>
      <c r="F294">
        <v>493</v>
      </c>
      <c r="G294" t="b">
        <v>0</v>
      </c>
      <c r="H294">
        <v>493</v>
      </c>
      <c r="I294" t="b">
        <v>0</v>
      </c>
    </row>
    <row r="295" spans="1:9" x14ac:dyDescent="0.25">
      <c r="A295" s="10">
        <v>131</v>
      </c>
      <c r="B295" s="10">
        <v>0</v>
      </c>
      <c r="F295">
        <v>131</v>
      </c>
      <c r="G295" t="b">
        <v>0</v>
      </c>
      <c r="H295">
        <v>131</v>
      </c>
      <c r="I295" t="b">
        <v>0</v>
      </c>
    </row>
    <row r="296" spans="1:9" x14ac:dyDescent="0.25">
      <c r="A296" s="10">
        <v>50</v>
      </c>
      <c r="B296" s="10">
        <v>0</v>
      </c>
      <c r="F296">
        <v>50</v>
      </c>
      <c r="G296" t="b">
        <v>0</v>
      </c>
      <c r="H296">
        <v>50</v>
      </c>
      <c r="I296" t="b">
        <v>0</v>
      </c>
    </row>
    <row r="297" spans="1:9" x14ac:dyDescent="0.25">
      <c r="A297" s="10">
        <v>665</v>
      </c>
      <c r="B297" s="10">
        <v>0</v>
      </c>
      <c r="F297">
        <v>665</v>
      </c>
      <c r="G297" t="b">
        <v>0</v>
      </c>
      <c r="H297">
        <v>665</v>
      </c>
      <c r="I297" t="b">
        <v>0</v>
      </c>
    </row>
    <row r="298" spans="1:9" x14ac:dyDescent="0.25">
      <c r="A298" s="10">
        <v>129</v>
      </c>
      <c r="B298" s="10">
        <v>0</v>
      </c>
      <c r="F298">
        <v>129</v>
      </c>
      <c r="G298" t="b">
        <v>0</v>
      </c>
      <c r="H298">
        <v>129</v>
      </c>
      <c r="I298" t="b">
        <v>0</v>
      </c>
    </row>
    <row r="299" spans="1:9" x14ac:dyDescent="0.25">
      <c r="A299" s="10">
        <v>142</v>
      </c>
      <c r="B299" s="10">
        <v>0</v>
      </c>
      <c r="F299">
        <v>142</v>
      </c>
      <c r="G299" t="b">
        <v>0</v>
      </c>
      <c r="H299">
        <v>142</v>
      </c>
      <c r="I299" t="b">
        <v>0</v>
      </c>
    </row>
    <row r="300" spans="1:9" x14ac:dyDescent="0.25">
      <c r="A300" s="10">
        <v>2436</v>
      </c>
      <c r="B300" s="10">
        <v>0</v>
      </c>
      <c r="F300">
        <v>2436</v>
      </c>
      <c r="G300" t="b">
        <v>0</v>
      </c>
      <c r="H300">
        <v>2436</v>
      </c>
      <c r="I300" t="b">
        <v>0</v>
      </c>
    </row>
    <row r="301" spans="1:9" x14ac:dyDescent="0.25">
      <c r="A301" s="10">
        <v>244</v>
      </c>
      <c r="B301" s="10">
        <v>0</v>
      </c>
      <c r="F301">
        <v>244</v>
      </c>
      <c r="G301" t="b">
        <v>0</v>
      </c>
      <c r="H301">
        <v>244</v>
      </c>
      <c r="I301" t="b">
        <v>0</v>
      </c>
    </row>
    <row r="302" spans="1:9" x14ac:dyDescent="0.25">
      <c r="A302" s="10">
        <v>298</v>
      </c>
      <c r="B302" s="10">
        <v>0</v>
      </c>
      <c r="F302">
        <v>298</v>
      </c>
      <c r="G302" t="b">
        <v>0</v>
      </c>
      <c r="H302">
        <v>298</v>
      </c>
      <c r="I302" t="b">
        <v>0</v>
      </c>
    </row>
    <row r="303" spans="1:9" x14ac:dyDescent="0.25">
      <c r="A303" s="10">
        <v>251</v>
      </c>
      <c r="B303" s="10">
        <v>0</v>
      </c>
      <c r="F303">
        <v>251</v>
      </c>
      <c r="G303" t="b">
        <v>0</v>
      </c>
      <c r="H303">
        <v>251</v>
      </c>
      <c r="I303" t="b">
        <v>0</v>
      </c>
    </row>
    <row r="304" spans="1:9" x14ac:dyDescent="0.25">
      <c r="A304" s="10">
        <v>108</v>
      </c>
      <c r="B304" s="10">
        <v>0</v>
      </c>
      <c r="F304">
        <v>108</v>
      </c>
      <c r="G304" t="b">
        <v>0</v>
      </c>
      <c r="H304">
        <v>108</v>
      </c>
      <c r="I304" t="b">
        <v>0</v>
      </c>
    </row>
    <row r="305" spans="1:9" x14ac:dyDescent="0.25">
      <c r="A305" s="10">
        <v>82</v>
      </c>
      <c r="B305" s="10">
        <v>0</v>
      </c>
      <c r="F305">
        <v>82</v>
      </c>
      <c r="G305" t="b">
        <v>0</v>
      </c>
      <c r="H305">
        <v>82</v>
      </c>
      <c r="I305" t="b">
        <v>0</v>
      </c>
    </row>
    <row r="306" spans="1:9" x14ac:dyDescent="0.25">
      <c r="A306" s="10">
        <v>74</v>
      </c>
      <c r="B306" s="10">
        <v>0</v>
      </c>
      <c r="F306">
        <v>74</v>
      </c>
      <c r="G306" t="b">
        <v>0</v>
      </c>
      <c r="H306">
        <v>74</v>
      </c>
      <c r="I306" t="b">
        <v>0</v>
      </c>
    </row>
    <row r="307" spans="1:9" x14ac:dyDescent="0.25">
      <c r="A307" s="10">
        <v>189</v>
      </c>
      <c r="B307" s="10">
        <v>0</v>
      </c>
      <c r="F307">
        <v>189</v>
      </c>
      <c r="G307" t="b">
        <v>0</v>
      </c>
      <c r="H307">
        <v>189</v>
      </c>
      <c r="I307" t="b">
        <v>0</v>
      </c>
    </row>
    <row r="308" spans="1:9" x14ac:dyDescent="0.25">
      <c r="A308" s="10">
        <v>80</v>
      </c>
      <c r="B308" s="10">
        <v>0</v>
      </c>
      <c r="F308">
        <v>80</v>
      </c>
      <c r="G308" t="b">
        <v>0</v>
      </c>
      <c r="H308">
        <v>80</v>
      </c>
      <c r="I308" t="b">
        <v>0</v>
      </c>
    </row>
    <row r="309" spans="1:9" x14ac:dyDescent="0.25">
      <c r="A309" s="10">
        <v>576</v>
      </c>
      <c r="B309" s="10">
        <v>0</v>
      </c>
      <c r="F309">
        <v>576</v>
      </c>
      <c r="G309" t="b">
        <v>0</v>
      </c>
      <c r="H309">
        <v>576</v>
      </c>
      <c r="I309" t="b">
        <v>0</v>
      </c>
    </row>
    <row r="310" spans="1:9" x14ac:dyDescent="0.25">
      <c r="A310" s="10">
        <v>202</v>
      </c>
      <c r="B310" s="10">
        <v>0</v>
      </c>
      <c r="F310">
        <v>202</v>
      </c>
      <c r="G310" t="b">
        <v>0</v>
      </c>
      <c r="H310">
        <v>202</v>
      </c>
      <c r="I310" t="b">
        <v>0</v>
      </c>
    </row>
    <row r="311" spans="1:9" x14ac:dyDescent="0.25">
      <c r="A311" s="10">
        <v>238</v>
      </c>
      <c r="B311" s="10">
        <v>0</v>
      </c>
      <c r="F311">
        <v>238</v>
      </c>
      <c r="G311" t="b">
        <v>0</v>
      </c>
      <c r="H311">
        <v>238</v>
      </c>
      <c r="I311" t="b">
        <v>0</v>
      </c>
    </row>
    <row r="312" spans="1:9" x14ac:dyDescent="0.25">
      <c r="A312" s="10">
        <v>36</v>
      </c>
      <c r="B312" s="10">
        <v>0</v>
      </c>
      <c r="F312">
        <v>36</v>
      </c>
      <c r="G312" t="b">
        <v>0</v>
      </c>
      <c r="H312">
        <v>36</v>
      </c>
      <c r="I312" t="b">
        <v>0</v>
      </c>
    </row>
    <row r="313" spans="1:9" x14ac:dyDescent="0.25">
      <c r="A313" s="10">
        <v>150</v>
      </c>
      <c r="B313" s="10">
        <v>0</v>
      </c>
      <c r="F313">
        <v>150</v>
      </c>
      <c r="G313" t="b">
        <v>0</v>
      </c>
      <c r="H313">
        <v>150</v>
      </c>
      <c r="I313" t="b">
        <v>0</v>
      </c>
    </row>
    <row r="314" spans="1:9" x14ac:dyDescent="0.25">
      <c r="A314" s="10">
        <v>146</v>
      </c>
      <c r="B314" s="10">
        <v>0</v>
      </c>
      <c r="F314">
        <v>146</v>
      </c>
      <c r="G314" t="b">
        <v>0</v>
      </c>
      <c r="H314">
        <v>146</v>
      </c>
      <c r="I314" t="b">
        <v>0</v>
      </c>
    </row>
    <row r="315" spans="1:9" x14ac:dyDescent="0.25">
      <c r="A315" s="10">
        <v>222</v>
      </c>
      <c r="B315" s="10">
        <v>0</v>
      </c>
      <c r="F315">
        <v>222</v>
      </c>
      <c r="G315" t="b">
        <v>0</v>
      </c>
      <c r="H315">
        <v>222</v>
      </c>
      <c r="I315" t="b">
        <v>0</v>
      </c>
    </row>
    <row r="316" spans="1:9" x14ac:dyDescent="0.25">
      <c r="A316" s="10">
        <v>120</v>
      </c>
      <c r="B316" s="10">
        <v>0</v>
      </c>
      <c r="F316">
        <v>120</v>
      </c>
      <c r="G316" t="b">
        <v>0</v>
      </c>
      <c r="H316">
        <v>120</v>
      </c>
      <c r="I316" t="b">
        <v>0</v>
      </c>
    </row>
    <row r="317" spans="1:9" x14ac:dyDescent="0.25">
      <c r="A317" s="10">
        <v>126</v>
      </c>
      <c r="B317" s="10">
        <v>0</v>
      </c>
      <c r="F317">
        <v>126</v>
      </c>
      <c r="G317" t="b">
        <v>0</v>
      </c>
      <c r="H317">
        <v>126</v>
      </c>
      <c r="I317" t="b">
        <v>0</v>
      </c>
    </row>
    <row r="318" spans="1:9" x14ac:dyDescent="0.25">
      <c r="A318" s="10">
        <v>158</v>
      </c>
      <c r="B318" s="10">
        <v>0</v>
      </c>
      <c r="F318">
        <v>158</v>
      </c>
      <c r="G318" t="b">
        <v>0</v>
      </c>
      <c r="H318">
        <v>158</v>
      </c>
      <c r="I318" t="b">
        <v>0</v>
      </c>
    </row>
    <row r="319" spans="1:9" x14ac:dyDescent="0.25">
      <c r="A319" s="10">
        <v>316</v>
      </c>
      <c r="B319" s="10">
        <v>0</v>
      </c>
      <c r="F319">
        <v>316</v>
      </c>
      <c r="G319" t="b">
        <v>0</v>
      </c>
      <c r="H319">
        <v>316</v>
      </c>
      <c r="I319" t="b">
        <v>0</v>
      </c>
    </row>
    <row r="320" spans="1:9" x14ac:dyDescent="0.25">
      <c r="A320" s="10">
        <v>284</v>
      </c>
      <c r="B320" s="10">
        <v>0</v>
      </c>
      <c r="F320">
        <v>284</v>
      </c>
      <c r="G320" t="b">
        <v>0</v>
      </c>
      <c r="H320">
        <v>284</v>
      </c>
      <c r="I320" t="b">
        <v>0</v>
      </c>
    </row>
    <row r="321" spans="1:9" x14ac:dyDescent="0.25">
      <c r="A321" s="10">
        <v>51</v>
      </c>
      <c r="B321" s="10">
        <v>0</v>
      </c>
      <c r="F321">
        <v>51</v>
      </c>
      <c r="G321" t="b">
        <v>0</v>
      </c>
      <c r="H321">
        <v>51</v>
      </c>
      <c r="I321" t="b">
        <v>0</v>
      </c>
    </row>
    <row r="322" spans="1:9" x14ac:dyDescent="0.25">
      <c r="A322" s="10">
        <v>158</v>
      </c>
      <c r="B322" s="10">
        <v>0</v>
      </c>
      <c r="F322">
        <v>158</v>
      </c>
      <c r="G322" t="b">
        <v>0</v>
      </c>
      <c r="H322">
        <v>158</v>
      </c>
      <c r="I322" t="b">
        <v>0</v>
      </c>
    </row>
    <row r="323" spans="1:9" x14ac:dyDescent="0.25">
      <c r="A323" s="10">
        <v>337</v>
      </c>
      <c r="B323" s="10">
        <v>0</v>
      </c>
      <c r="F323">
        <v>337</v>
      </c>
      <c r="G323" t="b">
        <v>0</v>
      </c>
      <c r="H323">
        <v>337</v>
      </c>
      <c r="I323" t="b">
        <v>0</v>
      </c>
    </row>
    <row r="324" spans="1:9" x14ac:dyDescent="0.25">
      <c r="A324" s="10">
        <v>186</v>
      </c>
      <c r="B324" s="10">
        <v>0</v>
      </c>
      <c r="F324">
        <v>186</v>
      </c>
      <c r="G324" t="b">
        <v>0</v>
      </c>
      <c r="H324">
        <v>186</v>
      </c>
      <c r="I324" t="b">
        <v>0</v>
      </c>
    </row>
    <row r="325" spans="1:9" x14ac:dyDescent="0.25">
      <c r="A325" s="10">
        <v>58</v>
      </c>
      <c r="B325" s="10">
        <v>0</v>
      </c>
      <c r="F325">
        <v>58</v>
      </c>
      <c r="G325" t="b">
        <v>0</v>
      </c>
      <c r="H325">
        <v>58</v>
      </c>
      <c r="I325" t="b">
        <v>0</v>
      </c>
    </row>
    <row r="326" spans="1:9" x14ac:dyDescent="0.25">
      <c r="A326" s="10">
        <v>82</v>
      </c>
      <c r="B326" s="10">
        <v>0</v>
      </c>
      <c r="F326">
        <v>82</v>
      </c>
      <c r="G326" t="b">
        <v>0</v>
      </c>
      <c r="H326">
        <v>82</v>
      </c>
      <c r="I326" t="b">
        <v>0</v>
      </c>
    </row>
    <row r="327" spans="1:9" x14ac:dyDescent="0.25">
      <c r="A327" s="10">
        <v>736</v>
      </c>
      <c r="B327" s="10">
        <v>0</v>
      </c>
      <c r="F327">
        <v>736</v>
      </c>
      <c r="G327" t="b">
        <v>0</v>
      </c>
      <c r="H327">
        <v>736</v>
      </c>
      <c r="I327" t="b">
        <v>0</v>
      </c>
    </row>
    <row r="328" spans="1:9" x14ac:dyDescent="0.25">
      <c r="A328" s="10">
        <v>1151</v>
      </c>
      <c r="B328" s="10">
        <v>0</v>
      </c>
      <c r="F328">
        <v>1151</v>
      </c>
      <c r="G328" t="b">
        <v>0</v>
      </c>
      <c r="H328">
        <v>1151</v>
      </c>
      <c r="I328" t="b">
        <v>0</v>
      </c>
    </row>
    <row r="329" spans="1:9" x14ac:dyDescent="0.25">
      <c r="A329" s="10">
        <v>34</v>
      </c>
      <c r="B329" s="10">
        <v>0</v>
      </c>
      <c r="F329">
        <v>34</v>
      </c>
      <c r="G329" t="b">
        <v>0</v>
      </c>
      <c r="H329">
        <v>34</v>
      </c>
      <c r="I329" t="b">
        <v>0</v>
      </c>
    </row>
    <row r="330" spans="1:9" x14ac:dyDescent="0.25">
      <c r="A330" s="10">
        <v>498</v>
      </c>
      <c r="B330" s="10">
        <v>0</v>
      </c>
      <c r="F330">
        <v>498</v>
      </c>
      <c r="G330" t="b">
        <v>0</v>
      </c>
      <c r="H330">
        <v>498</v>
      </c>
      <c r="I330" t="b">
        <v>0</v>
      </c>
    </row>
    <row r="331" spans="1:9" x14ac:dyDescent="0.25">
      <c r="A331" s="10">
        <v>167</v>
      </c>
      <c r="B331" s="10">
        <v>0</v>
      </c>
      <c r="F331">
        <v>167</v>
      </c>
      <c r="G331" t="b">
        <v>0</v>
      </c>
      <c r="H331">
        <v>167</v>
      </c>
      <c r="I331" t="b">
        <v>0</v>
      </c>
    </row>
    <row r="332" spans="1:9" x14ac:dyDescent="0.25">
      <c r="A332" s="10">
        <v>340</v>
      </c>
      <c r="B332" s="10">
        <v>0</v>
      </c>
      <c r="F332">
        <v>340</v>
      </c>
      <c r="G332" t="b">
        <v>0</v>
      </c>
      <c r="H332">
        <v>340</v>
      </c>
      <c r="I332" t="b">
        <v>0</v>
      </c>
    </row>
    <row r="333" spans="1:9" x14ac:dyDescent="0.25">
      <c r="A333" s="10">
        <v>438</v>
      </c>
      <c r="B333" s="10">
        <v>0</v>
      </c>
      <c r="F333">
        <v>438</v>
      </c>
      <c r="G333" t="b">
        <v>0</v>
      </c>
      <c r="H333">
        <v>438</v>
      </c>
      <c r="I333" t="b">
        <v>0</v>
      </c>
    </row>
    <row r="334" spans="1:9" x14ac:dyDescent="0.25">
      <c r="A334" s="10">
        <v>555</v>
      </c>
      <c r="B334" s="10">
        <v>0</v>
      </c>
      <c r="F334">
        <v>555</v>
      </c>
      <c r="G334" t="b">
        <v>0</v>
      </c>
      <c r="H334">
        <v>555</v>
      </c>
      <c r="I334" t="b">
        <v>0</v>
      </c>
    </row>
    <row r="335" spans="1:9" x14ac:dyDescent="0.25">
      <c r="A335" s="10">
        <v>266</v>
      </c>
      <c r="B335" s="10">
        <v>0</v>
      </c>
      <c r="F335">
        <v>266</v>
      </c>
      <c r="G335" t="b">
        <v>0</v>
      </c>
      <c r="H335">
        <v>266</v>
      </c>
      <c r="I335" t="b">
        <v>0</v>
      </c>
    </row>
    <row r="336" spans="1:9" x14ac:dyDescent="0.25">
      <c r="A336" s="10">
        <v>69</v>
      </c>
      <c r="B336" s="10">
        <v>0</v>
      </c>
      <c r="F336">
        <v>69</v>
      </c>
      <c r="G336" t="b">
        <v>0</v>
      </c>
      <c r="H336">
        <v>69</v>
      </c>
      <c r="I336" t="b">
        <v>0</v>
      </c>
    </row>
    <row r="337" spans="1:9" x14ac:dyDescent="0.25">
      <c r="A337" s="10">
        <v>80</v>
      </c>
      <c r="B337" s="10">
        <v>0</v>
      </c>
      <c r="F337">
        <v>80</v>
      </c>
      <c r="G337" t="b">
        <v>0</v>
      </c>
      <c r="H337">
        <v>80</v>
      </c>
      <c r="I337" t="b">
        <v>0</v>
      </c>
    </row>
    <row r="338" spans="1:9" x14ac:dyDescent="0.25">
      <c r="A338" s="10">
        <v>493</v>
      </c>
      <c r="B338" s="10">
        <v>0</v>
      </c>
      <c r="F338">
        <v>493</v>
      </c>
      <c r="G338" t="b">
        <v>0</v>
      </c>
      <c r="H338">
        <v>493</v>
      </c>
      <c r="I338" t="b">
        <v>0</v>
      </c>
    </row>
    <row r="339" spans="1:9" x14ac:dyDescent="0.25">
      <c r="A339" s="10">
        <v>31</v>
      </c>
      <c r="B339" s="10">
        <v>0</v>
      </c>
      <c r="F339">
        <v>31</v>
      </c>
      <c r="G339" t="b">
        <v>0</v>
      </c>
      <c r="H339">
        <v>31</v>
      </c>
      <c r="I339" t="b">
        <v>0</v>
      </c>
    </row>
    <row r="340" spans="1:9" x14ac:dyDescent="0.25">
      <c r="A340" s="10">
        <v>236</v>
      </c>
      <c r="B340" s="10">
        <v>0</v>
      </c>
      <c r="F340">
        <v>236</v>
      </c>
      <c r="G340" t="b">
        <v>0</v>
      </c>
      <c r="H340">
        <v>236</v>
      </c>
      <c r="I340" t="b">
        <v>0</v>
      </c>
    </row>
    <row r="341" spans="1:9" x14ac:dyDescent="0.25">
      <c r="A341" s="10">
        <v>89</v>
      </c>
      <c r="B341" s="10">
        <v>0</v>
      </c>
      <c r="F341">
        <v>89</v>
      </c>
      <c r="G341" t="b">
        <v>0</v>
      </c>
      <c r="H341">
        <v>89</v>
      </c>
      <c r="I341" t="b">
        <v>0</v>
      </c>
    </row>
    <row r="342" spans="1:9" x14ac:dyDescent="0.25">
      <c r="A342" s="10">
        <v>299</v>
      </c>
      <c r="B342" s="10">
        <v>0</v>
      </c>
      <c r="F342">
        <v>299</v>
      </c>
      <c r="G342" t="b">
        <v>0</v>
      </c>
      <c r="H342">
        <v>299</v>
      </c>
      <c r="I342" t="b">
        <v>0</v>
      </c>
    </row>
    <row r="343" spans="1:9" x14ac:dyDescent="0.25">
      <c r="A343" s="10">
        <v>55</v>
      </c>
      <c r="B343" s="10">
        <v>0</v>
      </c>
      <c r="F343">
        <v>55</v>
      </c>
      <c r="G343" t="b">
        <v>0</v>
      </c>
      <c r="H343">
        <v>55</v>
      </c>
      <c r="I343" t="b">
        <v>0</v>
      </c>
    </row>
    <row r="344" spans="1:9" x14ac:dyDescent="0.25">
      <c r="A344" s="10">
        <v>325</v>
      </c>
      <c r="B344" s="10">
        <v>0</v>
      </c>
      <c r="F344">
        <v>325</v>
      </c>
      <c r="G344" t="b">
        <v>0</v>
      </c>
      <c r="H344">
        <v>325</v>
      </c>
      <c r="I344" t="b">
        <v>0</v>
      </c>
    </row>
    <row r="345" spans="1:9" x14ac:dyDescent="0.25">
      <c r="A345" s="10">
        <v>524</v>
      </c>
      <c r="B345" s="10">
        <v>0</v>
      </c>
      <c r="F345">
        <v>524</v>
      </c>
      <c r="G345" t="b">
        <v>0</v>
      </c>
      <c r="H345">
        <v>524</v>
      </c>
      <c r="I345" t="b">
        <v>0</v>
      </c>
    </row>
    <row r="346" spans="1:9" x14ac:dyDescent="0.25">
      <c r="A346" s="10">
        <v>285</v>
      </c>
      <c r="B346" s="10">
        <v>0</v>
      </c>
      <c r="F346">
        <v>285</v>
      </c>
      <c r="G346" t="b">
        <v>0</v>
      </c>
      <c r="H346">
        <v>285</v>
      </c>
      <c r="I346" t="b">
        <v>0</v>
      </c>
    </row>
    <row r="347" spans="1:9" x14ac:dyDescent="0.25">
      <c r="A347" s="10">
        <v>179</v>
      </c>
      <c r="B347" s="10">
        <v>0</v>
      </c>
      <c r="F347">
        <v>179</v>
      </c>
      <c r="G347" t="b">
        <v>0</v>
      </c>
      <c r="H347">
        <v>179</v>
      </c>
      <c r="I347" t="b">
        <v>0</v>
      </c>
    </row>
    <row r="348" spans="1:9" x14ac:dyDescent="0.25">
      <c r="A348" s="10">
        <v>188</v>
      </c>
      <c r="B348" s="10">
        <v>0</v>
      </c>
      <c r="F348">
        <v>188</v>
      </c>
      <c r="G348" t="b">
        <v>0</v>
      </c>
      <c r="H348">
        <v>188</v>
      </c>
      <c r="I348" t="b">
        <v>0</v>
      </c>
    </row>
    <row r="349" spans="1:9" x14ac:dyDescent="0.25">
      <c r="A349" s="10">
        <v>379</v>
      </c>
      <c r="B349" s="10">
        <v>0</v>
      </c>
      <c r="F349">
        <v>379</v>
      </c>
      <c r="G349" t="b">
        <v>0</v>
      </c>
      <c r="H349">
        <v>379</v>
      </c>
      <c r="I349" t="b">
        <v>0</v>
      </c>
    </row>
    <row r="350" spans="1:9" x14ac:dyDescent="0.25">
      <c r="A350" s="10">
        <v>119</v>
      </c>
      <c r="B350" s="10">
        <v>0</v>
      </c>
      <c r="F350">
        <v>119</v>
      </c>
      <c r="G350" t="b">
        <v>0</v>
      </c>
      <c r="H350">
        <v>119</v>
      </c>
      <c r="I350" t="b">
        <v>0</v>
      </c>
    </row>
    <row r="351" spans="1:9" x14ac:dyDescent="0.25">
      <c r="A351" s="10">
        <v>167</v>
      </c>
      <c r="B351" s="10">
        <v>0</v>
      </c>
      <c r="F351">
        <v>167</v>
      </c>
      <c r="G351" t="b">
        <v>0</v>
      </c>
      <c r="H351">
        <v>167</v>
      </c>
      <c r="I351" t="b">
        <v>0</v>
      </c>
    </row>
    <row r="352" spans="1:9" x14ac:dyDescent="0.25">
      <c r="A352" s="10">
        <v>221</v>
      </c>
      <c r="B352" s="10">
        <v>0</v>
      </c>
      <c r="F352">
        <v>221</v>
      </c>
      <c r="G352" t="b">
        <v>0</v>
      </c>
      <c r="H352">
        <v>221</v>
      </c>
      <c r="I352" t="b">
        <v>0</v>
      </c>
    </row>
    <row r="353" spans="1:9" x14ac:dyDescent="0.25">
      <c r="A353" s="10">
        <v>964</v>
      </c>
      <c r="B353" s="10">
        <v>0</v>
      </c>
      <c r="F353">
        <v>964</v>
      </c>
      <c r="G353" t="b">
        <v>0</v>
      </c>
      <c r="H353">
        <v>964</v>
      </c>
      <c r="I353" t="b">
        <v>0</v>
      </c>
    </row>
    <row r="354" spans="1:9" x14ac:dyDescent="0.25">
      <c r="A354" s="10">
        <v>286</v>
      </c>
      <c r="B354" s="10">
        <v>0</v>
      </c>
      <c r="F354">
        <v>286</v>
      </c>
      <c r="G354" t="b">
        <v>0</v>
      </c>
      <c r="H354">
        <v>286</v>
      </c>
      <c r="I354" t="b">
        <v>0</v>
      </c>
    </row>
    <row r="355" spans="1:9" x14ac:dyDescent="0.25">
      <c r="A355" s="10">
        <v>613</v>
      </c>
      <c r="B355" s="10">
        <v>0</v>
      </c>
      <c r="F355">
        <v>613</v>
      </c>
      <c r="G355" t="b">
        <v>0</v>
      </c>
      <c r="H355">
        <v>613</v>
      </c>
      <c r="I355" t="b">
        <v>0</v>
      </c>
    </row>
    <row r="356" spans="1:9" x14ac:dyDescent="0.25">
      <c r="A356" s="10">
        <v>29</v>
      </c>
      <c r="B356" s="10">
        <v>0</v>
      </c>
      <c r="F356">
        <v>29</v>
      </c>
      <c r="G356" t="b">
        <v>0</v>
      </c>
      <c r="H356">
        <v>29</v>
      </c>
      <c r="I356" t="b">
        <v>0</v>
      </c>
    </row>
    <row r="357" spans="1:9" x14ac:dyDescent="0.25">
      <c r="A357" s="10">
        <v>165</v>
      </c>
      <c r="B357" s="10">
        <v>0</v>
      </c>
      <c r="F357">
        <v>165</v>
      </c>
      <c r="G357" t="b">
        <v>0</v>
      </c>
      <c r="H357">
        <v>165</v>
      </c>
      <c r="I357" t="b">
        <v>0</v>
      </c>
    </row>
    <row r="358" spans="1:9" x14ac:dyDescent="0.25">
      <c r="A358" s="10">
        <v>97</v>
      </c>
      <c r="B358" s="10">
        <v>0</v>
      </c>
      <c r="F358">
        <v>97</v>
      </c>
      <c r="G358" t="b">
        <v>0</v>
      </c>
      <c r="H358">
        <v>97</v>
      </c>
      <c r="I358" t="b">
        <v>0</v>
      </c>
    </row>
    <row r="359" spans="1:9" x14ac:dyDescent="0.25">
      <c r="A359" s="10">
        <v>303</v>
      </c>
      <c r="B359" s="10">
        <v>0</v>
      </c>
      <c r="F359">
        <v>303</v>
      </c>
      <c r="G359" t="b">
        <v>0</v>
      </c>
      <c r="H359">
        <v>303</v>
      </c>
      <c r="I359" t="b">
        <v>0</v>
      </c>
    </row>
    <row r="360" spans="1:9" x14ac:dyDescent="0.25">
      <c r="A360" s="10">
        <v>267</v>
      </c>
      <c r="B360" s="10">
        <v>0</v>
      </c>
      <c r="F360">
        <v>267</v>
      </c>
      <c r="G360" t="b">
        <v>0</v>
      </c>
      <c r="H360">
        <v>267</v>
      </c>
      <c r="I360" t="b">
        <v>0</v>
      </c>
    </row>
    <row r="361" spans="1:9" x14ac:dyDescent="0.25">
      <c r="A361" s="10">
        <v>302</v>
      </c>
      <c r="B361" s="10">
        <v>0</v>
      </c>
      <c r="F361">
        <v>302</v>
      </c>
      <c r="G361" t="b">
        <v>0</v>
      </c>
      <c r="H361">
        <v>302</v>
      </c>
      <c r="I361" t="b">
        <v>0</v>
      </c>
    </row>
    <row r="362" spans="1:9" x14ac:dyDescent="0.25">
      <c r="A362" s="10">
        <v>87</v>
      </c>
      <c r="B362" s="10">
        <v>0</v>
      </c>
      <c r="F362">
        <v>87</v>
      </c>
      <c r="G362" t="b">
        <v>0</v>
      </c>
      <c r="H362">
        <v>87</v>
      </c>
      <c r="I362" t="b">
        <v>0</v>
      </c>
    </row>
    <row r="363" spans="1:9" x14ac:dyDescent="0.25">
      <c r="A363" s="10">
        <v>354</v>
      </c>
      <c r="B363" s="10">
        <v>0</v>
      </c>
      <c r="F363">
        <v>354</v>
      </c>
      <c r="G363" t="b">
        <v>0</v>
      </c>
      <c r="H363">
        <v>354</v>
      </c>
      <c r="I363" t="b">
        <v>0</v>
      </c>
    </row>
    <row r="364" spans="1:9" x14ac:dyDescent="0.25">
      <c r="A364" s="10">
        <v>86</v>
      </c>
      <c r="B364" s="10">
        <v>0</v>
      </c>
      <c r="F364">
        <v>86</v>
      </c>
      <c r="G364" t="b">
        <v>0</v>
      </c>
      <c r="H364">
        <v>86</v>
      </c>
      <c r="I364" t="b">
        <v>0</v>
      </c>
    </row>
    <row r="365" spans="1:9" x14ac:dyDescent="0.25">
      <c r="A365" s="10">
        <v>26</v>
      </c>
      <c r="B365" s="10">
        <v>0</v>
      </c>
      <c r="F365">
        <v>26</v>
      </c>
      <c r="G365" t="b">
        <v>0</v>
      </c>
      <c r="H365">
        <v>26</v>
      </c>
      <c r="I365" t="b">
        <v>0</v>
      </c>
    </row>
    <row r="366" spans="1:9" x14ac:dyDescent="0.25">
      <c r="A366" s="10">
        <v>113</v>
      </c>
      <c r="B366" s="10">
        <v>0</v>
      </c>
      <c r="F366">
        <v>113</v>
      </c>
      <c r="G366" t="b">
        <v>0</v>
      </c>
      <c r="H366">
        <v>113</v>
      </c>
      <c r="I366" t="b">
        <v>0</v>
      </c>
    </row>
    <row r="367" spans="1:9" x14ac:dyDescent="0.25">
      <c r="A367" s="10">
        <v>65</v>
      </c>
      <c r="B367" s="10">
        <v>0</v>
      </c>
      <c r="F367">
        <v>65</v>
      </c>
      <c r="G367" t="b">
        <v>0</v>
      </c>
      <c r="H367">
        <v>65</v>
      </c>
      <c r="I367" t="b">
        <v>0</v>
      </c>
    </row>
    <row r="368" spans="1:9" x14ac:dyDescent="0.25">
      <c r="A368" s="10">
        <v>134</v>
      </c>
      <c r="B368" s="10">
        <v>0</v>
      </c>
      <c r="F368">
        <v>134</v>
      </c>
      <c r="G368" t="b">
        <v>0</v>
      </c>
      <c r="H368">
        <v>134</v>
      </c>
      <c r="I368" t="b">
        <v>0</v>
      </c>
    </row>
    <row r="369" spans="1:9" x14ac:dyDescent="0.25">
      <c r="A369" s="10">
        <v>119</v>
      </c>
      <c r="B369" s="10">
        <v>0</v>
      </c>
      <c r="F369">
        <v>119</v>
      </c>
      <c r="G369" t="b">
        <v>0</v>
      </c>
      <c r="H369">
        <v>119</v>
      </c>
      <c r="I369" t="b">
        <v>0</v>
      </c>
    </row>
    <row r="370" spans="1:9" x14ac:dyDescent="0.25">
      <c r="A370" s="10">
        <v>159</v>
      </c>
      <c r="B370" s="10">
        <v>0</v>
      </c>
      <c r="F370">
        <v>159</v>
      </c>
      <c r="G370" t="b">
        <v>0</v>
      </c>
      <c r="H370">
        <v>159</v>
      </c>
      <c r="I370" t="b">
        <v>0</v>
      </c>
    </row>
    <row r="371" spans="1:9" x14ac:dyDescent="0.25">
      <c r="A371" s="10">
        <v>167</v>
      </c>
      <c r="B371" s="10">
        <v>0</v>
      </c>
      <c r="F371">
        <v>167</v>
      </c>
      <c r="G371" t="b">
        <v>0</v>
      </c>
      <c r="H371">
        <v>167</v>
      </c>
      <c r="I371" t="b">
        <v>0</v>
      </c>
    </row>
    <row r="372" spans="1:9" x14ac:dyDescent="0.25">
      <c r="A372" s="10">
        <v>43</v>
      </c>
      <c r="B372" s="10">
        <v>0</v>
      </c>
      <c r="F372">
        <v>43</v>
      </c>
      <c r="G372" t="b">
        <v>0</v>
      </c>
      <c r="H372">
        <v>43</v>
      </c>
      <c r="I372" t="b">
        <v>0</v>
      </c>
    </row>
    <row r="373" spans="1:9" x14ac:dyDescent="0.25">
      <c r="A373" s="10">
        <v>1062</v>
      </c>
      <c r="B373" s="10">
        <v>0</v>
      </c>
      <c r="F373">
        <v>1062</v>
      </c>
      <c r="G373" t="b">
        <v>0</v>
      </c>
      <c r="H373">
        <v>1062</v>
      </c>
      <c r="I373" t="b">
        <v>0</v>
      </c>
    </row>
    <row r="374" spans="1:9" x14ac:dyDescent="0.25">
      <c r="A374" s="10">
        <v>9</v>
      </c>
      <c r="B374" s="10">
        <v>0</v>
      </c>
      <c r="F374">
        <v>9</v>
      </c>
      <c r="G374" t="b">
        <v>0</v>
      </c>
      <c r="H374">
        <v>9</v>
      </c>
      <c r="I374" t="b">
        <v>0</v>
      </c>
    </row>
    <row r="375" spans="1:9" x14ac:dyDescent="0.25">
      <c r="A375" s="10">
        <v>89</v>
      </c>
      <c r="B375" s="10">
        <v>0</v>
      </c>
      <c r="F375">
        <v>89</v>
      </c>
      <c r="G375" t="b">
        <v>0</v>
      </c>
      <c r="H375">
        <v>89</v>
      </c>
      <c r="I375" t="b">
        <v>0</v>
      </c>
    </row>
    <row r="376" spans="1:9" x14ac:dyDescent="0.25">
      <c r="A376" s="10">
        <v>174</v>
      </c>
      <c r="B376" s="10">
        <v>0</v>
      </c>
      <c r="F376">
        <v>174</v>
      </c>
      <c r="G376" t="b">
        <v>0</v>
      </c>
      <c r="H376">
        <v>174</v>
      </c>
      <c r="I376" t="b">
        <v>0</v>
      </c>
    </row>
    <row r="377" spans="1:9" x14ac:dyDescent="0.25">
      <c r="A377" s="10">
        <v>14</v>
      </c>
      <c r="B377" s="10">
        <v>0</v>
      </c>
      <c r="F377">
        <v>14</v>
      </c>
      <c r="G377" t="b">
        <v>0</v>
      </c>
      <c r="H377">
        <v>14</v>
      </c>
      <c r="I377" t="b">
        <v>0</v>
      </c>
    </row>
    <row r="378" spans="1:9" x14ac:dyDescent="0.25">
      <c r="A378" s="10">
        <v>48</v>
      </c>
      <c r="B378" s="10">
        <v>0</v>
      </c>
      <c r="F378">
        <v>48</v>
      </c>
      <c r="G378" t="b">
        <v>0</v>
      </c>
      <c r="H378">
        <v>48</v>
      </c>
      <c r="I378" t="b">
        <v>0</v>
      </c>
    </row>
    <row r="379" spans="1:9" x14ac:dyDescent="0.25">
      <c r="A379" s="10">
        <v>133</v>
      </c>
      <c r="B379" s="10">
        <v>0</v>
      </c>
      <c r="F379">
        <v>133</v>
      </c>
      <c r="G379" t="b">
        <v>0</v>
      </c>
      <c r="H379">
        <v>133</v>
      </c>
      <c r="I379" t="b">
        <v>0</v>
      </c>
    </row>
    <row r="380" spans="1:9" x14ac:dyDescent="0.25">
      <c r="A380" s="10">
        <v>83</v>
      </c>
      <c r="B380" s="10">
        <v>0</v>
      </c>
      <c r="F380">
        <v>83</v>
      </c>
      <c r="G380" t="b">
        <v>0</v>
      </c>
      <c r="H380">
        <v>83</v>
      </c>
      <c r="I380" t="b">
        <v>0</v>
      </c>
    </row>
    <row r="381" spans="1:9" x14ac:dyDescent="0.25">
      <c r="A381" s="10">
        <v>149</v>
      </c>
      <c r="B381" s="10">
        <v>0</v>
      </c>
      <c r="F381">
        <v>149</v>
      </c>
      <c r="G381" t="b">
        <v>0</v>
      </c>
      <c r="H381">
        <v>149</v>
      </c>
      <c r="I381" t="b">
        <v>0</v>
      </c>
    </row>
    <row r="382" spans="1:9" x14ac:dyDescent="0.25">
      <c r="A382" s="10">
        <v>49</v>
      </c>
      <c r="B382" s="10">
        <v>0</v>
      </c>
      <c r="F382">
        <v>49</v>
      </c>
      <c r="G382" t="b">
        <v>0</v>
      </c>
      <c r="H382">
        <v>49</v>
      </c>
      <c r="I382" t="b">
        <v>0</v>
      </c>
    </row>
    <row r="383" spans="1:9" x14ac:dyDescent="0.25">
      <c r="A383" s="10">
        <v>251</v>
      </c>
      <c r="B383" s="10">
        <v>0</v>
      </c>
      <c r="F383">
        <v>251</v>
      </c>
      <c r="G383" t="b">
        <v>0</v>
      </c>
      <c r="H383">
        <v>251</v>
      </c>
      <c r="I383" t="b">
        <v>0</v>
      </c>
    </row>
    <row r="384" spans="1:9" x14ac:dyDescent="0.25">
      <c r="A384" s="10">
        <v>22</v>
      </c>
      <c r="B384" s="10">
        <v>0</v>
      </c>
      <c r="F384">
        <v>22</v>
      </c>
      <c r="G384" t="b">
        <v>0</v>
      </c>
      <c r="H384">
        <v>22</v>
      </c>
      <c r="I384" t="b">
        <v>0</v>
      </c>
    </row>
    <row r="385" spans="1:9" x14ac:dyDescent="0.25">
      <c r="A385" s="10">
        <v>48</v>
      </c>
      <c r="B385" s="10">
        <v>0</v>
      </c>
      <c r="F385">
        <v>48</v>
      </c>
      <c r="G385" t="b">
        <v>0</v>
      </c>
      <c r="H385">
        <v>48</v>
      </c>
      <c r="I385" t="b">
        <v>0</v>
      </c>
    </row>
    <row r="386" spans="1:9" x14ac:dyDescent="0.25">
      <c r="A386" s="10">
        <v>383</v>
      </c>
      <c r="B386" s="10">
        <v>0</v>
      </c>
      <c r="F386">
        <v>383</v>
      </c>
      <c r="G386" t="b">
        <v>0</v>
      </c>
      <c r="H386">
        <v>383</v>
      </c>
      <c r="I386" t="b">
        <v>0</v>
      </c>
    </row>
    <row r="387" spans="1:9" x14ac:dyDescent="0.25">
      <c r="A387" s="10">
        <v>237</v>
      </c>
      <c r="B387" s="10">
        <v>0</v>
      </c>
      <c r="F387">
        <v>237</v>
      </c>
      <c r="G387" t="b">
        <v>0</v>
      </c>
      <c r="H387">
        <v>237</v>
      </c>
      <c r="I387" t="b">
        <v>0</v>
      </c>
    </row>
    <row r="388" spans="1:9" x14ac:dyDescent="0.25">
      <c r="A388" s="10">
        <v>13</v>
      </c>
      <c r="B388" s="10">
        <v>0</v>
      </c>
      <c r="F388">
        <v>13</v>
      </c>
      <c r="G388" t="b">
        <v>0</v>
      </c>
      <c r="H388">
        <v>13</v>
      </c>
      <c r="I388" t="b">
        <v>0</v>
      </c>
    </row>
    <row r="389" spans="1:9" x14ac:dyDescent="0.25">
      <c r="A389" s="10">
        <v>562</v>
      </c>
      <c r="B389" s="10">
        <v>0</v>
      </c>
      <c r="F389">
        <v>562</v>
      </c>
      <c r="G389" t="b">
        <v>0</v>
      </c>
      <c r="H389">
        <v>562</v>
      </c>
      <c r="I389" t="b">
        <v>0</v>
      </c>
    </row>
    <row r="390" spans="1:9" x14ac:dyDescent="0.25">
      <c r="A390" s="10">
        <v>71</v>
      </c>
      <c r="B390" s="10">
        <v>0</v>
      </c>
      <c r="F390">
        <v>71</v>
      </c>
      <c r="G390" t="b">
        <v>0</v>
      </c>
      <c r="H390">
        <v>71</v>
      </c>
      <c r="I390" t="b">
        <v>0</v>
      </c>
    </row>
    <row r="391" spans="1:9" x14ac:dyDescent="0.25">
      <c r="A391" s="10">
        <v>1510</v>
      </c>
      <c r="B391" s="10">
        <v>0</v>
      </c>
      <c r="F391">
        <v>1510</v>
      </c>
      <c r="G391" t="b">
        <v>0</v>
      </c>
      <c r="H391">
        <v>1510</v>
      </c>
      <c r="I391" t="b">
        <v>0</v>
      </c>
    </row>
    <row r="392" spans="1:9" x14ac:dyDescent="0.25">
      <c r="A392" s="10">
        <v>14</v>
      </c>
      <c r="B392" s="10">
        <v>0</v>
      </c>
      <c r="F392">
        <v>14</v>
      </c>
      <c r="G392" t="b">
        <v>0</v>
      </c>
      <c r="H392">
        <v>14</v>
      </c>
      <c r="I392" t="b">
        <v>0</v>
      </c>
    </row>
    <row r="393" spans="1:9" x14ac:dyDescent="0.25">
      <c r="A393" s="10">
        <v>193</v>
      </c>
      <c r="B393" s="10">
        <v>0</v>
      </c>
      <c r="F393">
        <v>193</v>
      </c>
      <c r="G393" t="b">
        <v>0</v>
      </c>
      <c r="H393">
        <v>193</v>
      </c>
      <c r="I393" t="b">
        <v>0</v>
      </c>
    </row>
    <row r="394" spans="1:9" x14ac:dyDescent="0.25">
      <c r="A394" s="10">
        <v>206</v>
      </c>
      <c r="B394" s="10">
        <v>0</v>
      </c>
      <c r="F394">
        <v>206</v>
      </c>
      <c r="G394" t="b">
        <v>0</v>
      </c>
      <c r="H394">
        <v>206</v>
      </c>
      <c r="I394" t="b">
        <v>0</v>
      </c>
    </row>
    <row r="395" spans="1:9" x14ac:dyDescent="0.25">
      <c r="A395" s="10">
        <v>351</v>
      </c>
      <c r="B395" s="10">
        <v>0</v>
      </c>
      <c r="F395">
        <v>351</v>
      </c>
      <c r="G395" t="b">
        <v>0</v>
      </c>
      <c r="H395">
        <v>351</v>
      </c>
      <c r="I395" t="b">
        <v>0</v>
      </c>
    </row>
    <row r="396" spans="1:9" x14ac:dyDescent="0.25">
      <c r="A396" s="10">
        <v>50</v>
      </c>
      <c r="B396" s="10">
        <v>0</v>
      </c>
      <c r="F396">
        <v>50</v>
      </c>
      <c r="G396" t="b">
        <v>0</v>
      </c>
      <c r="H396">
        <v>50</v>
      </c>
      <c r="I396" t="b">
        <v>0</v>
      </c>
    </row>
    <row r="397" spans="1:9" x14ac:dyDescent="0.25">
      <c r="A397" s="10">
        <v>184</v>
      </c>
      <c r="B397" s="10">
        <v>0</v>
      </c>
      <c r="F397">
        <v>184</v>
      </c>
      <c r="G397" t="b">
        <v>0</v>
      </c>
      <c r="H397">
        <v>184</v>
      </c>
      <c r="I397" t="b">
        <v>0</v>
      </c>
    </row>
    <row r="398" spans="1:9" x14ac:dyDescent="0.25">
      <c r="A398" s="10">
        <v>196</v>
      </c>
      <c r="B398" s="10">
        <v>0</v>
      </c>
      <c r="F398">
        <v>196</v>
      </c>
      <c r="G398" t="b">
        <v>0</v>
      </c>
      <c r="H398">
        <v>196</v>
      </c>
      <c r="I398" t="b">
        <v>0</v>
      </c>
    </row>
    <row r="399" spans="1:9" x14ac:dyDescent="0.25">
      <c r="A399" s="10">
        <v>229</v>
      </c>
      <c r="B399" s="10">
        <v>0</v>
      </c>
      <c r="F399">
        <v>229</v>
      </c>
      <c r="G399" t="b">
        <v>0</v>
      </c>
      <c r="H399">
        <v>229</v>
      </c>
      <c r="I399" t="b">
        <v>0</v>
      </c>
    </row>
    <row r="400" spans="1:9" x14ac:dyDescent="0.25">
      <c r="A400" s="10">
        <v>67</v>
      </c>
      <c r="B400" s="10">
        <v>0</v>
      </c>
      <c r="F400">
        <v>67</v>
      </c>
      <c r="G400" t="b">
        <v>0</v>
      </c>
      <c r="H400">
        <v>67</v>
      </c>
      <c r="I400" t="b">
        <v>0</v>
      </c>
    </row>
    <row r="401" spans="1:9" x14ac:dyDescent="0.25">
      <c r="A401" s="10">
        <v>95</v>
      </c>
      <c r="B401" s="10">
        <v>0</v>
      </c>
      <c r="F401">
        <v>95</v>
      </c>
      <c r="G401" t="b">
        <v>0</v>
      </c>
      <c r="H401">
        <v>95</v>
      </c>
      <c r="I401" t="b">
        <v>0</v>
      </c>
    </row>
    <row r="402" spans="1:9" x14ac:dyDescent="0.25">
      <c r="A402" s="10">
        <v>62</v>
      </c>
      <c r="B402" s="10">
        <v>0</v>
      </c>
      <c r="F402">
        <v>62</v>
      </c>
      <c r="G402" t="b">
        <v>0</v>
      </c>
      <c r="H402">
        <v>62</v>
      </c>
      <c r="I402" t="b">
        <v>0</v>
      </c>
    </row>
    <row r="403" spans="1:9" x14ac:dyDescent="0.25">
      <c r="A403" s="10">
        <v>73</v>
      </c>
      <c r="B403" s="10">
        <v>0</v>
      </c>
      <c r="F403">
        <v>73</v>
      </c>
      <c r="G403" t="b">
        <v>0</v>
      </c>
      <c r="H403">
        <v>73</v>
      </c>
      <c r="I403" t="b">
        <v>0</v>
      </c>
    </row>
    <row r="404" spans="1:9" x14ac:dyDescent="0.25">
      <c r="A404" s="10">
        <v>43</v>
      </c>
      <c r="B404" s="10">
        <v>0</v>
      </c>
      <c r="F404">
        <v>43</v>
      </c>
      <c r="G404" t="b">
        <v>0</v>
      </c>
      <c r="H404">
        <v>43</v>
      </c>
      <c r="I404" t="b">
        <v>0</v>
      </c>
    </row>
    <row r="405" spans="1:9" x14ac:dyDescent="0.25">
      <c r="A405" s="10">
        <v>70</v>
      </c>
      <c r="B405" s="10">
        <v>0</v>
      </c>
      <c r="F405">
        <v>70</v>
      </c>
      <c r="G405" t="b">
        <v>0</v>
      </c>
      <c r="H405">
        <v>70</v>
      </c>
      <c r="I405" t="b">
        <v>0</v>
      </c>
    </row>
    <row r="406" spans="1:9" x14ac:dyDescent="0.25">
      <c r="A406" s="10">
        <v>271</v>
      </c>
      <c r="B406" s="10">
        <v>0</v>
      </c>
      <c r="F406">
        <v>271</v>
      </c>
      <c r="G406" t="b">
        <v>0</v>
      </c>
      <c r="H406">
        <v>271</v>
      </c>
      <c r="I406" t="b">
        <v>0</v>
      </c>
    </row>
    <row r="407" spans="1:9" x14ac:dyDescent="0.25">
      <c r="A407" s="10">
        <v>55</v>
      </c>
      <c r="B407" s="10">
        <v>0</v>
      </c>
      <c r="F407">
        <v>55</v>
      </c>
      <c r="G407" t="b">
        <v>0</v>
      </c>
      <c r="H407">
        <v>55</v>
      </c>
      <c r="I407" t="b">
        <v>0</v>
      </c>
    </row>
    <row r="408" spans="1:9" x14ac:dyDescent="0.25">
      <c r="A408" s="10">
        <v>35</v>
      </c>
      <c r="B408" s="10">
        <v>0</v>
      </c>
      <c r="F408">
        <v>35</v>
      </c>
      <c r="G408" t="b">
        <v>0</v>
      </c>
      <c r="H408">
        <v>35</v>
      </c>
      <c r="I408" t="b">
        <v>0</v>
      </c>
    </row>
    <row r="409" spans="1:9" x14ac:dyDescent="0.25">
      <c r="A409" s="10">
        <v>22</v>
      </c>
      <c r="B409" s="10">
        <v>0</v>
      </c>
      <c r="F409">
        <v>22</v>
      </c>
      <c r="G409" t="b">
        <v>0</v>
      </c>
      <c r="H409">
        <v>22</v>
      </c>
      <c r="I409" t="b">
        <v>0</v>
      </c>
    </row>
    <row r="410" spans="1:9" x14ac:dyDescent="0.25">
      <c r="A410" s="10">
        <v>38</v>
      </c>
      <c r="B410" s="10">
        <v>0</v>
      </c>
      <c r="F410">
        <v>38</v>
      </c>
      <c r="G410" t="b">
        <v>0</v>
      </c>
      <c r="H410">
        <v>38</v>
      </c>
      <c r="I410" t="b">
        <v>0</v>
      </c>
    </row>
    <row r="411" spans="1:9" x14ac:dyDescent="0.25">
      <c r="A411" s="10">
        <v>15</v>
      </c>
      <c r="B411" s="10">
        <v>0</v>
      </c>
      <c r="F411">
        <v>15</v>
      </c>
      <c r="G411" t="b">
        <v>0</v>
      </c>
      <c r="H411">
        <v>15</v>
      </c>
      <c r="I411" t="b">
        <v>0</v>
      </c>
    </row>
    <row r="412" spans="1:9" x14ac:dyDescent="0.25">
      <c r="A412" s="10">
        <v>7</v>
      </c>
      <c r="B412" s="10">
        <v>0</v>
      </c>
      <c r="F412">
        <v>7</v>
      </c>
      <c r="G412" t="b">
        <v>0</v>
      </c>
      <c r="H412">
        <v>7</v>
      </c>
      <c r="I412" t="b">
        <v>0</v>
      </c>
    </row>
    <row r="413" spans="1:9" x14ac:dyDescent="0.25">
      <c r="A413" s="10">
        <v>241</v>
      </c>
      <c r="B413" s="10">
        <v>0</v>
      </c>
      <c r="F413">
        <v>241</v>
      </c>
      <c r="G413" t="b">
        <v>0</v>
      </c>
      <c r="H413">
        <v>241</v>
      </c>
      <c r="I413" t="b">
        <v>0</v>
      </c>
    </row>
    <row r="414" spans="1:9" x14ac:dyDescent="0.25">
      <c r="A414" s="10">
        <v>55</v>
      </c>
      <c r="B414" s="10">
        <v>0</v>
      </c>
      <c r="F414">
        <v>55</v>
      </c>
      <c r="G414" t="b">
        <v>0</v>
      </c>
      <c r="H414">
        <v>55</v>
      </c>
      <c r="I414" t="b">
        <v>0</v>
      </c>
    </row>
    <row r="415" spans="1:9" x14ac:dyDescent="0.25">
      <c r="A415" s="10">
        <v>171</v>
      </c>
      <c r="B415" s="10">
        <v>0</v>
      </c>
      <c r="F415">
        <v>171</v>
      </c>
      <c r="G415" t="b">
        <v>0</v>
      </c>
      <c r="H415">
        <v>171</v>
      </c>
      <c r="I415" t="b">
        <v>0</v>
      </c>
    </row>
    <row r="416" spans="1:9" x14ac:dyDescent="0.25">
      <c r="A416" s="10">
        <v>208</v>
      </c>
      <c r="B416" s="10">
        <v>0</v>
      </c>
      <c r="F416">
        <v>208</v>
      </c>
      <c r="G416" t="b">
        <v>0</v>
      </c>
      <c r="H416">
        <v>208</v>
      </c>
      <c r="I416" t="b">
        <v>0</v>
      </c>
    </row>
    <row r="417" spans="1:9" x14ac:dyDescent="0.25">
      <c r="A417" s="10">
        <v>21</v>
      </c>
      <c r="B417" s="10">
        <v>0</v>
      </c>
      <c r="F417">
        <v>21</v>
      </c>
      <c r="G417" t="b">
        <v>0</v>
      </c>
      <c r="H417">
        <v>21</v>
      </c>
      <c r="I417" t="b">
        <v>0</v>
      </c>
    </row>
    <row r="418" spans="1:9" x14ac:dyDescent="0.25">
      <c r="A418" s="10">
        <v>25</v>
      </c>
      <c r="B418" s="10">
        <v>0</v>
      </c>
      <c r="F418">
        <v>25</v>
      </c>
      <c r="G418" t="b">
        <v>0</v>
      </c>
      <c r="H418">
        <v>25</v>
      </c>
      <c r="I418" t="b">
        <v>0</v>
      </c>
    </row>
    <row r="419" spans="1:9" x14ac:dyDescent="0.25">
      <c r="A419" s="10">
        <v>52</v>
      </c>
      <c r="B419" s="10">
        <v>0</v>
      </c>
      <c r="F419">
        <v>52</v>
      </c>
      <c r="G419" t="b">
        <v>0</v>
      </c>
      <c r="H419">
        <v>52</v>
      </c>
      <c r="I419" t="b">
        <v>0</v>
      </c>
    </row>
    <row r="420" spans="1:9" x14ac:dyDescent="0.25">
      <c r="A420" s="10">
        <v>104</v>
      </c>
      <c r="B420" s="10">
        <v>0</v>
      </c>
      <c r="F420">
        <v>104</v>
      </c>
      <c r="G420" t="b">
        <v>0</v>
      </c>
      <c r="H420">
        <v>104</v>
      </c>
      <c r="I420" t="b">
        <v>0</v>
      </c>
    </row>
    <row r="421" spans="1:9" x14ac:dyDescent="0.25">
      <c r="A421" s="10">
        <v>73</v>
      </c>
      <c r="B421" s="10">
        <v>0</v>
      </c>
      <c r="F421">
        <v>73</v>
      </c>
      <c r="G421" t="b">
        <v>0</v>
      </c>
      <c r="H421">
        <v>73</v>
      </c>
      <c r="I421" t="b">
        <v>0</v>
      </c>
    </row>
    <row r="422" spans="1:9" x14ac:dyDescent="0.25">
      <c r="A422" s="10">
        <v>0</v>
      </c>
      <c r="B422" s="10">
        <v>0</v>
      </c>
      <c r="F422" t="b">
        <v>0</v>
      </c>
      <c r="G422" t="b">
        <v>0</v>
      </c>
      <c r="H422" t="b">
        <v>0</v>
      </c>
      <c r="I422">
        <v>3</v>
      </c>
    </row>
    <row r="423" spans="1:9" x14ac:dyDescent="0.25">
      <c r="A423" s="10">
        <v>0</v>
      </c>
      <c r="B423" s="10">
        <v>0</v>
      </c>
      <c r="F423" t="b">
        <v>0</v>
      </c>
      <c r="G423" t="b">
        <v>0</v>
      </c>
      <c r="H423" t="b">
        <v>0</v>
      </c>
      <c r="I423">
        <v>6</v>
      </c>
    </row>
    <row r="424" spans="1:9" x14ac:dyDescent="0.25">
      <c r="A424" s="10">
        <v>0</v>
      </c>
      <c r="B424" s="10">
        <v>0</v>
      </c>
      <c r="F424" t="b">
        <v>0</v>
      </c>
      <c r="G424" t="b">
        <v>0</v>
      </c>
      <c r="H424" t="b">
        <v>0</v>
      </c>
      <c r="I424">
        <v>12</v>
      </c>
    </row>
    <row r="425" spans="1:9" x14ac:dyDescent="0.25">
      <c r="A425" s="10">
        <v>0</v>
      </c>
      <c r="B425" s="10">
        <v>0</v>
      </c>
      <c r="F425" t="b">
        <v>0</v>
      </c>
      <c r="G425" t="b">
        <v>0</v>
      </c>
      <c r="H425" t="b">
        <v>0</v>
      </c>
      <c r="I425">
        <v>13</v>
      </c>
    </row>
    <row r="426" spans="1:9" x14ac:dyDescent="0.25">
      <c r="A426" s="10">
        <v>0</v>
      </c>
      <c r="B426" s="10">
        <v>0</v>
      </c>
      <c r="F426" t="b">
        <v>0</v>
      </c>
      <c r="G426" t="b">
        <v>0</v>
      </c>
      <c r="H426" t="b">
        <v>0</v>
      </c>
      <c r="I426">
        <v>5</v>
      </c>
    </row>
    <row r="427" spans="1:9" x14ac:dyDescent="0.25">
      <c r="A427" s="10">
        <v>0</v>
      </c>
      <c r="B427" s="10">
        <v>0</v>
      </c>
      <c r="F427" t="b">
        <v>0</v>
      </c>
      <c r="G427" t="b">
        <v>0</v>
      </c>
      <c r="H427" t="b">
        <v>0</v>
      </c>
      <c r="I427">
        <v>2</v>
      </c>
    </row>
    <row r="428" spans="1:9" x14ac:dyDescent="0.25">
      <c r="A428" s="10">
        <v>0</v>
      </c>
      <c r="B428" s="10">
        <v>0</v>
      </c>
      <c r="F428" t="b">
        <v>0</v>
      </c>
      <c r="G428" t="b">
        <v>0</v>
      </c>
      <c r="H428" t="b">
        <v>0</v>
      </c>
      <c r="I428">
        <v>8</v>
      </c>
    </row>
    <row r="429" spans="1:9" x14ac:dyDescent="0.25">
      <c r="A429" s="10">
        <v>0</v>
      </c>
      <c r="B429" s="10">
        <v>0</v>
      </c>
      <c r="F429" t="b">
        <v>0</v>
      </c>
      <c r="G429" t="b">
        <v>0</v>
      </c>
      <c r="H429" t="b">
        <v>0</v>
      </c>
      <c r="I429">
        <v>0</v>
      </c>
    </row>
    <row r="430" spans="1:9" x14ac:dyDescent="0.25">
      <c r="A430" s="10">
        <v>0</v>
      </c>
      <c r="B430" s="10">
        <v>0</v>
      </c>
      <c r="F430" t="b">
        <v>0</v>
      </c>
      <c r="G430" t="b">
        <v>0</v>
      </c>
      <c r="H430" t="b">
        <v>0</v>
      </c>
      <c r="I430">
        <v>13</v>
      </c>
    </row>
    <row r="431" spans="1:9" x14ac:dyDescent="0.25">
      <c r="A431" s="10">
        <v>0</v>
      </c>
      <c r="B431" s="10">
        <v>0</v>
      </c>
      <c r="F431" t="b">
        <v>0</v>
      </c>
      <c r="G431" t="b">
        <v>0</v>
      </c>
      <c r="H431" t="b">
        <v>0</v>
      </c>
      <c r="I431">
        <v>0</v>
      </c>
    </row>
    <row r="432" spans="1:9" x14ac:dyDescent="0.25">
      <c r="A432" s="10">
        <v>0</v>
      </c>
      <c r="B432" s="10">
        <v>0</v>
      </c>
      <c r="F432" t="b">
        <v>0</v>
      </c>
      <c r="G432" t="b">
        <v>0</v>
      </c>
      <c r="H432" t="b">
        <v>0</v>
      </c>
      <c r="I432">
        <v>5</v>
      </c>
    </row>
    <row r="433" spans="1:9" x14ac:dyDescent="0.25">
      <c r="A433" s="10">
        <v>0</v>
      </c>
      <c r="B433" s="10">
        <v>0</v>
      </c>
      <c r="F433" t="b">
        <v>0</v>
      </c>
      <c r="G433" t="b">
        <v>0</v>
      </c>
      <c r="H433" t="b">
        <v>0</v>
      </c>
      <c r="I433">
        <v>8</v>
      </c>
    </row>
    <row r="434" spans="1:9" x14ac:dyDescent="0.25">
      <c r="A434" s="10">
        <v>0</v>
      </c>
      <c r="B434" s="10">
        <v>0</v>
      </c>
      <c r="F434" t="b">
        <v>0</v>
      </c>
      <c r="G434" t="b">
        <v>0</v>
      </c>
      <c r="H434" t="b">
        <v>0</v>
      </c>
      <c r="I434">
        <v>8</v>
      </c>
    </row>
    <row r="435" spans="1:9" x14ac:dyDescent="0.25">
      <c r="A435" s="10">
        <v>0</v>
      </c>
      <c r="B435" s="10">
        <v>0</v>
      </c>
      <c r="F435" t="b">
        <v>0</v>
      </c>
      <c r="G435" t="b">
        <v>0</v>
      </c>
      <c r="H435" t="b">
        <v>0</v>
      </c>
      <c r="I435">
        <v>0</v>
      </c>
    </row>
    <row r="436" spans="1:9" x14ac:dyDescent="0.25">
      <c r="A436" s="10">
        <v>0</v>
      </c>
      <c r="B436" s="10">
        <v>0</v>
      </c>
      <c r="F436" t="b">
        <v>0</v>
      </c>
      <c r="G436" t="b">
        <v>0</v>
      </c>
      <c r="H436" t="b">
        <v>0</v>
      </c>
      <c r="I436">
        <v>2</v>
      </c>
    </row>
    <row r="437" spans="1:9" x14ac:dyDescent="0.25">
      <c r="A437" s="10">
        <v>0</v>
      </c>
      <c r="B437" s="10">
        <v>0</v>
      </c>
      <c r="F437" t="b">
        <v>0</v>
      </c>
      <c r="G437" t="b">
        <v>0</v>
      </c>
      <c r="H437" t="b">
        <v>0</v>
      </c>
      <c r="I437">
        <v>3</v>
      </c>
    </row>
    <row r="438" spans="1:9" x14ac:dyDescent="0.25">
      <c r="A438" s="10">
        <v>0</v>
      </c>
      <c r="B438" s="10">
        <v>0</v>
      </c>
      <c r="F438" t="b">
        <v>0</v>
      </c>
      <c r="G438" t="b">
        <v>0</v>
      </c>
      <c r="H438" t="b">
        <v>0</v>
      </c>
      <c r="I438">
        <v>0</v>
      </c>
    </row>
    <row r="439" spans="1:9" x14ac:dyDescent="0.25">
      <c r="A439" s="10">
        <v>0</v>
      </c>
      <c r="B439" s="10">
        <v>0</v>
      </c>
      <c r="F439" t="b">
        <v>0</v>
      </c>
      <c r="G439" t="b">
        <v>0</v>
      </c>
      <c r="H439" t="b">
        <v>0</v>
      </c>
      <c r="I439">
        <v>0</v>
      </c>
    </row>
    <row r="440" spans="1:9" x14ac:dyDescent="0.25">
      <c r="A440" s="10">
        <v>0</v>
      </c>
      <c r="B440" s="10">
        <v>0</v>
      </c>
      <c r="F440" t="b">
        <v>0</v>
      </c>
      <c r="G440" t="b">
        <v>0</v>
      </c>
      <c r="H440" t="b">
        <v>0</v>
      </c>
      <c r="I440">
        <v>11</v>
      </c>
    </row>
    <row r="441" spans="1:9" x14ac:dyDescent="0.25">
      <c r="A441" s="10">
        <v>0</v>
      </c>
      <c r="B441" s="10">
        <v>0</v>
      </c>
      <c r="F441" t="b">
        <v>0</v>
      </c>
      <c r="G441" t="b">
        <v>0</v>
      </c>
      <c r="H441" t="b">
        <v>0</v>
      </c>
      <c r="I441">
        <v>0</v>
      </c>
    </row>
    <row r="442" spans="1:9" x14ac:dyDescent="0.25">
      <c r="A442" s="10">
        <v>0</v>
      </c>
      <c r="B442" s="10">
        <v>0</v>
      </c>
      <c r="F442" t="b">
        <v>0</v>
      </c>
      <c r="G442" t="b">
        <v>0</v>
      </c>
      <c r="H442" t="b">
        <v>0</v>
      </c>
      <c r="I442">
        <v>1</v>
      </c>
    </row>
    <row r="443" spans="1:9" x14ac:dyDescent="0.25">
      <c r="A443" s="10">
        <v>0</v>
      </c>
      <c r="B443" s="10">
        <v>0</v>
      </c>
      <c r="F443" t="b">
        <v>0</v>
      </c>
      <c r="G443" t="b">
        <v>0</v>
      </c>
      <c r="H443" t="b">
        <v>0</v>
      </c>
      <c r="I443">
        <v>0</v>
      </c>
    </row>
    <row r="444" spans="1:9" x14ac:dyDescent="0.25">
      <c r="A444" s="10">
        <v>0</v>
      </c>
      <c r="B444" s="10">
        <v>0</v>
      </c>
      <c r="F444" t="b">
        <v>0</v>
      </c>
      <c r="G444" t="b">
        <v>0</v>
      </c>
      <c r="H444">
        <v>17</v>
      </c>
      <c r="I444" t="b">
        <v>0</v>
      </c>
    </row>
    <row r="445" spans="1:9" x14ac:dyDescent="0.25">
      <c r="A445" s="10">
        <v>0</v>
      </c>
      <c r="B445" s="10">
        <v>0</v>
      </c>
      <c r="F445" t="b">
        <v>0</v>
      </c>
      <c r="G445" t="b">
        <v>0</v>
      </c>
      <c r="H445" t="b">
        <v>0</v>
      </c>
      <c r="I445">
        <v>2</v>
      </c>
    </row>
    <row r="446" spans="1:9" x14ac:dyDescent="0.25">
      <c r="A446" s="10">
        <v>0</v>
      </c>
      <c r="B446" s="10">
        <v>0</v>
      </c>
      <c r="F446" t="b">
        <v>0</v>
      </c>
      <c r="G446" t="b">
        <v>0</v>
      </c>
      <c r="H446" t="b">
        <v>0</v>
      </c>
      <c r="I446">
        <v>1</v>
      </c>
    </row>
    <row r="447" spans="1:9" x14ac:dyDescent="0.25">
      <c r="A447" s="10">
        <v>0</v>
      </c>
      <c r="B447" s="10">
        <v>0</v>
      </c>
      <c r="F447" t="b">
        <v>0</v>
      </c>
      <c r="G447" t="b">
        <v>0</v>
      </c>
      <c r="H447" t="b">
        <v>0</v>
      </c>
      <c r="I447">
        <v>2</v>
      </c>
    </row>
    <row r="448" spans="1:9" x14ac:dyDescent="0.25">
      <c r="A448" s="10">
        <v>0</v>
      </c>
      <c r="B448" s="10">
        <v>0</v>
      </c>
      <c r="F448" t="b">
        <v>0</v>
      </c>
      <c r="G448" t="b">
        <v>0</v>
      </c>
      <c r="H448" t="b">
        <v>0</v>
      </c>
      <c r="I448">
        <v>16</v>
      </c>
    </row>
    <row r="449" spans="1:9" x14ac:dyDescent="0.25">
      <c r="A449" s="10">
        <v>0</v>
      </c>
      <c r="B449" s="10">
        <v>0</v>
      </c>
      <c r="F449" t="b">
        <v>0</v>
      </c>
      <c r="G449" t="b">
        <v>0</v>
      </c>
      <c r="H449" t="b">
        <v>0</v>
      </c>
      <c r="I449">
        <v>1</v>
      </c>
    </row>
    <row r="450" spans="1:9" x14ac:dyDescent="0.25">
      <c r="A450" s="10">
        <v>0</v>
      </c>
      <c r="B450" s="10">
        <v>0</v>
      </c>
      <c r="F450" t="b">
        <v>0</v>
      </c>
      <c r="G450" t="b">
        <v>0</v>
      </c>
      <c r="H450" t="b">
        <v>0</v>
      </c>
      <c r="I450">
        <v>4</v>
      </c>
    </row>
    <row r="451" spans="1:9" x14ac:dyDescent="0.25">
      <c r="A451" s="10">
        <v>0</v>
      </c>
      <c r="B451" s="10">
        <v>0</v>
      </c>
      <c r="F451" t="b">
        <v>0</v>
      </c>
      <c r="G451" t="b">
        <v>0</v>
      </c>
      <c r="H451" t="b">
        <v>0</v>
      </c>
      <c r="I451">
        <v>5</v>
      </c>
    </row>
    <row r="452" spans="1:9" x14ac:dyDescent="0.25">
      <c r="A452" s="10">
        <v>0</v>
      </c>
      <c r="B452" s="10">
        <v>0</v>
      </c>
      <c r="F452" t="b">
        <v>0</v>
      </c>
      <c r="G452" t="b">
        <v>0</v>
      </c>
      <c r="H452" t="b">
        <v>0</v>
      </c>
      <c r="I452">
        <v>7</v>
      </c>
    </row>
    <row r="453" spans="1:9" x14ac:dyDescent="0.25">
      <c r="A453" s="10">
        <v>0</v>
      </c>
      <c r="B453" s="10">
        <v>0</v>
      </c>
      <c r="F453" t="b">
        <v>0</v>
      </c>
      <c r="G453" t="b">
        <v>0</v>
      </c>
      <c r="H453" t="b">
        <v>0</v>
      </c>
      <c r="I453">
        <v>0</v>
      </c>
    </row>
    <row r="454" spans="1:9" x14ac:dyDescent="0.25">
      <c r="A454" s="10">
        <v>0</v>
      </c>
      <c r="B454" s="10">
        <v>0</v>
      </c>
      <c r="F454" t="b">
        <v>0</v>
      </c>
      <c r="G454" t="b">
        <v>0</v>
      </c>
      <c r="H454">
        <v>12</v>
      </c>
      <c r="I454" t="b">
        <v>0</v>
      </c>
    </row>
    <row r="455" spans="1:9" x14ac:dyDescent="0.25">
      <c r="A455" s="10">
        <v>0</v>
      </c>
      <c r="B455" s="10">
        <v>0</v>
      </c>
      <c r="F455" t="b">
        <v>0</v>
      </c>
      <c r="G455" t="b">
        <v>0</v>
      </c>
      <c r="H455" t="b">
        <v>0</v>
      </c>
      <c r="I455">
        <v>2</v>
      </c>
    </row>
    <row r="456" spans="1:9" x14ac:dyDescent="0.25">
      <c r="A456" s="10">
        <v>0</v>
      </c>
      <c r="B456" s="10">
        <v>0</v>
      </c>
      <c r="F456" t="b">
        <v>0</v>
      </c>
      <c r="G456" t="b">
        <v>0</v>
      </c>
      <c r="H456" t="b">
        <v>0</v>
      </c>
      <c r="I456">
        <v>5</v>
      </c>
    </row>
    <row r="457" spans="1:9" x14ac:dyDescent="0.25">
      <c r="A457" s="10">
        <v>0</v>
      </c>
      <c r="B457" s="10">
        <v>0</v>
      </c>
      <c r="F457" t="b">
        <v>0</v>
      </c>
      <c r="G457" t="b">
        <v>0</v>
      </c>
      <c r="H457" t="b">
        <v>0</v>
      </c>
      <c r="I457">
        <v>2</v>
      </c>
    </row>
    <row r="458" spans="1:9" x14ac:dyDescent="0.25">
      <c r="A458" s="10">
        <v>0</v>
      </c>
      <c r="B458" s="10">
        <v>0</v>
      </c>
      <c r="F458" t="b">
        <v>0</v>
      </c>
      <c r="G458" t="b">
        <v>0</v>
      </c>
      <c r="H458" t="b">
        <v>0</v>
      </c>
      <c r="I458">
        <v>3</v>
      </c>
    </row>
    <row r="459" spans="1:9" x14ac:dyDescent="0.25">
      <c r="A459" s="10">
        <v>0</v>
      </c>
      <c r="B459" s="10">
        <v>0</v>
      </c>
      <c r="F459" t="b">
        <v>0</v>
      </c>
      <c r="G459" t="b">
        <v>0</v>
      </c>
      <c r="H459" t="b">
        <v>0</v>
      </c>
      <c r="I459">
        <v>0</v>
      </c>
    </row>
    <row r="460" spans="1:9" x14ac:dyDescent="0.25">
      <c r="A460" s="10">
        <v>0</v>
      </c>
      <c r="B460" s="10">
        <v>0</v>
      </c>
      <c r="F460" t="b">
        <v>0</v>
      </c>
      <c r="G460" t="b">
        <v>0</v>
      </c>
      <c r="H460" t="b">
        <v>0</v>
      </c>
      <c r="I460">
        <v>49</v>
      </c>
    </row>
    <row r="461" spans="1:9" x14ac:dyDescent="0.25">
      <c r="A461" s="10">
        <v>0</v>
      </c>
      <c r="B461" s="10">
        <v>0</v>
      </c>
      <c r="F461" t="b">
        <v>0</v>
      </c>
      <c r="G461" t="b">
        <v>0</v>
      </c>
      <c r="H461" t="b">
        <v>0</v>
      </c>
      <c r="I461">
        <v>1</v>
      </c>
    </row>
    <row r="462" spans="1:9" x14ac:dyDescent="0.25">
      <c r="A462" s="10">
        <v>0</v>
      </c>
      <c r="B462" s="10">
        <v>0</v>
      </c>
      <c r="F462" t="b">
        <v>0</v>
      </c>
      <c r="G462" t="b">
        <v>0</v>
      </c>
      <c r="H462" t="b">
        <v>0</v>
      </c>
      <c r="I462">
        <v>2</v>
      </c>
    </row>
    <row r="463" spans="1:9" x14ac:dyDescent="0.25">
      <c r="A463" s="10">
        <v>0</v>
      </c>
      <c r="B463" s="10">
        <v>0</v>
      </c>
      <c r="F463" t="b">
        <v>0</v>
      </c>
      <c r="G463" t="b">
        <v>0</v>
      </c>
      <c r="H463" t="b">
        <v>0</v>
      </c>
      <c r="I463">
        <v>0</v>
      </c>
    </row>
    <row r="464" spans="1:9" x14ac:dyDescent="0.25">
      <c r="A464" s="10">
        <v>0</v>
      </c>
      <c r="B464" s="10">
        <v>0</v>
      </c>
      <c r="F464" t="b">
        <v>0</v>
      </c>
      <c r="G464" t="b">
        <v>0</v>
      </c>
      <c r="H464" t="b">
        <v>0</v>
      </c>
      <c r="I464">
        <v>0</v>
      </c>
    </row>
    <row r="465" spans="1:9" x14ac:dyDescent="0.25">
      <c r="A465" s="10">
        <v>0</v>
      </c>
      <c r="B465" s="10">
        <v>0</v>
      </c>
      <c r="F465" t="b">
        <v>0</v>
      </c>
      <c r="G465" t="b">
        <v>0</v>
      </c>
      <c r="H465" t="b">
        <v>0</v>
      </c>
      <c r="I465">
        <v>11</v>
      </c>
    </row>
    <row r="466" spans="1:9" x14ac:dyDescent="0.25">
      <c r="A466" s="10">
        <v>0</v>
      </c>
      <c r="B466" s="10">
        <v>0</v>
      </c>
      <c r="F466" t="b">
        <v>0</v>
      </c>
      <c r="G466" t="b">
        <v>0</v>
      </c>
      <c r="H466" t="b">
        <v>0</v>
      </c>
      <c r="I466">
        <v>1</v>
      </c>
    </row>
    <row r="467" spans="1:9" x14ac:dyDescent="0.25">
      <c r="A467" s="10">
        <v>0</v>
      </c>
      <c r="B467" s="10">
        <v>0</v>
      </c>
      <c r="F467" t="b">
        <v>0</v>
      </c>
      <c r="G467" t="b">
        <v>0</v>
      </c>
      <c r="H467" t="b">
        <v>0</v>
      </c>
      <c r="I467">
        <v>8</v>
      </c>
    </row>
    <row r="468" spans="1:9" x14ac:dyDescent="0.25">
      <c r="A468" s="10">
        <v>0</v>
      </c>
      <c r="B468" s="10">
        <v>0</v>
      </c>
      <c r="F468" t="b">
        <v>0</v>
      </c>
      <c r="G468" t="b">
        <v>0</v>
      </c>
      <c r="H468" t="b">
        <v>0</v>
      </c>
      <c r="I468">
        <v>5</v>
      </c>
    </row>
    <row r="469" spans="1:9" x14ac:dyDescent="0.25">
      <c r="A469" s="10">
        <v>0</v>
      </c>
      <c r="B469" s="10">
        <v>0</v>
      </c>
      <c r="F469" t="b">
        <v>0</v>
      </c>
      <c r="G469" t="b">
        <v>0</v>
      </c>
      <c r="H469" t="b">
        <v>0</v>
      </c>
      <c r="I469">
        <v>39</v>
      </c>
    </row>
    <row r="470" spans="1:9" x14ac:dyDescent="0.25">
      <c r="A470" s="10">
        <v>0</v>
      </c>
      <c r="B470" s="10">
        <v>0</v>
      </c>
      <c r="F470" t="b">
        <v>0</v>
      </c>
      <c r="G470" t="b">
        <v>0</v>
      </c>
      <c r="H470" t="b">
        <v>0</v>
      </c>
      <c r="I470">
        <v>0</v>
      </c>
    </row>
    <row r="471" spans="1:9" x14ac:dyDescent="0.25">
      <c r="A471" s="10">
        <v>0</v>
      </c>
      <c r="B471" s="10">
        <v>0</v>
      </c>
      <c r="F471" t="b">
        <v>0</v>
      </c>
      <c r="G471" t="b">
        <v>0</v>
      </c>
      <c r="H471" t="b">
        <v>0</v>
      </c>
      <c r="I471">
        <v>0</v>
      </c>
    </row>
    <row r="472" spans="1:9" x14ac:dyDescent="0.25">
      <c r="A472" s="10">
        <v>0</v>
      </c>
      <c r="B472" s="10">
        <v>0</v>
      </c>
      <c r="F472" t="b">
        <v>0</v>
      </c>
      <c r="G472" t="b">
        <v>0</v>
      </c>
      <c r="H472" t="b">
        <v>0</v>
      </c>
      <c r="I472">
        <v>2</v>
      </c>
    </row>
    <row r="473" spans="1:9" x14ac:dyDescent="0.25">
      <c r="A473" s="10">
        <v>0</v>
      </c>
      <c r="B473" s="10">
        <v>0</v>
      </c>
      <c r="F473" t="b">
        <v>0</v>
      </c>
      <c r="G473" t="b">
        <v>0</v>
      </c>
      <c r="H473" t="b">
        <v>0</v>
      </c>
      <c r="I473">
        <v>170</v>
      </c>
    </row>
    <row r="474" spans="1:9" x14ac:dyDescent="0.25">
      <c r="A474" s="10">
        <v>0</v>
      </c>
      <c r="B474" s="10">
        <v>0</v>
      </c>
      <c r="F474" t="b">
        <v>0</v>
      </c>
      <c r="G474" t="b">
        <v>0</v>
      </c>
      <c r="H474" t="b">
        <v>0</v>
      </c>
      <c r="I474">
        <v>5</v>
      </c>
    </row>
    <row r="475" spans="1:9" x14ac:dyDescent="0.25">
      <c r="A475" s="10">
        <v>0</v>
      </c>
      <c r="B475" s="10">
        <v>0</v>
      </c>
      <c r="F475" t="b">
        <v>0</v>
      </c>
      <c r="G475" t="b">
        <v>0</v>
      </c>
      <c r="H475" t="b">
        <v>0</v>
      </c>
      <c r="I475">
        <v>14</v>
      </c>
    </row>
    <row r="476" spans="1:9" x14ac:dyDescent="0.25">
      <c r="A476" s="10">
        <v>0</v>
      </c>
      <c r="B476" s="10">
        <v>0</v>
      </c>
      <c r="F476" t="b">
        <v>0</v>
      </c>
      <c r="G476" t="b">
        <v>0</v>
      </c>
      <c r="H476" t="b">
        <v>0</v>
      </c>
      <c r="I476">
        <v>1</v>
      </c>
    </row>
    <row r="477" spans="1:9" x14ac:dyDescent="0.25">
      <c r="A477" s="10">
        <v>0</v>
      </c>
      <c r="B477" s="10">
        <v>0</v>
      </c>
      <c r="F477" t="b">
        <v>0</v>
      </c>
      <c r="G477" t="b">
        <v>0</v>
      </c>
      <c r="H477" t="b">
        <v>0</v>
      </c>
      <c r="I477">
        <v>0</v>
      </c>
    </row>
    <row r="478" spans="1:9" x14ac:dyDescent="0.25">
      <c r="A478" s="10">
        <v>0</v>
      </c>
      <c r="B478" s="10">
        <v>0</v>
      </c>
      <c r="F478" t="b">
        <v>0</v>
      </c>
      <c r="G478" t="b">
        <v>0</v>
      </c>
      <c r="H478" t="b">
        <v>0</v>
      </c>
      <c r="I478">
        <v>124</v>
      </c>
    </row>
    <row r="479" spans="1:9" x14ac:dyDescent="0.25">
      <c r="A479" s="10">
        <v>0</v>
      </c>
      <c r="B479" s="10">
        <v>0</v>
      </c>
      <c r="F479" t="b">
        <v>0</v>
      </c>
      <c r="G479" t="b">
        <v>0</v>
      </c>
      <c r="H479" t="b">
        <v>0</v>
      </c>
      <c r="I479">
        <v>0</v>
      </c>
    </row>
    <row r="480" spans="1:9" x14ac:dyDescent="0.25">
      <c r="A480" s="10">
        <v>0</v>
      </c>
      <c r="B480" s="10">
        <v>0</v>
      </c>
      <c r="F480" t="b">
        <v>0</v>
      </c>
      <c r="G480" t="b">
        <v>0</v>
      </c>
      <c r="H480" t="b">
        <v>0</v>
      </c>
      <c r="I480">
        <v>0</v>
      </c>
    </row>
    <row r="481" spans="1:9" x14ac:dyDescent="0.25">
      <c r="A481" s="10">
        <v>0</v>
      </c>
      <c r="B481" s="10">
        <v>0</v>
      </c>
      <c r="F481" t="b">
        <v>0</v>
      </c>
      <c r="G481" t="b">
        <v>0</v>
      </c>
      <c r="H481">
        <v>55</v>
      </c>
      <c r="I481" t="b">
        <v>0</v>
      </c>
    </row>
    <row r="482" spans="1:9" x14ac:dyDescent="0.25">
      <c r="A482" s="10">
        <v>0</v>
      </c>
      <c r="B482" s="10">
        <v>0</v>
      </c>
      <c r="F482" t="b">
        <v>0</v>
      </c>
      <c r="G482" t="b">
        <v>0</v>
      </c>
      <c r="H482" t="b">
        <v>0</v>
      </c>
      <c r="I482">
        <v>140</v>
      </c>
    </row>
    <row r="483" spans="1:9" x14ac:dyDescent="0.25">
      <c r="A483" s="10">
        <v>0</v>
      </c>
      <c r="B483" s="10">
        <v>0</v>
      </c>
      <c r="F483" t="b">
        <v>0</v>
      </c>
      <c r="G483" t="b">
        <v>0</v>
      </c>
      <c r="H483" t="b">
        <v>0</v>
      </c>
      <c r="I483">
        <v>21</v>
      </c>
    </row>
    <row r="484" spans="1:9" x14ac:dyDescent="0.25">
      <c r="A484" s="10">
        <v>0</v>
      </c>
      <c r="B484" s="10">
        <v>0</v>
      </c>
      <c r="F484" t="b">
        <v>0</v>
      </c>
      <c r="G484" t="b">
        <v>0</v>
      </c>
      <c r="H484" t="b">
        <v>0</v>
      </c>
      <c r="I484">
        <v>1</v>
      </c>
    </row>
    <row r="485" spans="1:9" x14ac:dyDescent="0.25">
      <c r="A485" s="10">
        <v>0</v>
      </c>
      <c r="B485" s="10">
        <v>0</v>
      </c>
      <c r="F485" t="b">
        <v>0</v>
      </c>
      <c r="G485" t="b">
        <v>0</v>
      </c>
      <c r="H485">
        <v>147</v>
      </c>
      <c r="I485" t="b">
        <v>0</v>
      </c>
    </row>
    <row r="486" spans="1:9" x14ac:dyDescent="0.25">
      <c r="A486" s="10">
        <v>0</v>
      </c>
      <c r="B486" s="10">
        <v>0</v>
      </c>
      <c r="F486" t="b">
        <v>0</v>
      </c>
      <c r="G486" t="b">
        <v>0</v>
      </c>
      <c r="H486" t="b">
        <v>0</v>
      </c>
      <c r="I486">
        <v>11</v>
      </c>
    </row>
    <row r="487" spans="1:9" x14ac:dyDescent="0.25">
      <c r="A487" s="10">
        <v>0</v>
      </c>
      <c r="B487" s="10">
        <v>0</v>
      </c>
      <c r="F487" t="b">
        <v>0</v>
      </c>
      <c r="G487" t="b">
        <v>0</v>
      </c>
      <c r="H487" t="b">
        <v>0</v>
      </c>
      <c r="I487">
        <v>125</v>
      </c>
    </row>
    <row r="488" spans="1:9" x14ac:dyDescent="0.25">
      <c r="A488" s="10">
        <v>0</v>
      </c>
      <c r="B488" s="10">
        <v>0</v>
      </c>
      <c r="F488" t="b">
        <v>0</v>
      </c>
      <c r="G488" t="b">
        <v>0</v>
      </c>
      <c r="H488" t="b">
        <v>0</v>
      </c>
      <c r="I488">
        <v>1</v>
      </c>
    </row>
    <row r="489" spans="1:9" x14ac:dyDescent="0.25">
      <c r="A489" s="10">
        <v>0</v>
      </c>
      <c r="B489" s="10">
        <v>0</v>
      </c>
      <c r="F489" t="b">
        <v>0</v>
      </c>
      <c r="G489" t="b">
        <v>0</v>
      </c>
      <c r="H489" t="b">
        <v>0</v>
      </c>
      <c r="I489">
        <v>0</v>
      </c>
    </row>
    <row r="490" spans="1:9" x14ac:dyDescent="0.25">
      <c r="A490" s="10">
        <v>0</v>
      </c>
      <c r="B490" s="10">
        <v>0</v>
      </c>
      <c r="F490" t="b">
        <v>0</v>
      </c>
      <c r="G490" t="b">
        <v>0</v>
      </c>
      <c r="H490" t="b">
        <v>0</v>
      </c>
      <c r="I490">
        <v>0</v>
      </c>
    </row>
    <row r="491" spans="1:9" x14ac:dyDescent="0.25">
      <c r="A491" s="10">
        <v>0</v>
      </c>
      <c r="B491" s="10">
        <v>0</v>
      </c>
      <c r="F491" t="b">
        <v>0</v>
      </c>
      <c r="G491" t="b">
        <v>0</v>
      </c>
      <c r="H491" t="b">
        <v>0</v>
      </c>
      <c r="I491">
        <v>3</v>
      </c>
    </row>
    <row r="492" spans="1:9" x14ac:dyDescent="0.25">
      <c r="A492" s="10">
        <v>0</v>
      </c>
      <c r="B492" s="10">
        <v>0</v>
      </c>
      <c r="F492" t="b">
        <v>0</v>
      </c>
      <c r="G492" t="b">
        <v>0</v>
      </c>
      <c r="H492" t="b">
        <v>0</v>
      </c>
      <c r="I492">
        <v>0</v>
      </c>
    </row>
    <row r="493" spans="1:9" x14ac:dyDescent="0.25">
      <c r="A493" s="10">
        <v>0</v>
      </c>
      <c r="B493" s="10">
        <v>0</v>
      </c>
      <c r="F493" t="b">
        <v>0</v>
      </c>
      <c r="G493" t="b">
        <v>0</v>
      </c>
      <c r="H493" t="b">
        <v>0</v>
      </c>
      <c r="I493">
        <v>0</v>
      </c>
    </row>
    <row r="494" spans="1:9" x14ac:dyDescent="0.25">
      <c r="A494" s="10">
        <v>0</v>
      </c>
      <c r="B494" s="10">
        <v>0</v>
      </c>
      <c r="F494" t="b">
        <v>0</v>
      </c>
      <c r="G494" t="b">
        <v>0</v>
      </c>
      <c r="H494" t="b">
        <v>0</v>
      </c>
      <c r="I494">
        <v>0</v>
      </c>
    </row>
    <row r="495" spans="1:9" x14ac:dyDescent="0.25">
      <c r="A495" s="10">
        <v>0</v>
      </c>
      <c r="B495" s="10">
        <v>0</v>
      </c>
      <c r="F495" t="b">
        <v>0</v>
      </c>
      <c r="G495" t="b">
        <v>0</v>
      </c>
      <c r="H495" t="b">
        <v>0</v>
      </c>
      <c r="I495">
        <v>0</v>
      </c>
    </row>
    <row r="496" spans="1:9" x14ac:dyDescent="0.25">
      <c r="A496" s="10">
        <v>0</v>
      </c>
      <c r="B496" s="10">
        <v>0</v>
      </c>
      <c r="F496" t="b">
        <v>0</v>
      </c>
      <c r="G496" t="b">
        <v>0</v>
      </c>
      <c r="H496" t="b">
        <v>0</v>
      </c>
      <c r="I496">
        <v>3</v>
      </c>
    </row>
    <row r="497" spans="1:9" x14ac:dyDescent="0.25">
      <c r="A497" s="10">
        <v>0</v>
      </c>
      <c r="B497" s="10">
        <v>0</v>
      </c>
      <c r="F497" t="b">
        <v>0</v>
      </c>
      <c r="G497" t="b">
        <v>0</v>
      </c>
      <c r="H497" t="b">
        <v>0</v>
      </c>
      <c r="I497">
        <v>0</v>
      </c>
    </row>
    <row r="498" spans="1:9" x14ac:dyDescent="0.25">
      <c r="A498" s="10">
        <v>0</v>
      </c>
      <c r="B498" s="10">
        <v>0</v>
      </c>
      <c r="F498" t="b">
        <v>0</v>
      </c>
      <c r="G498" t="b">
        <v>0</v>
      </c>
      <c r="H498" t="b">
        <v>0</v>
      </c>
      <c r="I498">
        <v>1</v>
      </c>
    </row>
    <row r="499" spans="1:9" x14ac:dyDescent="0.25">
      <c r="A499" s="10">
        <v>0</v>
      </c>
      <c r="B499" s="10">
        <v>0</v>
      </c>
      <c r="F499" t="b">
        <v>0</v>
      </c>
      <c r="G499" t="b">
        <v>0</v>
      </c>
      <c r="H499" t="b">
        <v>0</v>
      </c>
      <c r="I499">
        <v>3</v>
      </c>
    </row>
    <row r="500" spans="1:9" x14ac:dyDescent="0.25">
      <c r="A500" s="10">
        <v>0</v>
      </c>
      <c r="B500" s="10">
        <v>0</v>
      </c>
      <c r="F500" t="b">
        <v>0</v>
      </c>
      <c r="G500" t="b">
        <v>0</v>
      </c>
      <c r="H500" t="b">
        <v>0</v>
      </c>
      <c r="I500">
        <v>22</v>
      </c>
    </row>
    <row r="501" spans="1:9" x14ac:dyDescent="0.25">
      <c r="A501" s="10">
        <v>0</v>
      </c>
      <c r="B501" s="10">
        <v>0</v>
      </c>
      <c r="F501" t="b">
        <v>0</v>
      </c>
      <c r="G501" t="b">
        <v>0</v>
      </c>
      <c r="H501" t="b">
        <v>0</v>
      </c>
      <c r="I501">
        <v>26</v>
      </c>
    </row>
    <row r="502" spans="1:9" x14ac:dyDescent="0.25">
      <c r="A502" s="10">
        <v>0</v>
      </c>
      <c r="B502" s="10">
        <v>0</v>
      </c>
      <c r="F502" t="b">
        <v>0</v>
      </c>
      <c r="G502" t="b">
        <v>0</v>
      </c>
      <c r="H502" t="b">
        <v>0</v>
      </c>
      <c r="I502">
        <v>4</v>
      </c>
    </row>
    <row r="503" spans="1:9" x14ac:dyDescent="0.25">
      <c r="A503" s="10">
        <v>0</v>
      </c>
      <c r="B503" s="10">
        <v>0</v>
      </c>
      <c r="F503" t="b">
        <v>0</v>
      </c>
      <c r="G503" t="b">
        <v>0</v>
      </c>
      <c r="H503" t="b">
        <v>0</v>
      </c>
      <c r="I503">
        <v>0</v>
      </c>
    </row>
    <row r="504" spans="1:9" x14ac:dyDescent="0.25">
      <c r="A504" s="10">
        <v>0</v>
      </c>
      <c r="B504" s="10">
        <v>0</v>
      </c>
      <c r="F504" t="b">
        <v>0</v>
      </c>
      <c r="G504" t="b">
        <v>0</v>
      </c>
      <c r="H504" t="b">
        <v>0</v>
      </c>
      <c r="I504">
        <v>4</v>
      </c>
    </row>
    <row r="505" spans="1:9" x14ac:dyDescent="0.25">
      <c r="A505" s="10">
        <v>0</v>
      </c>
      <c r="B505" s="10">
        <v>0</v>
      </c>
      <c r="F505" t="b">
        <v>0</v>
      </c>
      <c r="G505" t="b">
        <v>0</v>
      </c>
      <c r="H505" t="b">
        <v>0</v>
      </c>
      <c r="I505">
        <v>9</v>
      </c>
    </row>
    <row r="506" spans="1:9" x14ac:dyDescent="0.25">
      <c r="A506" s="10">
        <v>0</v>
      </c>
      <c r="B506" s="10">
        <v>0</v>
      </c>
      <c r="F506" t="b">
        <v>0</v>
      </c>
      <c r="G506" t="b">
        <v>0</v>
      </c>
      <c r="H506" t="b">
        <v>0</v>
      </c>
      <c r="I506">
        <v>5</v>
      </c>
    </row>
    <row r="507" spans="1:9" x14ac:dyDescent="0.25">
      <c r="A507" s="10">
        <v>0</v>
      </c>
      <c r="B507" s="10">
        <v>0</v>
      </c>
      <c r="F507" t="b">
        <v>0</v>
      </c>
      <c r="G507" t="b">
        <v>0</v>
      </c>
      <c r="H507" t="b">
        <v>0</v>
      </c>
      <c r="I507">
        <v>14</v>
      </c>
    </row>
    <row r="508" spans="1:9" x14ac:dyDescent="0.25">
      <c r="A508" s="10">
        <v>0</v>
      </c>
      <c r="B508" s="10">
        <v>0</v>
      </c>
      <c r="F508" t="b">
        <v>0</v>
      </c>
      <c r="G508" t="b">
        <v>0</v>
      </c>
      <c r="H508" t="b">
        <v>0</v>
      </c>
      <c r="I508">
        <v>1</v>
      </c>
    </row>
    <row r="509" spans="1:9" x14ac:dyDescent="0.25">
      <c r="A509" s="10">
        <v>0</v>
      </c>
      <c r="B509" s="10">
        <v>0</v>
      </c>
      <c r="F509" t="b">
        <v>0</v>
      </c>
      <c r="G509" t="b">
        <v>0</v>
      </c>
      <c r="H509" t="b">
        <v>0</v>
      </c>
      <c r="I509">
        <v>10</v>
      </c>
    </row>
    <row r="510" spans="1:9" x14ac:dyDescent="0.25">
      <c r="A510" s="10">
        <v>0</v>
      </c>
      <c r="B510" s="10">
        <v>0</v>
      </c>
      <c r="F510" t="b">
        <v>0</v>
      </c>
      <c r="G510" t="b">
        <v>0</v>
      </c>
      <c r="H510" t="b">
        <v>0</v>
      </c>
      <c r="I510">
        <v>3</v>
      </c>
    </row>
    <row r="511" spans="1:9" x14ac:dyDescent="0.25">
      <c r="A511" s="10">
        <v>0</v>
      </c>
      <c r="B511" s="10">
        <v>0</v>
      </c>
      <c r="F511" t="b">
        <v>0</v>
      </c>
      <c r="G511" t="b">
        <v>0</v>
      </c>
      <c r="H511" t="b">
        <v>0</v>
      </c>
      <c r="I511">
        <v>1</v>
      </c>
    </row>
    <row r="512" spans="1:9" x14ac:dyDescent="0.25">
      <c r="A512" s="10">
        <v>0</v>
      </c>
      <c r="B512" s="10">
        <v>0</v>
      </c>
      <c r="F512" t="b">
        <v>0</v>
      </c>
      <c r="G512" t="b">
        <v>0</v>
      </c>
      <c r="H512" t="b">
        <v>0</v>
      </c>
      <c r="I512">
        <v>0</v>
      </c>
    </row>
    <row r="513" spans="1:9" x14ac:dyDescent="0.25">
      <c r="A513" s="10">
        <v>0</v>
      </c>
      <c r="B513" s="10">
        <v>0</v>
      </c>
      <c r="F513" t="b">
        <v>0</v>
      </c>
      <c r="G513" t="b">
        <v>0</v>
      </c>
      <c r="H513" t="b">
        <v>0</v>
      </c>
      <c r="I513">
        <v>5</v>
      </c>
    </row>
    <row r="514" spans="1:9" x14ac:dyDescent="0.25">
      <c r="A514" s="10">
        <v>0</v>
      </c>
      <c r="B514" s="10">
        <v>0</v>
      </c>
      <c r="F514" t="b">
        <v>0</v>
      </c>
      <c r="G514" t="b">
        <v>0</v>
      </c>
      <c r="H514" t="b">
        <v>0</v>
      </c>
      <c r="I514">
        <v>2</v>
      </c>
    </row>
    <row r="515" spans="1:9" x14ac:dyDescent="0.25">
      <c r="A515" s="10">
        <v>0</v>
      </c>
      <c r="B515" s="10">
        <v>0</v>
      </c>
      <c r="F515" t="b">
        <v>0</v>
      </c>
      <c r="G515" t="b">
        <v>0</v>
      </c>
      <c r="H515" t="b">
        <v>0</v>
      </c>
      <c r="I515">
        <v>68</v>
      </c>
    </row>
    <row r="516" spans="1:9" x14ac:dyDescent="0.25">
      <c r="A516" s="10">
        <v>0</v>
      </c>
      <c r="B516" s="10">
        <v>0</v>
      </c>
      <c r="F516" t="b">
        <v>0</v>
      </c>
      <c r="G516" t="b">
        <v>0</v>
      </c>
      <c r="H516" t="b">
        <v>0</v>
      </c>
      <c r="I516">
        <v>3</v>
      </c>
    </row>
    <row r="517" spans="1:9" x14ac:dyDescent="0.25">
      <c r="A517" s="10">
        <v>0</v>
      </c>
      <c r="B517" s="10">
        <v>0</v>
      </c>
      <c r="F517" t="b">
        <v>0</v>
      </c>
      <c r="G517" t="b">
        <v>0</v>
      </c>
      <c r="H517" t="b">
        <v>0</v>
      </c>
      <c r="I517">
        <v>34</v>
      </c>
    </row>
    <row r="518" spans="1:9" x14ac:dyDescent="0.25">
      <c r="A518" s="10">
        <v>0</v>
      </c>
      <c r="B518" s="10">
        <v>0</v>
      </c>
      <c r="F518" t="b">
        <v>0</v>
      </c>
      <c r="G518" t="b">
        <v>0</v>
      </c>
      <c r="H518" t="b">
        <v>0</v>
      </c>
      <c r="I518">
        <v>0</v>
      </c>
    </row>
    <row r="519" spans="1:9" x14ac:dyDescent="0.25">
      <c r="A519" s="10">
        <v>0</v>
      </c>
      <c r="B519" s="10">
        <v>0</v>
      </c>
      <c r="F519" t="b">
        <v>0</v>
      </c>
      <c r="G519" t="b">
        <v>0</v>
      </c>
      <c r="H519" t="b">
        <v>0</v>
      </c>
      <c r="I519">
        <v>3</v>
      </c>
    </row>
    <row r="520" spans="1:9" x14ac:dyDescent="0.25">
      <c r="A520" s="10">
        <v>0</v>
      </c>
      <c r="B520" s="10">
        <v>0</v>
      </c>
      <c r="F520" t="b">
        <v>0</v>
      </c>
      <c r="G520" t="b">
        <v>0</v>
      </c>
      <c r="H520" t="b">
        <v>0</v>
      </c>
      <c r="I520">
        <v>0</v>
      </c>
    </row>
    <row r="521" spans="1:9" x14ac:dyDescent="0.25">
      <c r="A521" s="10">
        <v>0</v>
      </c>
      <c r="B521" s="10">
        <v>0</v>
      </c>
      <c r="F521" t="b">
        <v>0</v>
      </c>
      <c r="G521" t="b">
        <v>0</v>
      </c>
      <c r="H521" t="b">
        <v>0</v>
      </c>
      <c r="I521">
        <v>70</v>
      </c>
    </row>
    <row r="522" spans="1:9" x14ac:dyDescent="0.25">
      <c r="A522" s="10">
        <v>34</v>
      </c>
      <c r="B522" s="10">
        <v>0</v>
      </c>
      <c r="F522">
        <v>34</v>
      </c>
      <c r="G522" t="b">
        <v>0</v>
      </c>
      <c r="H522">
        <v>34</v>
      </c>
      <c r="I522" t="b">
        <v>0</v>
      </c>
    </row>
    <row r="523" spans="1:9" x14ac:dyDescent="0.25">
      <c r="A523" s="10">
        <v>56</v>
      </c>
      <c r="B523" s="10">
        <v>0</v>
      </c>
      <c r="F523">
        <v>56</v>
      </c>
      <c r="G523" t="b">
        <v>0</v>
      </c>
      <c r="H523">
        <v>56</v>
      </c>
      <c r="I523" t="b">
        <v>0</v>
      </c>
    </row>
    <row r="524" spans="1:9" x14ac:dyDescent="0.25">
      <c r="A524" s="10">
        <v>31</v>
      </c>
      <c r="B524" s="10">
        <v>0</v>
      </c>
      <c r="F524">
        <v>31</v>
      </c>
      <c r="G524" t="b">
        <v>0</v>
      </c>
      <c r="H524">
        <v>31</v>
      </c>
      <c r="I524" t="b">
        <v>0</v>
      </c>
    </row>
    <row r="525" spans="1:9" x14ac:dyDescent="0.25">
      <c r="A525" s="10">
        <v>84</v>
      </c>
      <c r="B525" s="10">
        <v>0</v>
      </c>
      <c r="F525">
        <v>84</v>
      </c>
      <c r="G525" t="b">
        <v>0</v>
      </c>
      <c r="H525">
        <v>84</v>
      </c>
      <c r="I525" t="b">
        <v>0</v>
      </c>
    </row>
    <row r="526" spans="1:9" x14ac:dyDescent="0.25">
      <c r="A526" s="10">
        <v>130</v>
      </c>
      <c r="B526" s="10">
        <v>0</v>
      </c>
      <c r="F526">
        <v>130</v>
      </c>
      <c r="G526" t="b">
        <v>0</v>
      </c>
      <c r="H526">
        <v>130</v>
      </c>
      <c r="I526" t="b">
        <v>0</v>
      </c>
    </row>
    <row r="527" spans="1:9" x14ac:dyDescent="0.25">
      <c r="A527" s="10">
        <v>12</v>
      </c>
      <c r="B527" s="10">
        <v>0</v>
      </c>
      <c r="F527">
        <v>12</v>
      </c>
      <c r="G527" t="b">
        <v>0</v>
      </c>
      <c r="H527">
        <v>12</v>
      </c>
      <c r="I527" t="b">
        <v>0</v>
      </c>
    </row>
    <row r="528" spans="1:9" x14ac:dyDescent="0.25">
      <c r="A528" s="10">
        <v>23</v>
      </c>
      <c r="B528" s="10">
        <v>0</v>
      </c>
      <c r="F528">
        <v>23</v>
      </c>
      <c r="G528" t="b">
        <v>0</v>
      </c>
      <c r="H528">
        <v>23</v>
      </c>
      <c r="I528" t="b">
        <v>0</v>
      </c>
    </row>
    <row r="529" spans="1:9" x14ac:dyDescent="0.25">
      <c r="A529" s="10">
        <v>158</v>
      </c>
      <c r="B529" s="10">
        <v>0</v>
      </c>
      <c r="F529">
        <v>158</v>
      </c>
      <c r="G529" t="b">
        <v>0</v>
      </c>
      <c r="H529">
        <v>158</v>
      </c>
      <c r="I529" t="b">
        <v>0</v>
      </c>
    </row>
    <row r="530" spans="1:9" x14ac:dyDescent="0.25">
      <c r="A530" s="10">
        <v>30</v>
      </c>
      <c r="B530" s="10">
        <v>0</v>
      </c>
      <c r="F530">
        <v>30</v>
      </c>
      <c r="G530" t="b">
        <v>0</v>
      </c>
      <c r="H530">
        <v>30</v>
      </c>
      <c r="I530" t="b">
        <v>0</v>
      </c>
    </row>
    <row r="531" spans="1:9" x14ac:dyDescent="0.25">
      <c r="A531" s="10">
        <v>18</v>
      </c>
      <c r="B531" s="10">
        <v>0</v>
      </c>
      <c r="F531">
        <v>18</v>
      </c>
      <c r="G531" t="b">
        <v>0</v>
      </c>
      <c r="H531">
        <v>18</v>
      </c>
      <c r="I531" t="b">
        <v>0</v>
      </c>
    </row>
    <row r="532" spans="1:9" x14ac:dyDescent="0.25">
      <c r="A532" s="10">
        <v>29</v>
      </c>
      <c r="B532" s="10">
        <v>0</v>
      </c>
      <c r="F532">
        <v>29</v>
      </c>
      <c r="G532" t="b">
        <v>0</v>
      </c>
      <c r="H532">
        <v>29</v>
      </c>
      <c r="I532" t="b">
        <v>0</v>
      </c>
    </row>
    <row r="533" spans="1:9" x14ac:dyDescent="0.25">
      <c r="A533" s="10">
        <v>31</v>
      </c>
      <c r="B533" s="10">
        <v>0</v>
      </c>
      <c r="F533">
        <v>31</v>
      </c>
      <c r="G533" t="b">
        <v>0</v>
      </c>
      <c r="H533">
        <v>31</v>
      </c>
      <c r="I533" t="b">
        <v>0</v>
      </c>
    </row>
    <row r="534" spans="1:9" x14ac:dyDescent="0.25">
      <c r="A534" s="10">
        <v>173</v>
      </c>
      <c r="B534" s="10">
        <v>0</v>
      </c>
      <c r="F534">
        <v>173</v>
      </c>
      <c r="G534" t="b">
        <v>0</v>
      </c>
      <c r="H534">
        <v>173</v>
      </c>
      <c r="I534" t="b">
        <v>0</v>
      </c>
    </row>
    <row r="535" spans="1:9" x14ac:dyDescent="0.25">
      <c r="A535" s="10">
        <v>17</v>
      </c>
      <c r="B535" s="10">
        <v>0</v>
      </c>
      <c r="F535">
        <v>17</v>
      </c>
      <c r="G535" t="b">
        <v>0</v>
      </c>
      <c r="H535">
        <v>17</v>
      </c>
      <c r="I535" t="b">
        <v>0</v>
      </c>
    </row>
    <row r="536" spans="1:9" x14ac:dyDescent="0.25">
      <c r="A536" s="10">
        <v>48</v>
      </c>
      <c r="B536" s="10">
        <v>0</v>
      </c>
      <c r="F536">
        <v>48</v>
      </c>
      <c r="G536" t="b">
        <v>0</v>
      </c>
      <c r="H536">
        <v>48</v>
      </c>
      <c r="I536" t="b">
        <v>0</v>
      </c>
    </row>
    <row r="537" spans="1:9" x14ac:dyDescent="0.25">
      <c r="A537" s="10">
        <v>59</v>
      </c>
      <c r="B537" s="10">
        <v>0</v>
      </c>
      <c r="F537">
        <v>59</v>
      </c>
      <c r="G537" t="b">
        <v>0</v>
      </c>
      <c r="H537">
        <v>59</v>
      </c>
      <c r="I537" t="b">
        <v>0</v>
      </c>
    </row>
    <row r="538" spans="1:9" x14ac:dyDescent="0.25">
      <c r="A538" s="10">
        <v>39</v>
      </c>
      <c r="B538" s="10">
        <v>0</v>
      </c>
      <c r="F538">
        <v>39</v>
      </c>
      <c r="G538" t="b">
        <v>0</v>
      </c>
      <c r="H538">
        <v>39</v>
      </c>
      <c r="I538" t="b">
        <v>0</v>
      </c>
    </row>
    <row r="539" spans="1:9" x14ac:dyDescent="0.25">
      <c r="A539" s="10">
        <v>59</v>
      </c>
      <c r="B539" s="10">
        <v>0</v>
      </c>
      <c r="F539">
        <v>59</v>
      </c>
      <c r="G539" t="b">
        <v>0</v>
      </c>
      <c r="H539">
        <v>59</v>
      </c>
      <c r="I539" t="b">
        <v>0</v>
      </c>
    </row>
    <row r="540" spans="1:9" x14ac:dyDescent="0.25">
      <c r="A540" s="10">
        <v>60</v>
      </c>
      <c r="B540" s="10">
        <v>0</v>
      </c>
      <c r="F540">
        <v>60</v>
      </c>
      <c r="G540" t="b">
        <v>0</v>
      </c>
      <c r="H540">
        <v>60</v>
      </c>
      <c r="I540" t="b">
        <v>0</v>
      </c>
    </row>
    <row r="541" spans="1:9" x14ac:dyDescent="0.25">
      <c r="A541" s="10">
        <v>20</v>
      </c>
      <c r="B541" s="10">
        <v>0</v>
      </c>
      <c r="F541">
        <v>20</v>
      </c>
      <c r="G541" t="b">
        <v>0</v>
      </c>
      <c r="H541">
        <v>20</v>
      </c>
      <c r="I541" t="b">
        <v>0</v>
      </c>
    </row>
    <row r="542" spans="1:9" x14ac:dyDescent="0.25">
      <c r="A542" s="10">
        <v>0</v>
      </c>
      <c r="B542" s="10">
        <v>0</v>
      </c>
      <c r="F542" t="b">
        <v>0</v>
      </c>
      <c r="G542" t="b">
        <v>0</v>
      </c>
      <c r="H542" t="b">
        <v>0</v>
      </c>
      <c r="I542">
        <v>1</v>
      </c>
    </row>
    <row r="543" spans="1:9" x14ac:dyDescent="0.25">
      <c r="A543" s="10">
        <v>0</v>
      </c>
      <c r="B543" s="10">
        <v>0</v>
      </c>
      <c r="F543" t="b">
        <v>0</v>
      </c>
      <c r="G543" t="b">
        <v>0</v>
      </c>
      <c r="H543" t="b">
        <v>0</v>
      </c>
      <c r="I543">
        <v>1</v>
      </c>
    </row>
    <row r="544" spans="1:9" x14ac:dyDescent="0.25">
      <c r="A544" s="10">
        <v>0</v>
      </c>
      <c r="B544" s="10">
        <v>0</v>
      </c>
      <c r="F544" t="b">
        <v>0</v>
      </c>
      <c r="G544" t="b">
        <v>0</v>
      </c>
      <c r="H544" t="b">
        <v>0</v>
      </c>
      <c r="I544">
        <v>1</v>
      </c>
    </row>
    <row r="545" spans="1:9" x14ac:dyDescent="0.25">
      <c r="A545" s="10">
        <v>0</v>
      </c>
      <c r="B545" s="10">
        <v>0</v>
      </c>
      <c r="F545" t="b">
        <v>0</v>
      </c>
      <c r="G545" t="b">
        <v>0</v>
      </c>
      <c r="H545" t="b">
        <v>0</v>
      </c>
      <c r="I545">
        <v>2</v>
      </c>
    </row>
    <row r="546" spans="1:9" x14ac:dyDescent="0.25">
      <c r="A546" s="10">
        <v>0</v>
      </c>
      <c r="B546" s="10">
        <v>0</v>
      </c>
      <c r="F546" t="b">
        <v>0</v>
      </c>
      <c r="G546" t="b">
        <v>0</v>
      </c>
      <c r="H546" t="b">
        <v>0</v>
      </c>
      <c r="I546">
        <v>2</v>
      </c>
    </row>
    <row r="547" spans="1:9" x14ac:dyDescent="0.25">
      <c r="A547" s="10">
        <v>0</v>
      </c>
      <c r="B547" s="10">
        <v>0</v>
      </c>
      <c r="F547" t="b">
        <v>0</v>
      </c>
      <c r="G547" t="b">
        <v>0</v>
      </c>
      <c r="H547" t="b">
        <v>0</v>
      </c>
      <c r="I547">
        <v>34</v>
      </c>
    </row>
    <row r="548" spans="1:9" x14ac:dyDescent="0.25">
      <c r="A548" s="10">
        <v>0</v>
      </c>
      <c r="B548" s="10">
        <v>0</v>
      </c>
      <c r="F548" t="b">
        <v>0</v>
      </c>
      <c r="G548" t="b">
        <v>0</v>
      </c>
      <c r="H548" t="b">
        <v>0</v>
      </c>
      <c r="I548">
        <v>2</v>
      </c>
    </row>
    <row r="549" spans="1:9" x14ac:dyDescent="0.25">
      <c r="A549" s="10">
        <v>0</v>
      </c>
      <c r="B549" s="10">
        <v>0</v>
      </c>
      <c r="F549" t="b">
        <v>0</v>
      </c>
      <c r="G549" t="b">
        <v>0</v>
      </c>
      <c r="H549" t="b">
        <v>0</v>
      </c>
      <c r="I549">
        <v>0</v>
      </c>
    </row>
    <row r="550" spans="1:9" x14ac:dyDescent="0.25">
      <c r="A550" s="10">
        <v>0</v>
      </c>
      <c r="B550" s="10">
        <v>0</v>
      </c>
      <c r="F550" t="b">
        <v>0</v>
      </c>
      <c r="G550" t="b">
        <v>0</v>
      </c>
      <c r="H550" t="b">
        <v>0</v>
      </c>
      <c r="I550">
        <v>1</v>
      </c>
    </row>
    <row r="551" spans="1:9" x14ac:dyDescent="0.25">
      <c r="A551" s="10">
        <v>0</v>
      </c>
      <c r="B551" s="10">
        <v>0</v>
      </c>
      <c r="F551" t="b">
        <v>0</v>
      </c>
      <c r="G551" t="b">
        <v>0</v>
      </c>
      <c r="H551" t="b">
        <v>0</v>
      </c>
      <c r="I551">
        <v>8</v>
      </c>
    </row>
    <row r="552" spans="1:9" x14ac:dyDescent="0.25">
      <c r="A552" s="10">
        <v>0</v>
      </c>
      <c r="B552" s="10">
        <v>0</v>
      </c>
      <c r="F552" t="b">
        <v>0</v>
      </c>
      <c r="G552" t="b">
        <v>0</v>
      </c>
      <c r="H552" t="b">
        <v>0</v>
      </c>
      <c r="I552">
        <v>4</v>
      </c>
    </row>
    <row r="553" spans="1:9" x14ac:dyDescent="0.25">
      <c r="A553" s="10">
        <v>0</v>
      </c>
      <c r="B553" s="10">
        <v>0</v>
      </c>
      <c r="F553" t="b">
        <v>0</v>
      </c>
      <c r="G553" t="b">
        <v>0</v>
      </c>
      <c r="H553" t="b">
        <v>0</v>
      </c>
      <c r="I553">
        <v>28</v>
      </c>
    </row>
    <row r="554" spans="1:9" x14ac:dyDescent="0.25">
      <c r="A554" s="10">
        <v>0</v>
      </c>
      <c r="B554" s="10">
        <v>0</v>
      </c>
      <c r="F554" t="b">
        <v>0</v>
      </c>
      <c r="G554" t="b">
        <v>0</v>
      </c>
      <c r="H554" t="b">
        <v>0</v>
      </c>
      <c r="I554">
        <v>0</v>
      </c>
    </row>
    <row r="555" spans="1:9" x14ac:dyDescent="0.25">
      <c r="A555" s="10">
        <v>0</v>
      </c>
      <c r="B555" s="10">
        <v>0</v>
      </c>
      <c r="F555" t="b">
        <v>0</v>
      </c>
      <c r="G555" t="b">
        <v>0</v>
      </c>
      <c r="H555" t="b">
        <v>0</v>
      </c>
      <c r="I555">
        <v>6</v>
      </c>
    </row>
    <row r="556" spans="1:9" x14ac:dyDescent="0.25">
      <c r="A556" s="10">
        <v>0</v>
      </c>
      <c r="B556" s="10">
        <v>0</v>
      </c>
      <c r="F556" t="b">
        <v>0</v>
      </c>
      <c r="G556" t="b">
        <v>0</v>
      </c>
      <c r="H556">
        <v>22</v>
      </c>
      <c r="I556" t="b">
        <v>0</v>
      </c>
    </row>
    <row r="557" spans="1:9" x14ac:dyDescent="0.25">
      <c r="A557" s="10">
        <v>0</v>
      </c>
      <c r="B557" s="10">
        <v>0</v>
      </c>
      <c r="F557" t="b">
        <v>0</v>
      </c>
      <c r="G557" t="b">
        <v>0</v>
      </c>
      <c r="H557" t="b">
        <v>0</v>
      </c>
      <c r="I557">
        <v>0</v>
      </c>
    </row>
    <row r="558" spans="1:9" x14ac:dyDescent="0.25">
      <c r="A558" s="10">
        <v>0</v>
      </c>
      <c r="B558" s="10">
        <v>0</v>
      </c>
      <c r="F558" t="b">
        <v>0</v>
      </c>
      <c r="G558" t="b">
        <v>0</v>
      </c>
      <c r="H558" t="b">
        <v>0</v>
      </c>
      <c r="I558">
        <v>1</v>
      </c>
    </row>
    <row r="559" spans="1:9" x14ac:dyDescent="0.25">
      <c r="A559" s="10">
        <v>0</v>
      </c>
      <c r="B559" s="10">
        <v>0</v>
      </c>
      <c r="F559" t="b">
        <v>0</v>
      </c>
      <c r="G559" t="b">
        <v>0</v>
      </c>
      <c r="H559" t="b">
        <v>0</v>
      </c>
      <c r="I559">
        <v>20</v>
      </c>
    </row>
    <row r="560" spans="1:9" x14ac:dyDescent="0.25">
      <c r="A560" s="10">
        <v>0</v>
      </c>
      <c r="B560" s="10">
        <v>0</v>
      </c>
      <c r="F560" t="b">
        <v>0</v>
      </c>
      <c r="G560" t="b">
        <v>0</v>
      </c>
      <c r="H560" t="b">
        <v>0</v>
      </c>
      <c r="I560">
        <v>0</v>
      </c>
    </row>
    <row r="561" spans="1:9" x14ac:dyDescent="0.25">
      <c r="A561" s="10">
        <v>0</v>
      </c>
      <c r="B561" s="10">
        <v>0</v>
      </c>
      <c r="F561" t="b">
        <v>0</v>
      </c>
      <c r="G561" t="b">
        <v>0</v>
      </c>
      <c r="H561" t="b">
        <v>0</v>
      </c>
      <c r="I561">
        <v>1</v>
      </c>
    </row>
    <row r="562" spans="1:9" x14ac:dyDescent="0.25">
      <c r="A562" s="10">
        <v>0</v>
      </c>
      <c r="B562" s="10">
        <v>0</v>
      </c>
      <c r="F562" t="b">
        <v>0</v>
      </c>
      <c r="G562" t="b">
        <v>0</v>
      </c>
      <c r="H562" t="b">
        <v>0</v>
      </c>
      <c r="I562">
        <v>3</v>
      </c>
    </row>
    <row r="563" spans="1:9" x14ac:dyDescent="0.25">
      <c r="A563" s="10">
        <v>0</v>
      </c>
      <c r="B563" s="10">
        <v>0</v>
      </c>
      <c r="F563" t="b">
        <v>0</v>
      </c>
      <c r="G563" t="b">
        <v>0</v>
      </c>
      <c r="H563" t="b">
        <v>0</v>
      </c>
      <c r="I563">
        <v>2</v>
      </c>
    </row>
    <row r="564" spans="1:9" x14ac:dyDescent="0.25">
      <c r="A564" s="10">
        <v>0</v>
      </c>
      <c r="B564" s="10">
        <v>0</v>
      </c>
      <c r="F564" t="b">
        <v>0</v>
      </c>
      <c r="G564" t="b">
        <v>0</v>
      </c>
      <c r="H564" t="b">
        <v>0</v>
      </c>
      <c r="I564">
        <v>0</v>
      </c>
    </row>
    <row r="565" spans="1:9" x14ac:dyDescent="0.25">
      <c r="A565" s="10">
        <v>0</v>
      </c>
      <c r="B565" s="10">
        <v>0</v>
      </c>
      <c r="F565" t="b">
        <v>0</v>
      </c>
      <c r="G565" t="b">
        <v>0</v>
      </c>
      <c r="H565" t="b">
        <v>0</v>
      </c>
      <c r="I565">
        <v>2</v>
      </c>
    </row>
    <row r="566" spans="1:9" x14ac:dyDescent="0.25">
      <c r="A566" s="10">
        <v>0</v>
      </c>
      <c r="B566" s="10">
        <v>0</v>
      </c>
      <c r="F566" t="b">
        <v>0</v>
      </c>
      <c r="G566" t="b">
        <v>0</v>
      </c>
      <c r="H566" t="b">
        <v>0</v>
      </c>
      <c r="I566">
        <v>1</v>
      </c>
    </row>
    <row r="567" spans="1:9" x14ac:dyDescent="0.25">
      <c r="A567" s="10">
        <v>0</v>
      </c>
      <c r="B567" s="10">
        <v>0</v>
      </c>
      <c r="F567" t="b">
        <v>0</v>
      </c>
      <c r="G567" t="b">
        <v>0</v>
      </c>
      <c r="H567" t="b">
        <v>0</v>
      </c>
      <c r="I567">
        <v>0</v>
      </c>
    </row>
    <row r="568" spans="1:9" x14ac:dyDescent="0.25">
      <c r="A568" s="10">
        <v>0</v>
      </c>
      <c r="B568" s="10">
        <v>0</v>
      </c>
      <c r="F568" t="b">
        <v>0</v>
      </c>
      <c r="G568" t="b">
        <v>0</v>
      </c>
      <c r="H568" t="b">
        <v>0</v>
      </c>
      <c r="I568">
        <v>1</v>
      </c>
    </row>
    <row r="569" spans="1:9" x14ac:dyDescent="0.25">
      <c r="A569" s="10">
        <v>0</v>
      </c>
      <c r="B569" s="10">
        <v>0</v>
      </c>
      <c r="F569" t="b">
        <v>0</v>
      </c>
      <c r="G569" t="b">
        <v>0</v>
      </c>
      <c r="H569" t="b">
        <v>0</v>
      </c>
      <c r="I569">
        <v>0</v>
      </c>
    </row>
    <row r="570" spans="1:9" x14ac:dyDescent="0.25">
      <c r="A570" s="10">
        <v>0</v>
      </c>
      <c r="B570" s="10">
        <v>0</v>
      </c>
      <c r="F570" t="b">
        <v>0</v>
      </c>
      <c r="G570" t="b">
        <v>0</v>
      </c>
      <c r="H570" t="b">
        <v>0</v>
      </c>
      <c r="I570">
        <v>5</v>
      </c>
    </row>
    <row r="571" spans="1:9" x14ac:dyDescent="0.25">
      <c r="A571" s="10">
        <v>0</v>
      </c>
      <c r="B571" s="10">
        <v>0</v>
      </c>
      <c r="F571" t="b">
        <v>0</v>
      </c>
      <c r="G571" t="b">
        <v>0</v>
      </c>
      <c r="H571" t="b">
        <v>0</v>
      </c>
      <c r="I571">
        <v>1</v>
      </c>
    </row>
    <row r="572" spans="1:9" x14ac:dyDescent="0.25">
      <c r="A572" s="10">
        <v>0</v>
      </c>
      <c r="B572" s="10">
        <v>0</v>
      </c>
      <c r="F572" t="b">
        <v>0</v>
      </c>
      <c r="G572" t="b">
        <v>0</v>
      </c>
      <c r="H572" t="b">
        <v>0</v>
      </c>
      <c r="I572">
        <v>1</v>
      </c>
    </row>
    <row r="573" spans="1:9" x14ac:dyDescent="0.25">
      <c r="A573" s="10">
        <v>0</v>
      </c>
      <c r="B573" s="10">
        <v>0</v>
      </c>
      <c r="F573" t="b">
        <v>0</v>
      </c>
      <c r="G573" t="b">
        <v>0</v>
      </c>
      <c r="H573" t="b">
        <v>0</v>
      </c>
      <c r="I573">
        <v>2</v>
      </c>
    </row>
    <row r="574" spans="1:9" x14ac:dyDescent="0.25">
      <c r="A574" s="10">
        <v>0</v>
      </c>
      <c r="B574" s="10">
        <v>0</v>
      </c>
      <c r="F574" t="b">
        <v>0</v>
      </c>
      <c r="G574" t="b">
        <v>0</v>
      </c>
      <c r="H574" t="b">
        <v>0</v>
      </c>
      <c r="I574">
        <v>0</v>
      </c>
    </row>
    <row r="575" spans="1:9" x14ac:dyDescent="0.25">
      <c r="A575" s="10">
        <v>0</v>
      </c>
      <c r="B575" s="10">
        <v>0</v>
      </c>
      <c r="F575" t="b">
        <v>0</v>
      </c>
      <c r="G575" t="b">
        <v>0</v>
      </c>
      <c r="H575" t="b">
        <v>0</v>
      </c>
      <c r="I575">
        <v>9</v>
      </c>
    </row>
    <row r="576" spans="1:9" x14ac:dyDescent="0.25">
      <c r="A576" s="10">
        <v>0</v>
      </c>
      <c r="B576" s="10">
        <v>0</v>
      </c>
      <c r="F576" t="b">
        <v>0</v>
      </c>
      <c r="G576" t="b">
        <v>0</v>
      </c>
      <c r="H576" t="b">
        <v>0</v>
      </c>
      <c r="I576">
        <v>4</v>
      </c>
    </row>
    <row r="577" spans="1:9" x14ac:dyDescent="0.25">
      <c r="A577" s="10">
        <v>0</v>
      </c>
      <c r="B577" s="10">
        <v>0</v>
      </c>
      <c r="F577" t="b">
        <v>0</v>
      </c>
      <c r="G577" t="b">
        <v>0</v>
      </c>
      <c r="H577" t="b">
        <v>0</v>
      </c>
      <c r="I577">
        <v>4</v>
      </c>
    </row>
    <row r="578" spans="1:9" x14ac:dyDescent="0.25">
      <c r="A578" s="10">
        <v>0</v>
      </c>
      <c r="B578" s="10">
        <v>0</v>
      </c>
      <c r="F578" t="b">
        <v>0</v>
      </c>
      <c r="G578" t="b">
        <v>0</v>
      </c>
      <c r="H578" t="b">
        <v>0</v>
      </c>
      <c r="I578">
        <v>1</v>
      </c>
    </row>
    <row r="579" spans="1:9" x14ac:dyDescent="0.25">
      <c r="A579" s="10">
        <v>0</v>
      </c>
      <c r="B579" s="10">
        <v>0</v>
      </c>
      <c r="F579" t="b">
        <v>0</v>
      </c>
      <c r="G579" t="b">
        <v>0</v>
      </c>
      <c r="H579" t="b">
        <v>0</v>
      </c>
      <c r="I579">
        <v>1</v>
      </c>
    </row>
    <row r="580" spans="1:9" x14ac:dyDescent="0.25">
      <c r="A580" s="10">
        <v>0</v>
      </c>
      <c r="B580" s="10">
        <v>0</v>
      </c>
      <c r="F580" t="b">
        <v>0</v>
      </c>
      <c r="G580" t="b">
        <v>0</v>
      </c>
      <c r="H580" t="b">
        <v>0</v>
      </c>
      <c r="I580">
        <v>7</v>
      </c>
    </row>
    <row r="581" spans="1:9" x14ac:dyDescent="0.25">
      <c r="A581" s="10">
        <v>0</v>
      </c>
      <c r="B581" s="10">
        <v>0</v>
      </c>
      <c r="F581" t="b">
        <v>0</v>
      </c>
      <c r="G581" t="b">
        <v>0</v>
      </c>
      <c r="H581" t="b">
        <v>0</v>
      </c>
      <c r="I581">
        <v>5</v>
      </c>
    </row>
    <row r="582" spans="1:9" x14ac:dyDescent="0.25">
      <c r="A582" s="10">
        <v>0</v>
      </c>
      <c r="B582" s="10">
        <v>0</v>
      </c>
      <c r="F582" t="b">
        <v>0</v>
      </c>
      <c r="G582" t="b">
        <v>0</v>
      </c>
      <c r="H582" t="b">
        <v>0</v>
      </c>
      <c r="I582">
        <v>1</v>
      </c>
    </row>
    <row r="583" spans="1:9" x14ac:dyDescent="0.25">
      <c r="A583" s="10">
        <v>0</v>
      </c>
      <c r="B583" s="10">
        <v>0</v>
      </c>
      <c r="F583" t="b">
        <v>0</v>
      </c>
      <c r="G583" t="b">
        <v>0</v>
      </c>
      <c r="H583" t="b">
        <v>0</v>
      </c>
      <c r="I583">
        <v>0</v>
      </c>
    </row>
    <row r="584" spans="1:9" x14ac:dyDescent="0.25">
      <c r="A584" s="10">
        <v>0</v>
      </c>
      <c r="B584" s="10">
        <v>0</v>
      </c>
      <c r="F584" t="b">
        <v>0</v>
      </c>
      <c r="G584" t="b">
        <v>0</v>
      </c>
      <c r="H584" t="b">
        <v>0</v>
      </c>
      <c r="I584">
        <v>0</v>
      </c>
    </row>
    <row r="585" spans="1:9" x14ac:dyDescent="0.25">
      <c r="A585" s="10">
        <v>0</v>
      </c>
      <c r="B585" s="10">
        <v>0</v>
      </c>
      <c r="F585" t="b">
        <v>0</v>
      </c>
      <c r="G585" t="b">
        <v>0</v>
      </c>
      <c r="H585" t="b">
        <v>0</v>
      </c>
      <c r="I585">
        <v>1</v>
      </c>
    </row>
    <row r="586" spans="1:9" x14ac:dyDescent="0.25">
      <c r="A586" s="10">
        <v>0</v>
      </c>
      <c r="B586" s="10">
        <v>0</v>
      </c>
      <c r="F586" t="b">
        <v>0</v>
      </c>
      <c r="G586" t="b">
        <v>0</v>
      </c>
      <c r="H586" t="b">
        <v>0</v>
      </c>
      <c r="I586">
        <v>2</v>
      </c>
    </row>
    <row r="587" spans="1:9" x14ac:dyDescent="0.25">
      <c r="A587" s="10">
        <v>0</v>
      </c>
      <c r="B587" s="10">
        <v>0</v>
      </c>
      <c r="F587" t="b">
        <v>0</v>
      </c>
      <c r="G587" t="b">
        <v>0</v>
      </c>
      <c r="H587" t="b">
        <v>0</v>
      </c>
      <c r="I587">
        <v>0</v>
      </c>
    </row>
    <row r="588" spans="1:9" x14ac:dyDescent="0.25">
      <c r="A588" s="10">
        <v>0</v>
      </c>
      <c r="B588" s="10">
        <v>0</v>
      </c>
      <c r="F588" t="b">
        <v>0</v>
      </c>
      <c r="G588" t="b">
        <v>0</v>
      </c>
      <c r="H588" t="b">
        <v>0</v>
      </c>
      <c r="I588">
        <v>4</v>
      </c>
    </row>
    <row r="589" spans="1:9" x14ac:dyDescent="0.25">
      <c r="A589" s="10">
        <v>0</v>
      </c>
      <c r="B589" s="10">
        <v>0</v>
      </c>
      <c r="F589" t="b">
        <v>0</v>
      </c>
      <c r="G589" t="b">
        <v>0</v>
      </c>
      <c r="H589" t="b">
        <v>0</v>
      </c>
      <c r="I589">
        <v>7</v>
      </c>
    </row>
    <row r="590" spans="1:9" x14ac:dyDescent="0.25">
      <c r="A590" s="10">
        <v>0</v>
      </c>
      <c r="B590" s="10">
        <v>0</v>
      </c>
      <c r="F590" t="b">
        <v>0</v>
      </c>
      <c r="G590" t="b">
        <v>0</v>
      </c>
      <c r="H590" t="b">
        <v>0</v>
      </c>
      <c r="I590">
        <v>2</v>
      </c>
    </row>
    <row r="591" spans="1:9" x14ac:dyDescent="0.25">
      <c r="A591" s="10">
        <v>0</v>
      </c>
      <c r="B591" s="10">
        <v>0</v>
      </c>
      <c r="F591" t="b">
        <v>0</v>
      </c>
      <c r="G591" t="b">
        <v>0</v>
      </c>
      <c r="H591" t="b">
        <v>0</v>
      </c>
      <c r="I591">
        <v>1</v>
      </c>
    </row>
    <row r="592" spans="1:9" x14ac:dyDescent="0.25">
      <c r="A592" s="10">
        <v>0</v>
      </c>
      <c r="B592" s="10">
        <v>0</v>
      </c>
      <c r="F592" t="b">
        <v>0</v>
      </c>
      <c r="G592" t="b">
        <v>0</v>
      </c>
      <c r="H592" t="b">
        <v>0</v>
      </c>
      <c r="I592">
        <v>9</v>
      </c>
    </row>
    <row r="593" spans="1:9" x14ac:dyDescent="0.25">
      <c r="A593" s="10">
        <v>0</v>
      </c>
      <c r="B593" s="10">
        <v>0</v>
      </c>
      <c r="F593" t="b">
        <v>0</v>
      </c>
      <c r="G593" t="b">
        <v>0</v>
      </c>
      <c r="H593" t="b">
        <v>0</v>
      </c>
      <c r="I593">
        <v>2</v>
      </c>
    </row>
    <row r="594" spans="1:9" x14ac:dyDescent="0.25">
      <c r="A594" s="10">
        <v>0</v>
      </c>
      <c r="B594" s="10">
        <v>0</v>
      </c>
      <c r="F594" t="b">
        <v>0</v>
      </c>
      <c r="G594" t="b">
        <v>0</v>
      </c>
      <c r="H594" t="b">
        <v>0</v>
      </c>
      <c r="I594">
        <v>1</v>
      </c>
    </row>
    <row r="595" spans="1:9" x14ac:dyDescent="0.25">
      <c r="A595" s="10">
        <v>0</v>
      </c>
      <c r="B595" s="10">
        <v>0</v>
      </c>
      <c r="F595" t="b">
        <v>0</v>
      </c>
      <c r="G595" t="b">
        <v>0</v>
      </c>
      <c r="H595" t="b">
        <v>0</v>
      </c>
      <c r="I595">
        <v>7</v>
      </c>
    </row>
    <row r="596" spans="1:9" x14ac:dyDescent="0.25">
      <c r="A596" s="10">
        <v>0</v>
      </c>
      <c r="B596" s="10">
        <v>0</v>
      </c>
      <c r="F596" t="b">
        <v>0</v>
      </c>
      <c r="G596" t="b">
        <v>0</v>
      </c>
      <c r="H596" t="b">
        <v>0</v>
      </c>
      <c r="I596">
        <v>2</v>
      </c>
    </row>
    <row r="597" spans="1:9" x14ac:dyDescent="0.25">
      <c r="A597" s="10">
        <v>0</v>
      </c>
      <c r="B597" s="10">
        <v>0</v>
      </c>
      <c r="F597" t="b">
        <v>0</v>
      </c>
      <c r="G597" t="b">
        <v>0</v>
      </c>
      <c r="H597" t="b">
        <v>0</v>
      </c>
      <c r="I597">
        <v>8</v>
      </c>
    </row>
    <row r="598" spans="1:9" x14ac:dyDescent="0.25">
      <c r="A598" s="10">
        <v>0</v>
      </c>
      <c r="B598" s="10">
        <v>0</v>
      </c>
      <c r="F598" t="b">
        <v>0</v>
      </c>
      <c r="G598" t="b">
        <v>0</v>
      </c>
      <c r="H598" t="b">
        <v>0</v>
      </c>
      <c r="I598">
        <v>2</v>
      </c>
    </row>
    <row r="599" spans="1:9" x14ac:dyDescent="0.25">
      <c r="A599" s="10">
        <v>0</v>
      </c>
      <c r="B599" s="10">
        <v>0</v>
      </c>
      <c r="F599" t="b">
        <v>0</v>
      </c>
      <c r="G599" t="b">
        <v>0</v>
      </c>
      <c r="H599" t="b">
        <v>0</v>
      </c>
      <c r="I599">
        <v>2</v>
      </c>
    </row>
    <row r="600" spans="1:9" x14ac:dyDescent="0.25">
      <c r="A600" s="10">
        <v>0</v>
      </c>
      <c r="B600" s="10">
        <v>0</v>
      </c>
      <c r="F600" t="b">
        <v>0</v>
      </c>
      <c r="G600" t="b">
        <v>0</v>
      </c>
      <c r="H600">
        <v>7</v>
      </c>
      <c r="I600" t="b">
        <v>0</v>
      </c>
    </row>
    <row r="601" spans="1:9" x14ac:dyDescent="0.25">
      <c r="A601" s="10">
        <v>0</v>
      </c>
      <c r="B601" s="10">
        <v>0</v>
      </c>
      <c r="F601" t="b">
        <v>0</v>
      </c>
      <c r="G601" t="b">
        <v>0</v>
      </c>
      <c r="H601" t="b">
        <v>0</v>
      </c>
      <c r="I601">
        <v>2</v>
      </c>
    </row>
    <row r="602" spans="1:9" x14ac:dyDescent="0.25">
      <c r="A602" s="10">
        <v>0</v>
      </c>
      <c r="B602" s="10">
        <v>1</v>
      </c>
      <c r="F602" t="b">
        <v>0</v>
      </c>
      <c r="G602">
        <v>1</v>
      </c>
      <c r="H602" t="b">
        <v>0</v>
      </c>
      <c r="I602">
        <v>1</v>
      </c>
    </row>
    <row r="603" spans="1:9" x14ac:dyDescent="0.25">
      <c r="A603" s="10">
        <v>0</v>
      </c>
      <c r="B603" s="10">
        <v>6</v>
      </c>
      <c r="F603" t="b">
        <v>0</v>
      </c>
      <c r="G603">
        <v>6</v>
      </c>
      <c r="H603" t="b">
        <v>0</v>
      </c>
      <c r="I603">
        <v>6</v>
      </c>
    </row>
    <row r="604" spans="1:9" x14ac:dyDescent="0.25">
      <c r="A604" s="10">
        <v>0</v>
      </c>
      <c r="B604" s="10">
        <v>0</v>
      </c>
      <c r="F604" t="b">
        <v>0</v>
      </c>
      <c r="G604">
        <v>0</v>
      </c>
      <c r="H604" t="b">
        <v>0</v>
      </c>
      <c r="I604">
        <v>0</v>
      </c>
    </row>
    <row r="605" spans="1:9" x14ac:dyDescent="0.25">
      <c r="A605" s="10">
        <v>0</v>
      </c>
      <c r="B605" s="10">
        <v>13</v>
      </c>
      <c r="F605" t="b">
        <v>0</v>
      </c>
      <c r="G605">
        <v>13</v>
      </c>
      <c r="H605" t="b">
        <v>0</v>
      </c>
      <c r="I605">
        <v>13</v>
      </c>
    </row>
    <row r="606" spans="1:9" x14ac:dyDescent="0.25">
      <c r="A606" s="10">
        <v>0</v>
      </c>
      <c r="B606" s="10">
        <v>0</v>
      </c>
      <c r="F606" t="b">
        <v>0</v>
      </c>
      <c r="G606">
        <v>0</v>
      </c>
      <c r="H606" t="b">
        <v>0</v>
      </c>
      <c r="I606">
        <v>0</v>
      </c>
    </row>
    <row r="607" spans="1:9" x14ac:dyDescent="0.25">
      <c r="A607" s="10">
        <v>0</v>
      </c>
      <c r="B607" s="10">
        <v>8</v>
      </c>
      <c r="F607" t="b">
        <v>0</v>
      </c>
      <c r="G607">
        <v>8</v>
      </c>
      <c r="H607" t="b">
        <v>0</v>
      </c>
      <c r="I607">
        <v>8</v>
      </c>
    </row>
    <row r="608" spans="1:9" x14ac:dyDescent="0.25">
      <c r="A608" s="10">
        <v>0</v>
      </c>
      <c r="B608" s="10">
        <v>1</v>
      </c>
      <c r="F608" t="b">
        <v>0</v>
      </c>
      <c r="G608">
        <v>1</v>
      </c>
      <c r="H608" t="b">
        <v>0</v>
      </c>
      <c r="I608">
        <v>1</v>
      </c>
    </row>
    <row r="609" spans="1:9" x14ac:dyDescent="0.25">
      <c r="A609" s="10">
        <v>0</v>
      </c>
      <c r="B609" s="10">
        <v>0</v>
      </c>
      <c r="F609" t="b">
        <v>0</v>
      </c>
      <c r="G609">
        <v>0</v>
      </c>
      <c r="H609" t="b">
        <v>0</v>
      </c>
      <c r="I609">
        <v>0</v>
      </c>
    </row>
    <row r="610" spans="1:9" x14ac:dyDescent="0.25">
      <c r="A610" s="10">
        <v>0</v>
      </c>
      <c r="B610" s="10">
        <v>5</v>
      </c>
      <c r="F610" t="b">
        <v>0</v>
      </c>
      <c r="G610">
        <v>5</v>
      </c>
      <c r="H610" t="b">
        <v>0</v>
      </c>
      <c r="I610">
        <v>5</v>
      </c>
    </row>
    <row r="611" spans="1:9" x14ac:dyDescent="0.25">
      <c r="A611" s="10">
        <v>0</v>
      </c>
      <c r="B611" s="10">
        <v>1</v>
      </c>
      <c r="F611" t="b">
        <v>0</v>
      </c>
      <c r="G611">
        <v>1</v>
      </c>
      <c r="H611" t="b">
        <v>0</v>
      </c>
      <c r="I611">
        <v>1</v>
      </c>
    </row>
    <row r="612" spans="1:9" x14ac:dyDescent="0.25">
      <c r="A612" s="10">
        <v>0</v>
      </c>
      <c r="B612" s="10">
        <v>0</v>
      </c>
      <c r="F612" t="b">
        <v>0</v>
      </c>
      <c r="G612">
        <v>0</v>
      </c>
      <c r="H612" t="b">
        <v>0</v>
      </c>
      <c r="I612">
        <v>0</v>
      </c>
    </row>
    <row r="613" spans="1:9" x14ac:dyDescent="0.25">
      <c r="A613" s="10">
        <v>0</v>
      </c>
      <c r="B613" s="10">
        <v>0</v>
      </c>
      <c r="F613" t="b">
        <v>0</v>
      </c>
      <c r="G613">
        <v>0</v>
      </c>
      <c r="H613" t="b">
        <v>0</v>
      </c>
      <c r="I613">
        <v>0</v>
      </c>
    </row>
    <row r="614" spans="1:9" x14ac:dyDescent="0.25">
      <c r="A614" s="10">
        <v>0</v>
      </c>
      <c r="B614" s="10">
        <v>0</v>
      </c>
      <c r="F614" t="b">
        <v>0</v>
      </c>
      <c r="G614">
        <v>0</v>
      </c>
      <c r="H614" t="b">
        <v>0</v>
      </c>
      <c r="I614">
        <v>0</v>
      </c>
    </row>
    <row r="615" spans="1:9" x14ac:dyDescent="0.25">
      <c r="A615" s="10">
        <v>0</v>
      </c>
      <c r="B615" s="10">
        <v>121</v>
      </c>
      <c r="F615" t="b">
        <v>0</v>
      </c>
      <c r="G615">
        <v>121</v>
      </c>
      <c r="H615" t="b">
        <v>0</v>
      </c>
      <c r="I615">
        <v>121</v>
      </c>
    </row>
    <row r="616" spans="1:9" x14ac:dyDescent="0.25">
      <c r="A616" s="10">
        <v>0</v>
      </c>
      <c r="B616" s="10">
        <v>0</v>
      </c>
      <c r="F616" t="b">
        <v>0</v>
      </c>
      <c r="G616">
        <v>0</v>
      </c>
      <c r="H616" t="b">
        <v>0</v>
      </c>
      <c r="I616">
        <v>0</v>
      </c>
    </row>
    <row r="617" spans="1:9" x14ac:dyDescent="0.25">
      <c r="A617" s="10">
        <v>0</v>
      </c>
      <c r="B617" s="10">
        <v>0</v>
      </c>
      <c r="F617" t="b">
        <v>0</v>
      </c>
      <c r="G617">
        <v>0</v>
      </c>
      <c r="H617" t="b">
        <v>0</v>
      </c>
      <c r="I617">
        <v>0</v>
      </c>
    </row>
    <row r="618" spans="1:9" x14ac:dyDescent="0.25">
      <c r="A618" s="10">
        <v>0</v>
      </c>
      <c r="B618" s="10">
        <v>0</v>
      </c>
      <c r="F618" t="b">
        <v>0</v>
      </c>
      <c r="G618">
        <v>0</v>
      </c>
      <c r="H618" t="b">
        <v>0</v>
      </c>
      <c r="I618">
        <v>0</v>
      </c>
    </row>
    <row r="619" spans="1:9" x14ac:dyDescent="0.25">
      <c r="A619" s="10">
        <v>0</v>
      </c>
      <c r="B619" s="10">
        <v>3</v>
      </c>
      <c r="F619" t="b">
        <v>0</v>
      </c>
      <c r="G619">
        <v>3</v>
      </c>
      <c r="H619" t="b">
        <v>0</v>
      </c>
      <c r="I619">
        <v>3</v>
      </c>
    </row>
    <row r="620" spans="1:9" x14ac:dyDescent="0.25">
      <c r="A620" s="10">
        <v>0</v>
      </c>
      <c r="B620" s="10">
        <v>0</v>
      </c>
      <c r="F620" t="b">
        <v>0</v>
      </c>
      <c r="G620">
        <v>0</v>
      </c>
      <c r="H620" t="b">
        <v>0</v>
      </c>
      <c r="I620">
        <v>0</v>
      </c>
    </row>
    <row r="621" spans="1:9" x14ac:dyDescent="0.25">
      <c r="A621" s="10">
        <v>0</v>
      </c>
      <c r="B621" s="10">
        <v>1</v>
      </c>
      <c r="F621" t="b">
        <v>0</v>
      </c>
      <c r="G621">
        <v>1</v>
      </c>
      <c r="H621" t="b">
        <v>0</v>
      </c>
      <c r="I621">
        <v>1</v>
      </c>
    </row>
    <row r="622" spans="1:9" x14ac:dyDescent="0.25">
      <c r="A622" s="10">
        <v>0</v>
      </c>
      <c r="B622" s="10">
        <v>1</v>
      </c>
      <c r="F622" t="b">
        <v>0</v>
      </c>
      <c r="G622">
        <v>1</v>
      </c>
      <c r="H622" t="b">
        <v>0</v>
      </c>
      <c r="I622">
        <v>1</v>
      </c>
    </row>
    <row r="623" spans="1:9" x14ac:dyDescent="0.25">
      <c r="A623" s="10">
        <v>0</v>
      </c>
      <c r="B623" s="10">
        <v>3</v>
      </c>
      <c r="F623" t="b">
        <v>0</v>
      </c>
      <c r="G623">
        <v>3</v>
      </c>
      <c r="H623" t="b">
        <v>0</v>
      </c>
      <c r="I623">
        <v>3</v>
      </c>
    </row>
    <row r="624" spans="1:9" x14ac:dyDescent="0.25">
      <c r="A624" s="10">
        <v>0</v>
      </c>
      <c r="B624" s="10">
        <v>9</v>
      </c>
      <c r="F624" t="b">
        <v>0</v>
      </c>
      <c r="G624">
        <v>9</v>
      </c>
      <c r="H624" t="b">
        <v>0</v>
      </c>
      <c r="I624">
        <v>9</v>
      </c>
    </row>
    <row r="625" spans="1:9" x14ac:dyDescent="0.25">
      <c r="A625" s="10">
        <v>0</v>
      </c>
      <c r="B625" s="10">
        <v>0</v>
      </c>
      <c r="F625" t="b">
        <v>0</v>
      </c>
      <c r="G625">
        <v>0</v>
      </c>
      <c r="H625" t="b">
        <v>0</v>
      </c>
      <c r="I625">
        <v>0</v>
      </c>
    </row>
    <row r="626" spans="1:9" x14ac:dyDescent="0.25">
      <c r="A626" s="10">
        <v>0</v>
      </c>
      <c r="B626" s="10">
        <v>0</v>
      </c>
      <c r="F626" t="b">
        <v>0</v>
      </c>
      <c r="G626">
        <v>0</v>
      </c>
      <c r="H626" t="b">
        <v>0</v>
      </c>
      <c r="I626">
        <v>0</v>
      </c>
    </row>
    <row r="627" spans="1:9" x14ac:dyDescent="0.25">
      <c r="A627" s="10">
        <v>0</v>
      </c>
      <c r="B627" s="10">
        <v>0</v>
      </c>
      <c r="F627" t="b">
        <v>0</v>
      </c>
      <c r="G627">
        <v>0</v>
      </c>
      <c r="H627" t="b">
        <v>0</v>
      </c>
      <c r="I627">
        <v>0</v>
      </c>
    </row>
    <row r="628" spans="1:9" x14ac:dyDescent="0.25">
      <c r="A628" s="10">
        <v>0</v>
      </c>
      <c r="B628" s="10">
        <v>39</v>
      </c>
      <c r="F628" t="b">
        <v>0</v>
      </c>
      <c r="G628">
        <v>39</v>
      </c>
      <c r="H628" t="b">
        <v>0</v>
      </c>
      <c r="I628">
        <v>39</v>
      </c>
    </row>
    <row r="629" spans="1:9" x14ac:dyDescent="0.25">
      <c r="A629" s="10">
        <v>0</v>
      </c>
      <c r="B629" s="10">
        <v>1</v>
      </c>
      <c r="F629" t="b">
        <v>0</v>
      </c>
      <c r="G629">
        <v>1</v>
      </c>
      <c r="H629" t="b">
        <v>0</v>
      </c>
      <c r="I629">
        <v>1</v>
      </c>
    </row>
    <row r="630" spans="1:9" x14ac:dyDescent="0.25">
      <c r="A630" s="10">
        <v>0</v>
      </c>
      <c r="B630" s="10">
        <v>0</v>
      </c>
      <c r="F630" t="b">
        <v>0</v>
      </c>
      <c r="G630">
        <v>0</v>
      </c>
      <c r="H630" t="b">
        <v>0</v>
      </c>
      <c r="I630">
        <v>0</v>
      </c>
    </row>
    <row r="631" spans="1:9" x14ac:dyDescent="0.25">
      <c r="A631" s="10">
        <v>0</v>
      </c>
      <c r="B631" s="10">
        <v>3</v>
      </c>
      <c r="F631" t="b">
        <v>0</v>
      </c>
      <c r="G631">
        <v>3</v>
      </c>
      <c r="H631" t="b">
        <v>0</v>
      </c>
      <c r="I631">
        <v>3</v>
      </c>
    </row>
    <row r="632" spans="1:9" x14ac:dyDescent="0.25">
      <c r="A632" s="10">
        <v>0</v>
      </c>
      <c r="B632" s="10">
        <v>1</v>
      </c>
      <c r="F632" t="b">
        <v>0</v>
      </c>
      <c r="G632">
        <v>1</v>
      </c>
      <c r="H632" t="b">
        <v>0</v>
      </c>
      <c r="I632">
        <v>1</v>
      </c>
    </row>
    <row r="633" spans="1:9" x14ac:dyDescent="0.25">
      <c r="A633" s="10">
        <v>0</v>
      </c>
      <c r="B633" s="10">
        <v>9</v>
      </c>
      <c r="F633" t="b">
        <v>0</v>
      </c>
      <c r="G633">
        <v>9</v>
      </c>
      <c r="H633" t="b">
        <v>0</v>
      </c>
      <c r="I633">
        <v>9</v>
      </c>
    </row>
    <row r="634" spans="1:9" x14ac:dyDescent="0.25">
      <c r="A634" s="10">
        <v>0</v>
      </c>
      <c r="B634" s="10">
        <v>0</v>
      </c>
      <c r="F634" t="b">
        <v>0</v>
      </c>
      <c r="G634">
        <v>0</v>
      </c>
      <c r="H634" t="b">
        <v>0</v>
      </c>
      <c r="I634">
        <v>0</v>
      </c>
    </row>
    <row r="635" spans="1:9" x14ac:dyDescent="0.25">
      <c r="A635" s="10">
        <v>0</v>
      </c>
      <c r="B635" s="10">
        <v>25</v>
      </c>
      <c r="F635" t="b">
        <v>0</v>
      </c>
      <c r="G635">
        <v>25</v>
      </c>
      <c r="H635" t="b">
        <v>0</v>
      </c>
      <c r="I635">
        <v>25</v>
      </c>
    </row>
    <row r="636" spans="1:9" x14ac:dyDescent="0.25">
      <c r="A636" s="10">
        <v>0</v>
      </c>
      <c r="B636" s="10">
        <v>1</v>
      </c>
      <c r="F636" t="b">
        <v>0</v>
      </c>
      <c r="G636">
        <v>1</v>
      </c>
      <c r="H636" t="b">
        <v>0</v>
      </c>
      <c r="I636">
        <v>1</v>
      </c>
    </row>
    <row r="637" spans="1:9" x14ac:dyDescent="0.25">
      <c r="A637" s="10">
        <v>0</v>
      </c>
      <c r="B637" s="10">
        <v>1</v>
      </c>
      <c r="F637" t="b">
        <v>0</v>
      </c>
      <c r="G637">
        <v>1</v>
      </c>
      <c r="H637" t="b">
        <v>0</v>
      </c>
      <c r="I637">
        <v>1</v>
      </c>
    </row>
    <row r="638" spans="1:9" x14ac:dyDescent="0.25">
      <c r="A638" s="10">
        <v>0</v>
      </c>
      <c r="B638" s="10">
        <v>1</v>
      </c>
      <c r="F638" t="b">
        <v>0</v>
      </c>
      <c r="G638">
        <v>1</v>
      </c>
      <c r="H638" t="b">
        <v>0</v>
      </c>
      <c r="I638">
        <v>1</v>
      </c>
    </row>
    <row r="639" spans="1:9" x14ac:dyDescent="0.25">
      <c r="A639" s="10">
        <v>0</v>
      </c>
      <c r="B639" s="10">
        <v>0</v>
      </c>
      <c r="F639" t="b">
        <v>0</v>
      </c>
      <c r="G639">
        <v>0</v>
      </c>
      <c r="H639" t="b">
        <v>0</v>
      </c>
      <c r="I639">
        <v>0</v>
      </c>
    </row>
    <row r="640" spans="1:9" x14ac:dyDescent="0.25">
      <c r="A640" s="10">
        <v>0</v>
      </c>
      <c r="B640" s="10">
        <v>6</v>
      </c>
      <c r="F640" t="b">
        <v>0</v>
      </c>
      <c r="G640">
        <v>6</v>
      </c>
      <c r="H640" t="b">
        <v>0</v>
      </c>
      <c r="I640">
        <v>6</v>
      </c>
    </row>
    <row r="641" spans="1:9" x14ac:dyDescent="0.25">
      <c r="A641" s="10">
        <v>0</v>
      </c>
      <c r="B641" s="10">
        <v>1</v>
      </c>
      <c r="F641" t="b">
        <v>0</v>
      </c>
      <c r="G641">
        <v>1</v>
      </c>
      <c r="H641" t="b">
        <v>0</v>
      </c>
      <c r="I641">
        <v>1</v>
      </c>
    </row>
    <row r="642" spans="1:9" x14ac:dyDescent="0.25">
      <c r="A642" s="10">
        <v>2</v>
      </c>
      <c r="B642" s="10">
        <v>0</v>
      </c>
      <c r="F642">
        <v>2</v>
      </c>
      <c r="G642" t="b">
        <v>0</v>
      </c>
      <c r="H642">
        <v>2</v>
      </c>
      <c r="I642" t="b">
        <v>0</v>
      </c>
    </row>
    <row r="643" spans="1:9" x14ac:dyDescent="0.25">
      <c r="A643" s="10">
        <v>315</v>
      </c>
      <c r="B643" s="10">
        <v>0</v>
      </c>
      <c r="F643">
        <v>315</v>
      </c>
      <c r="G643" t="b">
        <v>0</v>
      </c>
      <c r="H643">
        <v>315</v>
      </c>
      <c r="I643" t="b">
        <v>0</v>
      </c>
    </row>
    <row r="644" spans="1:9" x14ac:dyDescent="0.25">
      <c r="A644" s="10">
        <v>2174</v>
      </c>
      <c r="B644" s="10">
        <v>0</v>
      </c>
      <c r="F644">
        <v>2174</v>
      </c>
      <c r="G644" t="b">
        <v>0</v>
      </c>
      <c r="H644">
        <v>2174</v>
      </c>
      <c r="I644" t="b">
        <v>0</v>
      </c>
    </row>
    <row r="645" spans="1:9" x14ac:dyDescent="0.25">
      <c r="A645" s="10">
        <v>152</v>
      </c>
      <c r="B645" s="10">
        <v>0</v>
      </c>
      <c r="F645">
        <v>152</v>
      </c>
      <c r="G645" t="b">
        <v>0</v>
      </c>
      <c r="H645">
        <v>152</v>
      </c>
      <c r="I645" t="b">
        <v>0</v>
      </c>
    </row>
    <row r="646" spans="1:9" x14ac:dyDescent="0.25">
      <c r="A646" s="10">
        <v>1021</v>
      </c>
      <c r="B646" s="10">
        <v>0</v>
      </c>
      <c r="F646">
        <v>1021</v>
      </c>
      <c r="G646" t="b">
        <v>0</v>
      </c>
      <c r="H646">
        <v>1021</v>
      </c>
      <c r="I646" t="b">
        <v>0</v>
      </c>
    </row>
    <row r="647" spans="1:9" x14ac:dyDescent="0.25">
      <c r="A647" s="10">
        <v>237</v>
      </c>
      <c r="B647" s="10">
        <v>0</v>
      </c>
      <c r="F647">
        <v>237</v>
      </c>
      <c r="G647" t="b">
        <v>0</v>
      </c>
      <c r="H647">
        <v>237</v>
      </c>
      <c r="I647" t="b">
        <v>0</v>
      </c>
    </row>
    <row r="648" spans="1:9" x14ac:dyDescent="0.25">
      <c r="A648" s="10">
        <v>27</v>
      </c>
      <c r="B648" s="10">
        <v>0</v>
      </c>
      <c r="F648">
        <v>27</v>
      </c>
      <c r="G648" t="b">
        <v>0</v>
      </c>
      <c r="H648">
        <v>27</v>
      </c>
      <c r="I648" t="b">
        <v>0</v>
      </c>
    </row>
    <row r="649" spans="1:9" x14ac:dyDescent="0.25">
      <c r="A649" s="10">
        <v>17</v>
      </c>
      <c r="B649" s="10">
        <v>0</v>
      </c>
      <c r="F649">
        <v>17</v>
      </c>
      <c r="G649" t="b">
        <v>0</v>
      </c>
      <c r="H649">
        <v>17</v>
      </c>
      <c r="I649" t="b">
        <v>0</v>
      </c>
    </row>
    <row r="650" spans="1:9" x14ac:dyDescent="0.25">
      <c r="A650" s="10">
        <v>27</v>
      </c>
      <c r="B650" s="10">
        <v>0</v>
      </c>
      <c r="F650">
        <v>27</v>
      </c>
      <c r="G650" t="b">
        <v>0</v>
      </c>
      <c r="H650">
        <v>27</v>
      </c>
      <c r="I650" t="b">
        <v>0</v>
      </c>
    </row>
    <row r="651" spans="1:9" x14ac:dyDescent="0.25">
      <c r="A651" s="10">
        <v>82</v>
      </c>
      <c r="B651" s="10">
        <v>0</v>
      </c>
      <c r="F651">
        <v>82</v>
      </c>
      <c r="G651" t="b">
        <v>0</v>
      </c>
      <c r="H651">
        <v>82</v>
      </c>
      <c r="I651" t="b">
        <v>0</v>
      </c>
    </row>
    <row r="652" spans="1:9" x14ac:dyDescent="0.25">
      <c r="A652" s="10">
        <v>48</v>
      </c>
      <c r="B652" s="10">
        <v>0</v>
      </c>
      <c r="F652">
        <v>48</v>
      </c>
      <c r="G652" t="b">
        <v>0</v>
      </c>
      <c r="H652">
        <v>48</v>
      </c>
      <c r="I652" t="b">
        <v>0</v>
      </c>
    </row>
    <row r="653" spans="1:9" x14ac:dyDescent="0.25">
      <c r="A653" s="10">
        <v>105</v>
      </c>
      <c r="B653" s="10">
        <v>0</v>
      </c>
      <c r="F653">
        <v>105</v>
      </c>
      <c r="G653" t="b">
        <v>0</v>
      </c>
      <c r="H653">
        <v>105</v>
      </c>
      <c r="I653" t="b">
        <v>0</v>
      </c>
    </row>
    <row r="654" spans="1:9" x14ac:dyDescent="0.25">
      <c r="A654" s="10">
        <v>28</v>
      </c>
      <c r="B654" s="10">
        <v>0</v>
      </c>
      <c r="F654">
        <v>28</v>
      </c>
      <c r="G654" t="b">
        <v>0</v>
      </c>
      <c r="H654">
        <v>28</v>
      </c>
      <c r="I654" t="b">
        <v>0</v>
      </c>
    </row>
    <row r="655" spans="1:9" x14ac:dyDescent="0.25">
      <c r="A655" s="10">
        <v>1107</v>
      </c>
      <c r="B655" s="10">
        <v>0</v>
      </c>
      <c r="F655">
        <v>1107</v>
      </c>
      <c r="G655" t="b">
        <v>0</v>
      </c>
      <c r="H655">
        <v>1107</v>
      </c>
      <c r="I655" t="b">
        <v>0</v>
      </c>
    </row>
    <row r="656" spans="1:9" x14ac:dyDescent="0.25">
      <c r="A656" s="10">
        <v>1013</v>
      </c>
      <c r="B656" s="10">
        <v>0</v>
      </c>
      <c r="F656">
        <v>1013</v>
      </c>
      <c r="G656" t="b">
        <v>0</v>
      </c>
      <c r="H656">
        <v>1013</v>
      </c>
      <c r="I656" t="b">
        <v>0</v>
      </c>
    </row>
    <row r="657" spans="1:9" x14ac:dyDescent="0.25">
      <c r="A657" s="10">
        <v>274</v>
      </c>
      <c r="B657" s="10">
        <v>0</v>
      </c>
      <c r="F657">
        <v>274</v>
      </c>
      <c r="G657" t="b">
        <v>0</v>
      </c>
      <c r="H657">
        <v>274</v>
      </c>
      <c r="I657" t="b">
        <v>0</v>
      </c>
    </row>
    <row r="658" spans="1:9" x14ac:dyDescent="0.25">
      <c r="A658" s="10">
        <v>87</v>
      </c>
      <c r="B658" s="10">
        <v>0</v>
      </c>
      <c r="F658">
        <v>87</v>
      </c>
      <c r="G658" t="b">
        <v>0</v>
      </c>
      <c r="H658">
        <v>87</v>
      </c>
      <c r="I658" t="b">
        <v>0</v>
      </c>
    </row>
    <row r="659" spans="1:9" x14ac:dyDescent="0.25">
      <c r="A659" s="10">
        <v>99</v>
      </c>
      <c r="B659" s="10">
        <v>0</v>
      </c>
      <c r="F659">
        <v>99</v>
      </c>
      <c r="G659" t="b">
        <v>0</v>
      </c>
      <c r="H659">
        <v>99</v>
      </c>
      <c r="I659" t="b">
        <v>0</v>
      </c>
    </row>
    <row r="660" spans="1:9" x14ac:dyDescent="0.25">
      <c r="A660" s="10">
        <v>276</v>
      </c>
      <c r="B660" s="10">
        <v>0</v>
      </c>
      <c r="F660">
        <v>276</v>
      </c>
      <c r="G660" t="b">
        <v>0</v>
      </c>
      <c r="H660">
        <v>276</v>
      </c>
      <c r="I660" t="b">
        <v>0</v>
      </c>
    </row>
    <row r="661" spans="1:9" x14ac:dyDescent="0.25">
      <c r="A661" s="10">
        <v>21</v>
      </c>
      <c r="B661" s="10">
        <v>0</v>
      </c>
      <c r="F661">
        <v>21</v>
      </c>
      <c r="G661" t="b">
        <v>0</v>
      </c>
      <c r="H661">
        <v>21</v>
      </c>
      <c r="I661" t="b">
        <v>0</v>
      </c>
    </row>
    <row r="662" spans="1:9" x14ac:dyDescent="0.25">
      <c r="A662" s="10">
        <v>0</v>
      </c>
      <c r="B662" s="10">
        <v>0</v>
      </c>
      <c r="F662" t="b">
        <v>0</v>
      </c>
      <c r="G662" t="b">
        <v>0</v>
      </c>
      <c r="H662" t="b">
        <v>0</v>
      </c>
      <c r="I662">
        <v>18</v>
      </c>
    </row>
    <row r="663" spans="1:9" x14ac:dyDescent="0.25">
      <c r="A663" s="10">
        <v>0</v>
      </c>
      <c r="B663" s="10">
        <v>0</v>
      </c>
      <c r="F663" t="b">
        <v>0</v>
      </c>
      <c r="G663" t="b">
        <v>0</v>
      </c>
      <c r="H663" t="b">
        <v>0</v>
      </c>
      <c r="I663">
        <v>9</v>
      </c>
    </row>
    <row r="664" spans="1:9" x14ac:dyDescent="0.25">
      <c r="A664" s="10">
        <v>0</v>
      </c>
      <c r="B664" s="10">
        <v>0</v>
      </c>
      <c r="F664" t="b">
        <v>0</v>
      </c>
      <c r="G664" t="b">
        <v>0</v>
      </c>
      <c r="H664" t="b">
        <v>0</v>
      </c>
      <c r="I664">
        <v>4</v>
      </c>
    </row>
    <row r="665" spans="1:9" x14ac:dyDescent="0.25">
      <c r="A665" s="10">
        <v>0</v>
      </c>
      <c r="B665" s="10">
        <v>0</v>
      </c>
      <c r="F665" t="b">
        <v>0</v>
      </c>
      <c r="G665" t="b">
        <v>0</v>
      </c>
      <c r="H665" t="b">
        <v>0</v>
      </c>
      <c r="I665">
        <v>7</v>
      </c>
    </row>
    <row r="666" spans="1:9" x14ac:dyDescent="0.25">
      <c r="A666" s="10">
        <v>0</v>
      </c>
      <c r="B666" s="10">
        <v>0</v>
      </c>
      <c r="F666" t="b">
        <v>0</v>
      </c>
      <c r="G666" t="b">
        <v>0</v>
      </c>
      <c r="H666" t="b">
        <v>0</v>
      </c>
      <c r="I666">
        <v>29</v>
      </c>
    </row>
    <row r="667" spans="1:9" x14ac:dyDescent="0.25">
      <c r="A667" s="10">
        <v>0</v>
      </c>
      <c r="B667" s="10">
        <v>0</v>
      </c>
      <c r="F667" t="b">
        <v>0</v>
      </c>
      <c r="G667" t="b">
        <v>0</v>
      </c>
      <c r="H667" t="b">
        <v>0</v>
      </c>
      <c r="I667">
        <v>12</v>
      </c>
    </row>
    <row r="668" spans="1:9" x14ac:dyDescent="0.25">
      <c r="A668" s="10">
        <v>0</v>
      </c>
      <c r="B668" s="10">
        <v>0</v>
      </c>
      <c r="F668" t="b">
        <v>0</v>
      </c>
      <c r="G668" t="b">
        <v>0</v>
      </c>
      <c r="H668" t="b">
        <v>0</v>
      </c>
      <c r="I668">
        <v>4</v>
      </c>
    </row>
    <row r="669" spans="1:9" x14ac:dyDescent="0.25">
      <c r="A669" s="10">
        <v>0</v>
      </c>
      <c r="B669" s="10">
        <v>0</v>
      </c>
      <c r="F669" t="b">
        <v>0</v>
      </c>
      <c r="G669" t="b">
        <v>0</v>
      </c>
      <c r="H669" t="b">
        <v>0</v>
      </c>
      <c r="I669">
        <v>28</v>
      </c>
    </row>
    <row r="670" spans="1:9" x14ac:dyDescent="0.25">
      <c r="A670" s="10">
        <v>0</v>
      </c>
      <c r="B670" s="10">
        <v>0</v>
      </c>
      <c r="F670" t="b">
        <v>0</v>
      </c>
      <c r="G670" t="b">
        <v>0</v>
      </c>
      <c r="H670" t="b">
        <v>0</v>
      </c>
      <c r="I670">
        <v>25</v>
      </c>
    </row>
    <row r="671" spans="1:9" x14ac:dyDescent="0.25">
      <c r="A671" s="10">
        <v>0</v>
      </c>
      <c r="B671" s="10">
        <v>0</v>
      </c>
      <c r="F671" t="b">
        <v>0</v>
      </c>
      <c r="G671" t="b">
        <v>0</v>
      </c>
      <c r="H671" t="b">
        <v>0</v>
      </c>
      <c r="I671">
        <v>28</v>
      </c>
    </row>
    <row r="672" spans="1:9" x14ac:dyDescent="0.25">
      <c r="A672" s="10">
        <v>0</v>
      </c>
      <c r="B672" s="10">
        <v>0</v>
      </c>
      <c r="F672" t="b">
        <v>0</v>
      </c>
      <c r="G672" t="b">
        <v>0</v>
      </c>
      <c r="H672" t="b">
        <v>0</v>
      </c>
      <c r="I672">
        <v>310</v>
      </c>
    </row>
    <row r="673" spans="1:9" x14ac:dyDescent="0.25">
      <c r="A673" s="10">
        <v>0</v>
      </c>
      <c r="B673" s="10">
        <v>0</v>
      </c>
      <c r="F673" t="b">
        <v>0</v>
      </c>
      <c r="G673" t="b">
        <v>0</v>
      </c>
      <c r="H673">
        <v>15</v>
      </c>
      <c r="I673" t="b">
        <v>0</v>
      </c>
    </row>
    <row r="674" spans="1:9" x14ac:dyDescent="0.25">
      <c r="A674" s="10">
        <v>0</v>
      </c>
      <c r="B674" s="10">
        <v>0</v>
      </c>
      <c r="F674" t="b">
        <v>0</v>
      </c>
      <c r="G674" t="b">
        <v>0</v>
      </c>
      <c r="H674" t="b">
        <v>0</v>
      </c>
      <c r="I674">
        <v>215</v>
      </c>
    </row>
    <row r="675" spans="1:9" x14ac:dyDescent="0.25">
      <c r="A675" s="10">
        <v>0</v>
      </c>
      <c r="B675" s="10">
        <v>0</v>
      </c>
      <c r="F675" t="b">
        <v>0</v>
      </c>
      <c r="G675" t="b">
        <v>0</v>
      </c>
      <c r="H675" t="b">
        <v>0</v>
      </c>
      <c r="I675">
        <v>3</v>
      </c>
    </row>
    <row r="676" spans="1:9" x14ac:dyDescent="0.25">
      <c r="A676" s="10">
        <v>0</v>
      </c>
      <c r="B676" s="10">
        <v>0</v>
      </c>
      <c r="F676" t="b">
        <v>0</v>
      </c>
      <c r="G676" t="b">
        <v>0</v>
      </c>
      <c r="H676" t="b">
        <v>0</v>
      </c>
      <c r="I676">
        <v>2</v>
      </c>
    </row>
    <row r="677" spans="1:9" x14ac:dyDescent="0.25">
      <c r="A677" s="10">
        <v>0</v>
      </c>
      <c r="B677" s="10">
        <v>0</v>
      </c>
      <c r="F677" t="b">
        <v>0</v>
      </c>
      <c r="G677" t="b">
        <v>0</v>
      </c>
      <c r="H677" t="b">
        <v>0</v>
      </c>
      <c r="I677">
        <v>26</v>
      </c>
    </row>
    <row r="678" spans="1:9" x14ac:dyDescent="0.25">
      <c r="A678" s="10">
        <v>0</v>
      </c>
      <c r="B678" s="10">
        <v>0</v>
      </c>
      <c r="F678" t="b">
        <v>0</v>
      </c>
      <c r="G678" t="b">
        <v>0</v>
      </c>
      <c r="H678" t="b">
        <v>0</v>
      </c>
      <c r="I678">
        <v>24</v>
      </c>
    </row>
    <row r="679" spans="1:9" x14ac:dyDescent="0.25">
      <c r="A679" s="10">
        <v>0</v>
      </c>
      <c r="B679" s="10">
        <v>0</v>
      </c>
      <c r="F679" t="b">
        <v>0</v>
      </c>
      <c r="G679" t="b">
        <v>0</v>
      </c>
      <c r="H679" t="b">
        <v>0</v>
      </c>
      <c r="I679">
        <v>96</v>
      </c>
    </row>
    <row r="680" spans="1:9" x14ac:dyDescent="0.25">
      <c r="A680" s="10">
        <v>0</v>
      </c>
      <c r="B680" s="10">
        <v>0</v>
      </c>
      <c r="F680" t="b">
        <v>0</v>
      </c>
      <c r="G680" t="b">
        <v>0</v>
      </c>
      <c r="H680" t="b">
        <v>0</v>
      </c>
      <c r="I680">
        <v>17</v>
      </c>
    </row>
    <row r="681" spans="1:9" x14ac:dyDescent="0.25">
      <c r="A681" s="10">
        <v>0</v>
      </c>
      <c r="B681" s="10">
        <v>0</v>
      </c>
      <c r="F681" t="b">
        <v>0</v>
      </c>
      <c r="G681" t="b">
        <v>0</v>
      </c>
      <c r="H681" t="b">
        <v>0</v>
      </c>
      <c r="I681">
        <v>94</v>
      </c>
    </row>
    <row r="682" spans="1:9" x14ac:dyDescent="0.25">
      <c r="A682" s="10">
        <v>0</v>
      </c>
      <c r="B682" s="10">
        <v>0</v>
      </c>
      <c r="F682" t="b">
        <v>0</v>
      </c>
      <c r="G682" t="b">
        <v>0</v>
      </c>
      <c r="H682" t="b">
        <v>0</v>
      </c>
      <c r="I682">
        <v>129</v>
      </c>
    </row>
    <row r="683" spans="1:9" x14ac:dyDescent="0.25">
      <c r="A683" s="10">
        <v>0</v>
      </c>
      <c r="B683" s="10">
        <v>0</v>
      </c>
      <c r="F683" t="b">
        <v>0</v>
      </c>
      <c r="G683" t="b">
        <v>0</v>
      </c>
      <c r="H683" t="b">
        <v>0</v>
      </c>
      <c r="I683">
        <v>1</v>
      </c>
    </row>
    <row r="684" spans="1:9" x14ac:dyDescent="0.25">
      <c r="A684" s="10">
        <v>0</v>
      </c>
      <c r="B684" s="10">
        <v>0</v>
      </c>
      <c r="F684" t="b">
        <v>0</v>
      </c>
      <c r="G684" t="b">
        <v>0</v>
      </c>
      <c r="H684" t="b">
        <v>0</v>
      </c>
      <c r="I684">
        <v>4</v>
      </c>
    </row>
    <row r="685" spans="1:9" x14ac:dyDescent="0.25">
      <c r="A685" s="10">
        <v>0</v>
      </c>
      <c r="B685" s="10">
        <v>0</v>
      </c>
      <c r="F685" t="b">
        <v>0</v>
      </c>
      <c r="G685" t="b">
        <v>0</v>
      </c>
      <c r="H685" t="b">
        <v>0</v>
      </c>
      <c r="I685">
        <v>3</v>
      </c>
    </row>
    <row r="686" spans="1:9" x14ac:dyDescent="0.25">
      <c r="A686" s="10">
        <v>0</v>
      </c>
      <c r="B686" s="10">
        <v>0</v>
      </c>
      <c r="F686" t="b">
        <v>0</v>
      </c>
      <c r="G686" t="b">
        <v>0</v>
      </c>
      <c r="H686" t="b">
        <v>0</v>
      </c>
      <c r="I686">
        <v>135</v>
      </c>
    </row>
    <row r="687" spans="1:9" x14ac:dyDescent="0.25">
      <c r="A687" s="10">
        <v>0</v>
      </c>
      <c r="B687" s="10">
        <v>0</v>
      </c>
      <c r="F687" t="b">
        <v>0</v>
      </c>
      <c r="G687" t="b">
        <v>0</v>
      </c>
      <c r="H687" t="b">
        <v>0</v>
      </c>
      <c r="I687">
        <v>10</v>
      </c>
    </row>
    <row r="688" spans="1:9" x14ac:dyDescent="0.25">
      <c r="A688" s="10">
        <v>0</v>
      </c>
      <c r="B688" s="10">
        <v>0</v>
      </c>
      <c r="F688" t="b">
        <v>0</v>
      </c>
      <c r="G688" t="b">
        <v>0</v>
      </c>
      <c r="H688" t="b">
        <v>0</v>
      </c>
      <c r="I688">
        <v>0</v>
      </c>
    </row>
    <row r="689" spans="1:9" x14ac:dyDescent="0.25">
      <c r="A689" s="10">
        <v>0</v>
      </c>
      <c r="B689" s="10">
        <v>0</v>
      </c>
      <c r="F689" t="b">
        <v>0</v>
      </c>
      <c r="G689" t="b">
        <v>0</v>
      </c>
      <c r="H689" t="b">
        <v>0</v>
      </c>
      <c r="I689">
        <v>6</v>
      </c>
    </row>
    <row r="690" spans="1:9" x14ac:dyDescent="0.25">
      <c r="A690" s="10">
        <v>0</v>
      </c>
      <c r="B690" s="10">
        <v>0</v>
      </c>
      <c r="F690" t="b">
        <v>0</v>
      </c>
      <c r="G690" t="b">
        <v>0</v>
      </c>
      <c r="H690">
        <v>36</v>
      </c>
      <c r="I690" t="b">
        <v>0</v>
      </c>
    </row>
    <row r="691" spans="1:9" x14ac:dyDescent="0.25">
      <c r="A691" s="10">
        <v>0</v>
      </c>
      <c r="B691" s="10">
        <v>0</v>
      </c>
      <c r="F691" t="b">
        <v>0</v>
      </c>
      <c r="G691" t="b">
        <v>0</v>
      </c>
      <c r="H691">
        <v>336</v>
      </c>
      <c r="I691" t="b">
        <v>0</v>
      </c>
    </row>
    <row r="692" spans="1:9" x14ac:dyDescent="0.25">
      <c r="A692" s="10">
        <v>0</v>
      </c>
      <c r="B692" s="10">
        <v>0</v>
      </c>
      <c r="F692" t="b">
        <v>0</v>
      </c>
      <c r="G692" t="b">
        <v>0</v>
      </c>
      <c r="H692" t="b">
        <v>0</v>
      </c>
      <c r="I692">
        <v>34</v>
      </c>
    </row>
    <row r="693" spans="1:9" x14ac:dyDescent="0.25">
      <c r="A693" s="10">
        <v>0</v>
      </c>
      <c r="B693" s="10">
        <v>0</v>
      </c>
      <c r="F693" t="b">
        <v>0</v>
      </c>
      <c r="G693" t="b">
        <v>0</v>
      </c>
      <c r="H693" t="b">
        <v>0</v>
      </c>
      <c r="I693">
        <v>10</v>
      </c>
    </row>
    <row r="694" spans="1:9" x14ac:dyDescent="0.25">
      <c r="A694" s="10">
        <v>0</v>
      </c>
      <c r="B694" s="10">
        <v>0</v>
      </c>
      <c r="F694" t="b">
        <v>0</v>
      </c>
      <c r="G694" t="b">
        <v>0</v>
      </c>
      <c r="H694" t="b">
        <v>0</v>
      </c>
      <c r="I694">
        <v>201</v>
      </c>
    </row>
    <row r="695" spans="1:9" x14ac:dyDescent="0.25">
      <c r="A695" s="10">
        <v>0</v>
      </c>
      <c r="B695" s="10">
        <v>0</v>
      </c>
      <c r="F695" t="b">
        <v>0</v>
      </c>
      <c r="G695" t="b">
        <v>0</v>
      </c>
      <c r="H695">
        <v>296</v>
      </c>
      <c r="I695" t="b">
        <v>0</v>
      </c>
    </row>
    <row r="696" spans="1:9" x14ac:dyDescent="0.25">
      <c r="A696" s="10">
        <v>0</v>
      </c>
      <c r="B696" s="10">
        <v>0</v>
      </c>
      <c r="F696" t="b">
        <v>0</v>
      </c>
      <c r="G696" t="b">
        <v>0</v>
      </c>
      <c r="H696" t="b">
        <v>0</v>
      </c>
      <c r="I696">
        <v>7</v>
      </c>
    </row>
    <row r="697" spans="1:9" x14ac:dyDescent="0.25">
      <c r="A697" s="10">
        <v>0</v>
      </c>
      <c r="B697" s="10">
        <v>0</v>
      </c>
      <c r="F697" t="b">
        <v>0</v>
      </c>
      <c r="G697" t="b">
        <v>0</v>
      </c>
      <c r="H697" t="b">
        <v>0</v>
      </c>
      <c r="I697">
        <v>7</v>
      </c>
    </row>
    <row r="698" spans="1:9" x14ac:dyDescent="0.25">
      <c r="A698" s="10">
        <v>0</v>
      </c>
      <c r="B698" s="10">
        <v>0</v>
      </c>
      <c r="F698" t="b">
        <v>0</v>
      </c>
      <c r="G698" t="b">
        <v>0</v>
      </c>
      <c r="H698" t="b">
        <v>0</v>
      </c>
      <c r="I698">
        <v>1</v>
      </c>
    </row>
    <row r="699" spans="1:9" x14ac:dyDescent="0.25">
      <c r="A699" s="10">
        <v>0</v>
      </c>
      <c r="B699" s="10">
        <v>0</v>
      </c>
      <c r="F699" t="b">
        <v>0</v>
      </c>
      <c r="G699" t="b">
        <v>0</v>
      </c>
      <c r="H699">
        <v>114</v>
      </c>
      <c r="I699" t="b">
        <v>0</v>
      </c>
    </row>
    <row r="700" spans="1:9" x14ac:dyDescent="0.25">
      <c r="A700" s="10">
        <v>0</v>
      </c>
      <c r="B700" s="10">
        <v>0</v>
      </c>
      <c r="F700" t="b">
        <v>0</v>
      </c>
      <c r="G700" t="b">
        <v>0</v>
      </c>
      <c r="H700" t="b">
        <v>0</v>
      </c>
      <c r="I700">
        <v>29</v>
      </c>
    </row>
    <row r="701" spans="1:9" x14ac:dyDescent="0.25">
      <c r="A701" s="10">
        <v>0</v>
      </c>
      <c r="B701" s="10">
        <v>0</v>
      </c>
      <c r="F701" t="b">
        <v>0</v>
      </c>
      <c r="G701" t="b">
        <v>0</v>
      </c>
      <c r="H701">
        <v>890</v>
      </c>
      <c r="I701" t="b">
        <v>0</v>
      </c>
    </row>
    <row r="702" spans="1:9" x14ac:dyDescent="0.25">
      <c r="A702" s="10">
        <v>0</v>
      </c>
      <c r="B702" s="10">
        <v>0</v>
      </c>
      <c r="F702" t="b">
        <v>0</v>
      </c>
      <c r="G702" t="b">
        <v>0</v>
      </c>
      <c r="H702" t="b">
        <v>0</v>
      </c>
      <c r="I702">
        <v>31</v>
      </c>
    </row>
    <row r="703" spans="1:9" x14ac:dyDescent="0.25">
      <c r="A703" s="10">
        <v>0</v>
      </c>
      <c r="B703" s="10">
        <v>0</v>
      </c>
      <c r="F703" t="b">
        <v>0</v>
      </c>
      <c r="G703" t="b">
        <v>0</v>
      </c>
      <c r="H703" t="b">
        <v>0</v>
      </c>
      <c r="I703">
        <v>21</v>
      </c>
    </row>
    <row r="704" spans="1:9" x14ac:dyDescent="0.25">
      <c r="A704" s="10">
        <v>0</v>
      </c>
      <c r="B704" s="10">
        <v>0</v>
      </c>
      <c r="F704" t="b">
        <v>0</v>
      </c>
      <c r="G704" t="b">
        <v>0</v>
      </c>
      <c r="H704">
        <v>37</v>
      </c>
      <c r="I704" t="b">
        <v>0</v>
      </c>
    </row>
    <row r="705" spans="1:9" x14ac:dyDescent="0.25">
      <c r="A705" s="10">
        <v>0</v>
      </c>
      <c r="B705" s="10">
        <v>0</v>
      </c>
      <c r="F705" t="b">
        <v>0</v>
      </c>
      <c r="G705" t="b">
        <v>0</v>
      </c>
      <c r="H705" t="b">
        <v>0</v>
      </c>
      <c r="I705">
        <v>7</v>
      </c>
    </row>
    <row r="706" spans="1:9" x14ac:dyDescent="0.25">
      <c r="A706" s="10">
        <v>0</v>
      </c>
      <c r="B706" s="10">
        <v>0</v>
      </c>
      <c r="F706" t="b">
        <v>0</v>
      </c>
      <c r="G706" t="b">
        <v>0</v>
      </c>
      <c r="H706" t="b">
        <v>0</v>
      </c>
      <c r="I706">
        <v>4</v>
      </c>
    </row>
    <row r="707" spans="1:9" x14ac:dyDescent="0.25">
      <c r="A707" s="10">
        <v>0</v>
      </c>
      <c r="B707" s="10">
        <v>0</v>
      </c>
      <c r="F707" t="b">
        <v>0</v>
      </c>
      <c r="G707" t="b">
        <v>0</v>
      </c>
      <c r="H707" t="b">
        <v>0</v>
      </c>
      <c r="I707">
        <v>5</v>
      </c>
    </row>
    <row r="708" spans="1:9" x14ac:dyDescent="0.25">
      <c r="A708" s="10">
        <v>0</v>
      </c>
      <c r="B708" s="10">
        <v>0</v>
      </c>
      <c r="F708" t="b">
        <v>0</v>
      </c>
      <c r="G708" t="b">
        <v>0</v>
      </c>
      <c r="H708" t="b">
        <v>0</v>
      </c>
      <c r="I708">
        <v>0</v>
      </c>
    </row>
    <row r="709" spans="1:9" x14ac:dyDescent="0.25">
      <c r="A709" s="10">
        <v>0</v>
      </c>
      <c r="B709" s="10">
        <v>0</v>
      </c>
      <c r="F709" t="b">
        <v>0</v>
      </c>
      <c r="G709" t="b">
        <v>0</v>
      </c>
      <c r="H709">
        <v>456</v>
      </c>
      <c r="I709" t="b">
        <v>0</v>
      </c>
    </row>
    <row r="710" spans="1:9" x14ac:dyDescent="0.25">
      <c r="A710" s="10">
        <v>0</v>
      </c>
      <c r="B710" s="10">
        <v>0</v>
      </c>
      <c r="F710" t="b">
        <v>0</v>
      </c>
      <c r="G710" t="b">
        <v>0</v>
      </c>
      <c r="H710" t="b">
        <v>0</v>
      </c>
      <c r="I710">
        <v>369</v>
      </c>
    </row>
    <row r="711" spans="1:9" x14ac:dyDescent="0.25">
      <c r="A711" s="10">
        <v>0</v>
      </c>
      <c r="B711" s="10">
        <v>0</v>
      </c>
      <c r="F711" t="b">
        <v>0</v>
      </c>
      <c r="G711" t="b">
        <v>0</v>
      </c>
      <c r="H711" t="b">
        <v>0</v>
      </c>
      <c r="I711">
        <v>2</v>
      </c>
    </row>
    <row r="712" spans="1:9" x14ac:dyDescent="0.25">
      <c r="A712" s="10">
        <v>0</v>
      </c>
      <c r="B712" s="10">
        <v>0</v>
      </c>
      <c r="F712" t="b">
        <v>0</v>
      </c>
      <c r="G712" t="b">
        <v>0</v>
      </c>
      <c r="H712" t="b">
        <v>0</v>
      </c>
      <c r="I712">
        <v>0</v>
      </c>
    </row>
    <row r="713" spans="1:9" x14ac:dyDescent="0.25">
      <c r="A713" s="10">
        <v>0</v>
      </c>
      <c r="B713" s="10">
        <v>0</v>
      </c>
      <c r="F713" t="b">
        <v>0</v>
      </c>
      <c r="G713" t="b">
        <v>0</v>
      </c>
      <c r="H713">
        <v>338</v>
      </c>
      <c r="I713" t="b">
        <v>0</v>
      </c>
    </row>
    <row r="714" spans="1:9" x14ac:dyDescent="0.25">
      <c r="A714" s="10">
        <v>0</v>
      </c>
      <c r="B714" s="10">
        <v>0</v>
      </c>
      <c r="F714" t="b">
        <v>0</v>
      </c>
      <c r="G714" t="b">
        <v>0</v>
      </c>
      <c r="H714" t="b">
        <v>0</v>
      </c>
      <c r="I714">
        <v>4</v>
      </c>
    </row>
    <row r="715" spans="1:9" x14ac:dyDescent="0.25">
      <c r="A715" s="10">
        <v>0</v>
      </c>
      <c r="B715" s="10">
        <v>0</v>
      </c>
      <c r="F715" t="b">
        <v>0</v>
      </c>
      <c r="G715" t="b">
        <v>0</v>
      </c>
      <c r="H715" t="b">
        <v>0</v>
      </c>
      <c r="I715">
        <v>1</v>
      </c>
    </row>
    <row r="716" spans="1:9" x14ac:dyDescent="0.25">
      <c r="A716" s="10">
        <v>0</v>
      </c>
      <c r="B716" s="10">
        <v>0</v>
      </c>
      <c r="F716" t="b">
        <v>0</v>
      </c>
      <c r="G716" t="b">
        <v>0</v>
      </c>
      <c r="H716" t="b">
        <v>0</v>
      </c>
      <c r="I716">
        <v>28</v>
      </c>
    </row>
    <row r="717" spans="1:9" x14ac:dyDescent="0.25">
      <c r="A717" s="10">
        <v>0</v>
      </c>
      <c r="B717" s="10">
        <v>0</v>
      </c>
      <c r="F717" t="b">
        <v>0</v>
      </c>
      <c r="G717" t="b">
        <v>0</v>
      </c>
      <c r="H717" t="b">
        <v>0</v>
      </c>
      <c r="I717">
        <v>12</v>
      </c>
    </row>
    <row r="718" spans="1:9" x14ac:dyDescent="0.25">
      <c r="A718" s="10">
        <v>0</v>
      </c>
      <c r="B718" s="10">
        <v>0</v>
      </c>
      <c r="F718" t="b">
        <v>0</v>
      </c>
      <c r="G718" t="b">
        <v>0</v>
      </c>
      <c r="H718" t="b">
        <v>0</v>
      </c>
      <c r="I718">
        <v>16</v>
      </c>
    </row>
    <row r="719" spans="1:9" x14ac:dyDescent="0.25">
      <c r="A719" s="10">
        <v>0</v>
      </c>
      <c r="B719" s="10">
        <v>0</v>
      </c>
      <c r="F719" t="b">
        <v>0</v>
      </c>
      <c r="G719" t="b">
        <v>0</v>
      </c>
      <c r="H719" t="b">
        <v>0</v>
      </c>
      <c r="I719">
        <v>4</v>
      </c>
    </row>
    <row r="720" spans="1:9" x14ac:dyDescent="0.25">
      <c r="A720" s="10">
        <v>0</v>
      </c>
      <c r="B720" s="10">
        <v>0</v>
      </c>
      <c r="F720" t="b">
        <v>0</v>
      </c>
      <c r="G720" t="b">
        <v>0</v>
      </c>
      <c r="H720" t="b">
        <v>0</v>
      </c>
      <c r="I720">
        <v>4</v>
      </c>
    </row>
    <row r="721" spans="1:9" x14ac:dyDescent="0.25">
      <c r="A721" s="10">
        <v>0</v>
      </c>
      <c r="B721" s="10">
        <v>0</v>
      </c>
      <c r="F721" t="b">
        <v>0</v>
      </c>
      <c r="G721" t="b">
        <v>0</v>
      </c>
      <c r="H721" t="b">
        <v>0</v>
      </c>
      <c r="I721">
        <v>10</v>
      </c>
    </row>
    <row r="722" spans="1:9" x14ac:dyDescent="0.25">
      <c r="A722" s="10">
        <v>41</v>
      </c>
      <c r="B722" s="10">
        <v>0</v>
      </c>
      <c r="F722">
        <v>41</v>
      </c>
      <c r="G722" t="b">
        <v>0</v>
      </c>
      <c r="H722">
        <v>41</v>
      </c>
      <c r="I722" t="b">
        <v>0</v>
      </c>
    </row>
    <row r="723" spans="1:9" x14ac:dyDescent="0.25">
      <c r="A723" s="10">
        <v>119</v>
      </c>
      <c r="B723" s="10">
        <v>0</v>
      </c>
      <c r="F723">
        <v>119</v>
      </c>
      <c r="G723" t="b">
        <v>0</v>
      </c>
      <c r="H723">
        <v>119</v>
      </c>
      <c r="I723" t="b">
        <v>0</v>
      </c>
    </row>
    <row r="724" spans="1:9" x14ac:dyDescent="0.25">
      <c r="A724" s="10">
        <v>153</v>
      </c>
      <c r="B724" s="10">
        <v>0</v>
      </c>
      <c r="F724">
        <v>153</v>
      </c>
      <c r="G724" t="b">
        <v>0</v>
      </c>
      <c r="H724">
        <v>153</v>
      </c>
      <c r="I724" t="b">
        <v>0</v>
      </c>
    </row>
    <row r="725" spans="1:9" x14ac:dyDescent="0.25">
      <c r="A725" s="10">
        <v>100</v>
      </c>
      <c r="B725" s="10">
        <v>0</v>
      </c>
      <c r="F725">
        <v>100</v>
      </c>
      <c r="G725" t="b">
        <v>0</v>
      </c>
      <c r="H725">
        <v>100</v>
      </c>
      <c r="I725" t="b">
        <v>0</v>
      </c>
    </row>
    <row r="726" spans="1:9" x14ac:dyDescent="0.25">
      <c r="A726" s="10">
        <v>143</v>
      </c>
      <c r="B726" s="10">
        <v>0</v>
      </c>
      <c r="F726">
        <v>143</v>
      </c>
      <c r="G726" t="b">
        <v>0</v>
      </c>
      <c r="H726">
        <v>143</v>
      </c>
      <c r="I726" t="b">
        <v>0</v>
      </c>
    </row>
    <row r="727" spans="1:9" x14ac:dyDescent="0.25">
      <c r="A727" s="10">
        <v>140</v>
      </c>
      <c r="B727" s="10">
        <v>0</v>
      </c>
      <c r="F727">
        <v>140</v>
      </c>
      <c r="G727" t="b">
        <v>0</v>
      </c>
      <c r="H727">
        <v>140</v>
      </c>
      <c r="I727" t="b">
        <v>0</v>
      </c>
    </row>
    <row r="728" spans="1:9" x14ac:dyDescent="0.25">
      <c r="A728" s="10">
        <v>35</v>
      </c>
      <c r="B728" s="10">
        <v>0</v>
      </c>
      <c r="F728">
        <v>35</v>
      </c>
      <c r="G728" t="b">
        <v>0</v>
      </c>
      <c r="H728">
        <v>35</v>
      </c>
      <c r="I728" t="b">
        <v>0</v>
      </c>
    </row>
    <row r="729" spans="1:9" x14ac:dyDescent="0.25">
      <c r="A729" s="10">
        <v>149</v>
      </c>
      <c r="B729" s="10">
        <v>0</v>
      </c>
      <c r="F729">
        <v>149</v>
      </c>
      <c r="G729" t="b">
        <v>0</v>
      </c>
      <c r="H729">
        <v>149</v>
      </c>
      <c r="I729" t="b">
        <v>0</v>
      </c>
    </row>
    <row r="730" spans="1:9" x14ac:dyDescent="0.25">
      <c r="A730" s="10">
        <v>130</v>
      </c>
      <c r="B730" s="10">
        <v>0</v>
      </c>
      <c r="F730">
        <v>130</v>
      </c>
      <c r="G730" t="b">
        <v>0</v>
      </c>
      <c r="H730">
        <v>130</v>
      </c>
      <c r="I730" t="b">
        <v>0</v>
      </c>
    </row>
    <row r="731" spans="1:9" x14ac:dyDescent="0.25">
      <c r="A731" s="10">
        <v>120</v>
      </c>
      <c r="B731" s="10">
        <v>0</v>
      </c>
      <c r="F731">
        <v>120</v>
      </c>
      <c r="G731" t="b">
        <v>0</v>
      </c>
      <c r="H731">
        <v>120</v>
      </c>
      <c r="I731" t="b">
        <v>0</v>
      </c>
    </row>
    <row r="732" spans="1:9" x14ac:dyDescent="0.25">
      <c r="A732" s="10">
        <v>265</v>
      </c>
      <c r="B732" s="10">
        <v>0</v>
      </c>
      <c r="F732">
        <v>265</v>
      </c>
      <c r="G732" t="b">
        <v>0</v>
      </c>
      <c r="H732">
        <v>265</v>
      </c>
      <c r="I732" t="b">
        <v>0</v>
      </c>
    </row>
    <row r="733" spans="1:9" x14ac:dyDescent="0.25">
      <c r="A733" s="10">
        <v>71</v>
      </c>
      <c r="B733" s="10">
        <v>0</v>
      </c>
      <c r="F733">
        <v>71</v>
      </c>
      <c r="G733" t="b">
        <v>0</v>
      </c>
      <c r="H733">
        <v>71</v>
      </c>
      <c r="I733" t="b">
        <v>0</v>
      </c>
    </row>
    <row r="734" spans="1:9" x14ac:dyDescent="0.25">
      <c r="A734" s="10">
        <v>13</v>
      </c>
      <c r="B734" s="10">
        <v>0</v>
      </c>
      <c r="F734">
        <v>13</v>
      </c>
      <c r="G734" t="b">
        <v>0</v>
      </c>
      <c r="H734">
        <v>13</v>
      </c>
      <c r="I734" t="b">
        <v>0</v>
      </c>
    </row>
    <row r="735" spans="1:9" x14ac:dyDescent="0.25">
      <c r="A735" s="10">
        <v>169</v>
      </c>
      <c r="B735" s="10">
        <v>0</v>
      </c>
      <c r="F735">
        <v>169</v>
      </c>
      <c r="G735" t="b">
        <v>0</v>
      </c>
      <c r="H735">
        <v>169</v>
      </c>
      <c r="I735" t="b">
        <v>0</v>
      </c>
    </row>
    <row r="736" spans="1:9" x14ac:dyDescent="0.25">
      <c r="A736" s="10">
        <v>57</v>
      </c>
      <c r="B736" s="10">
        <v>0</v>
      </c>
      <c r="F736">
        <v>57</v>
      </c>
      <c r="G736" t="b">
        <v>0</v>
      </c>
      <c r="H736">
        <v>57</v>
      </c>
      <c r="I736" t="b">
        <v>0</v>
      </c>
    </row>
    <row r="737" spans="1:9" x14ac:dyDescent="0.25">
      <c r="A737" s="10">
        <v>229</v>
      </c>
      <c r="B737" s="10">
        <v>0</v>
      </c>
      <c r="F737">
        <v>229</v>
      </c>
      <c r="G737" t="b">
        <v>0</v>
      </c>
      <c r="H737">
        <v>229</v>
      </c>
      <c r="I737" t="b">
        <v>0</v>
      </c>
    </row>
    <row r="738" spans="1:9" x14ac:dyDescent="0.25">
      <c r="A738" s="10">
        <v>108</v>
      </c>
      <c r="B738" s="10">
        <v>0</v>
      </c>
      <c r="F738">
        <v>108</v>
      </c>
      <c r="G738" t="b">
        <v>0</v>
      </c>
      <c r="H738">
        <v>108</v>
      </c>
      <c r="I738" t="b">
        <v>0</v>
      </c>
    </row>
    <row r="739" spans="1:9" x14ac:dyDescent="0.25">
      <c r="A739" s="10">
        <v>108</v>
      </c>
      <c r="B739" s="10">
        <v>0</v>
      </c>
      <c r="F739">
        <v>108</v>
      </c>
      <c r="G739" t="b">
        <v>0</v>
      </c>
      <c r="H739">
        <v>108</v>
      </c>
      <c r="I739" t="b">
        <v>0</v>
      </c>
    </row>
    <row r="740" spans="1:9" x14ac:dyDescent="0.25">
      <c r="A740" s="10">
        <v>41</v>
      </c>
      <c r="B740" s="10">
        <v>0</v>
      </c>
      <c r="F740">
        <v>41</v>
      </c>
      <c r="G740" t="b">
        <v>0</v>
      </c>
      <c r="H740">
        <v>41</v>
      </c>
      <c r="I740" t="b">
        <v>0</v>
      </c>
    </row>
    <row r="741" spans="1:9" x14ac:dyDescent="0.25">
      <c r="A741" s="10">
        <v>139</v>
      </c>
      <c r="B741" s="10">
        <v>0</v>
      </c>
      <c r="F741">
        <v>139</v>
      </c>
      <c r="G741" t="b">
        <v>0</v>
      </c>
      <c r="H741">
        <v>139</v>
      </c>
      <c r="I741" t="b">
        <v>0</v>
      </c>
    </row>
    <row r="742" spans="1:9" x14ac:dyDescent="0.25">
      <c r="A742" s="10">
        <v>19</v>
      </c>
      <c r="B742" s="10">
        <v>0</v>
      </c>
      <c r="F742">
        <v>19</v>
      </c>
      <c r="G742" t="b">
        <v>0</v>
      </c>
      <c r="H742">
        <v>19</v>
      </c>
      <c r="I742" t="b">
        <v>0</v>
      </c>
    </row>
    <row r="743" spans="1:9" x14ac:dyDescent="0.25">
      <c r="A743" s="10">
        <v>94</v>
      </c>
      <c r="B743" s="10">
        <v>0</v>
      </c>
      <c r="F743">
        <v>94</v>
      </c>
      <c r="G743" t="b">
        <v>0</v>
      </c>
      <c r="H743">
        <v>94</v>
      </c>
      <c r="I743" t="b">
        <v>0</v>
      </c>
    </row>
    <row r="744" spans="1:9" x14ac:dyDescent="0.25">
      <c r="A744" s="10">
        <v>23</v>
      </c>
      <c r="B744" s="10">
        <v>0</v>
      </c>
      <c r="F744">
        <v>23</v>
      </c>
      <c r="G744" t="b">
        <v>0</v>
      </c>
      <c r="H744">
        <v>23</v>
      </c>
      <c r="I744" t="b">
        <v>0</v>
      </c>
    </row>
    <row r="745" spans="1:9" x14ac:dyDescent="0.25">
      <c r="A745" s="10">
        <v>15</v>
      </c>
      <c r="B745" s="10">
        <v>0</v>
      </c>
      <c r="F745">
        <v>15</v>
      </c>
      <c r="G745" t="b">
        <v>0</v>
      </c>
      <c r="H745">
        <v>15</v>
      </c>
      <c r="I745" t="b">
        <v>0</v>
      </c>
    </row>
    <row r="746" spans="1:9" x14ac:dyDescent="0.25">
      <c r="A746" s="10">
        <v>62</v>
      </c>
      <c r="B746" s="10">
        <v>0</v>
      </c>
      <c r="F746">
        <v>62</v>
      </c>
      <c r="G746" t="b">
        <v>0</v>
      </c>
      <c r="H746">
        <v>62</v>
      </c>
      <c r="I746" t="b">
        <v>0</v>
      </c>
    </row>
    <row r="747" spans="1:9" x14ac:dyDescent="0.25">
      <c r="A747" s="10">
        <v>74</v>
      </c>
      <c r="B747" s="10">
        <v>0</v>
      </c>
      <c r="F747">
        <v>74</v>
      </c>
      <c r="G747" t="b">
        <v>0</v>
      </c>
      <c r="H747">
        <v>74</v>
      </c>
      <c r="I747" t="b">
        <v>0</v>
      </c>
    </row>
    <row r="748" spans="1:9" x14ac:dyDescent="0.25">
      <c r="A748" s="10">
        <v>97</v>
      </c>
      <c r="B748" s="10">
        <v>0</v>
      </c>
      <c r="F748">
        <v>97</v>
      </c>
      <c r="G748" t="b">
        <v>0</v>
      </c>
      <c r="H748">
        <v>97</v>
      </c>
      <c r="I748" t="b">
        <v>0</v>
      </c>
    </row>
    <row r="749" spans="1:9" x14ac:dyDescent="0.25">
      <c r="A749" s="10">
        <v>55</v>
      </c>
      <c r="B749" s="10">
        <v>0</v>
      </c>
      <c r="F749">
        <v>55</v>
      </c>
      <c r="G749" t="b">
        <v>0</v>
      </c>
      <c r="H749">
        <v>55</v>
      </c>
      <c r="I749" t="b">
        <v>0</v>
      </c>
    </row>
    <row r="750" spans="1:9" x14ac:dyDescent="0.25">
      <c r="A750" s="10">
        <v>44</v>
      </c>
      <c r="B750" s="10">
        <v>0</v>
      </c>
      <c r="F750">
        <v>44</v>
      </c>
      <c r="G750" t="b">
        <v>0</v>
      </c>
      <c r="H750">
        <v>44</v>
      </c>
      <c r="I750" t="b">
        <v>0</v>
      </c>
    </row>
    <row r="751" spans="1:9" x14ac:dyDescent="0.25">
      <c r="A751" s="10">
        <v>110</v>
      </c>
      <c r="B751" s="10">
        <v>0</v>
      </c>
      <c r="F751">
        <v>110</v>
      </c>
      <c r="G751" t="b">
        <v>0</v>
      </c>
      <c r="H751">
        <v>110</v>
      </c>
      <c r="I751" t="b">
        <v>0</v>
      </c>
    </row>
    <row r="752" spans="1:9" x14ac:dyDescent="0.25">
      <c r="A752" s="10">
        <v>59</v>
      </c>
      <c r="B752" s="10">
        <v>0</v>
      </c>
      <c r="F752">
        <v>59</v>
      </c>
      <c r="G752" t="b">
        <v>0</v>
      </c>
      <c r="H752">
        <v>59</v>
      </c>
      <c r="I752" t="b">
        <v>0</v>
      </c>
    </row>
    <row r="753" spans="1:9" x14ac:dyDescent="0.25">
      <c r="A753" s="10">
        <v>62</v>
      </c>
      <c r="B753" s="10">
        <v>0</v>
      </c>
      <c r="F753">
        <v>62</v>
      </c>
      <c r="G753" t="b">
        <v>0</v>
      </c>
      <c r="H753">
        <v>62</v>
      </c>
      <c r="I753" t="b">
        <v>0</v>
      </c>
    </row>
    <row r="754" spans="1:9" x14ac:dyDescent="0.25">
      <c r="A754" s="10">
        <v>105</v>
      </c>
      <c r="B754" s="10">
        <v>0</v>
      </c>
      <c r="F754">
        <v>105</v>
      </c>
      <c r="G754" t="b">
        <v>0</v>
      </c>
      <c r="H754">
        <v>105</v>
      </c>
      <c r="I754" t="b">
        <v>0</v>
      </c>
    </row>
    <row r="755" spans="1:9" x14ac:dyDescent="0.25">
      <c r="A755" s="10">
        <v>26</v>
      </c>
      <c r="B755" s="10">
        <v>0</v>
      </c>
      <c r="F755">
        <v>26</v>
      </c>
      <c r="G755" t="b">
        <v>0</v>
      </c>
      <c r="H755">
        <v>26</v>
      </c>
      <c r="I755" t="b">
        <v>0</v>
      </c>
    </row>
    <row r="756" spans="1:9" x14ac:dyDescent="0.25">
      <c r="A756" s="10">
        <v>49</v>
      </c>
      <c r="B756" s="10">
        <v>0</v>
      </c>
      <c r="F756">
        <v>49</v>
      </c>
      <c r="G756" t="b">
        <v>0</v>
      </c>
      <c r="H756">
        <v>49</v>
      </c>
      <c r="I756" t="b">
        <v>0</v>
      </c>
    </row>
    <row r="757" spans="1:9" x14ac:dyDescent="0.25">
      <c r="A757" s="10">
        <v>68</v>
      </c>
      <c r="B757" s="10">
        <v>0</v>
      </c>
      <c r="F757">
        <v>68</v>
      </c>
      <c r="G757" t="b">
        <v>0</v>
      </c>
      <c r="H757">
        <v>68</v>
      </c>
      <c r="I757" t="b">
        <v>0</v>
      </c>
    </row>
    <row r="758" spans="1:9" x14ac:dyDescent="0.25">
      <c r="A758" s="10">
        <v>22</v>
      </c>
      <c r="B758" s="10">
        <v>0</v>
      </c>
      <c r="F758">
        <v>22</v>
      </c>
      <c r="G758" t="b">
        <v>0</v>
      </c>
      <c r="H758">
        <v>22</v>
      </c>
      <c r="I758" t="b">
        <v>0</v>
      </c>
    </row>
    <row r="759" spans="1:9" x14ac:dyDescent="0.25">
      <c r="A759" s="10">
        <v>18</v>
      </c>
      <c r="B759" s="10">
        <v>0</v>
      </c>
      <c r="F759">
        <v>18</v>
      </c>
      <c r="G759" t="b">
        <v>0</v>
      </c>
      <c r="H759">
        <v>18</v>
      </c>
      <c r="I759" t="b">
        <v>0</v>
      </c>
    </row>
    <row r="760" spans="1:9" x14ac:dyDescent="0.25">
      <c r="A760" s="10">
        <v>19</v>
      </c>
      <c r="B760" s="10">
        <v>0</v>
      </c>
      <c r="F760">
        <v>19</v>
      </c>
      <c r="G760" t="b">
        <v>0</v>
      </c>
      <c r="H760">
        <v>19</v>
      </c>
      <c r="I760" t="b">
        <v>0</v>
      </c>
    </row>
    <row r="761" spans="1:9" x14ac:dyDescent="0.25">
      <c r="A761" s="10">
        <v>99</v>
      </c>
      <c r="B761" s="10">
        <v>0</v>
      </c>
      <c r="F761">
        <v>99</v>
      </c>
      <c r="G761" t="b">
        <v>0</v>
      </c>
      <c r="H761">
        <v>99</v>
      </c>
      <c r="I761" t="b">
        <v>0</v>
      </c>
    </row>
    <row r="762" spans="1:9" x14ac:dyDescent="0.25">
      <c r="A762" s="10">
        <v>0</v>
      </c>
      <c r="B762" s="10">
        <v>0</v>
      </c>
      <c r="F762" t="b">
        <v>0</v>
      </c>
      <c r="G762" t="b">
        <v>0</v>
      </c>
      <c r="H762" t="b">
        <v>0</v>
      </c>
      <c r="I762">
        <v>0</v>
      </c>
    </row>
    <row r="763" spans="1:9" x14ac:dyDescent="0.25">
      <c r="A763" s="10">
        <v>0</v>
      </c>
      <c r="B763" s="10">
        <v>0</v>
      </c>
      <c r="F763" t="b">
        <v>0</v>
      </c>
      <c r="G763" t="b">
        <v>0</v>
      </c>
      <c r="H763" t="b">
        <v>0</v>
      </c>
      <c r="I763">
        <v>6</v>
      </c>
    </row>
    <row r="764" spans="1:9" x14ac:dyDescent="0.25">
      <c r="A764" s="10">
        <v>0</v>
      </c>
      <c r="B764" s="10">
        <v>0</v>
      </c>
      <c r="F764" t="b">
        <v>0</v>
      </c>
      <c r="G764" t="b">
        <v>0</v>
      </c>
      <c r="H764" t="b">
        <v>0</v>
      </c>
      <c r="I764">
        <v>0</v>
      </c>
    </row>
    <row r="765" spans="1:9" x14ac:dyDescent="0.25">
      <c r="A765" s="10">
        <v>0</v>
      </c>
      <c r="B765" s="10">
        <v>0</v>
      </c>
      <c r="F765" t="b">
        <v>0</v>
      </c>
      <c r="G765" t="b">
        <v>0</v>
      </c>
      <c r="H765" t="b">
        <v>0</v>
      </c>
      <c r="I765">
        <v>1</v>
      </c>
    </row>
    <row r="766" spans="1:9" x14ac:dyDescent="0.25">
      <c r="A766" s="10">
        <v>0</v>
      </c>
      <c r="B766" s="10">
        <v>0</v>
      </c>
      <c r="F766" t="b">
        <v>0</v>
      </c>
      <c r="G766" t="b">
        <v>0</v>
      </c>
      <c r="H766" t="b">
        <v>0</v>
      </c>
      <c r="I766">
        <v>0</v>
      </c>
    </row>
    <row r="767" spans="1:9" x14ac:dyDescent="0.25">
      <c r="A767" s="10">
        <v>0</v>
      </c>
      <c r="B767" s="10">
        <v>0</v>
      </c>
      <c r="F767" t="b">
        <v>0</v>
      </c>
      <c r="G767" t="b">
        <v>0</v>
      </c>
      <c r="H767">
        <v>44</v>
      </c>
      <c r="I767" t="b">
        <v>0</v>
      </c>
    </row>
    <row r="768" spans="1:9" x14ac:dyDescent="0.25">
      <c r="A768" s="10">
        <v>0</v>
      </c>
      <c r="B768" s="10">
        <v>0</v>
      </c>
      <c r="F768" t="b">
        <v>0</v>
      </c>
      <c r="G768" t="b">
        <v>0</v>
      </c>
      <c r="H768" t="b">
        <v>0</v>
      </c>
      <c r="I768">
        <v>0</v>
      </c>
    </row>
    <row r="769" spans="1:9" x14ac:dyDescent="0.25">
      <c r="A769" s="10">
        <v>0</v>
      </c>
      <c r="B769" s="10">
        <v>0</v>
      </c>
      <c r="F769" t="b">
        <v>0</v>
      </c>
      <c r="G769" t="b">
        <v>0</v>
      </c>
      <c r="H769" t="b">
        <v>0</v>
      </c>
      <c r="I769">
        <v>3</v>
      </c>
    </row>
    <row r="770" spans="1:9" x14ac:dyDescent="0.25">
      <c r="A770" s="10">
        <v>0</v>
      </c>
      <c r="B770" s="10">
        <v>0</v>
      </c>
      <c r="F770" t="b">
        <v>0</v>
      </c>
      <c r="G770" t="b">
        <v>0</v>
      </c>
      <c r="H770" t="b">
        <v>0</v>
      </c>
      <c r="I770">
        <v>0</v>
      </c>
    </row>
    <row r="771" spans="1:9" x14ac:dyDescent="0.25">
      <c r="A771" s="10">
        <v>0</v>
      </c>
      <c r="B771" s="10">
        <v>0</v>
      </c>
      <c r="F771" t="b">
        <v>0</v>
      </c>
      <c r="G771" t="b">
        <v>0</v>
      </c>
      <c r="H771">
        <v>52</v>
      </c>
      <c r="I771" t="b">
        <v>0</v>
      </c>
    </row>
    <row r="772" spans="1:9" x14ac:dyDescent="0.25">
      <c r="A772" s="10">
        <v>0</v>
      </c>
      <c r="B772" s="10">
        <v>0</v>
      </c>
      <c r="F772" t="b">
        <v>0</v>
      </c>
      <c r="G772" t="b">
        <v>0</v>
      </c>
      <c r="H772" t="b">
        <v>0</v>
      </c>
      <c r="I772">
        <v>0</v>
      </c>
    </row>
    <row r="773" spans="1:9" x14ac:dyDescent="0.25">
      <c r="A773" s="10">
        <v>0</v>
      </c>
      <c r="B773" s="10">
        <v>0</v>
      </c>
      <c r="F773" t="b">
        <v>0</v>
      </c>
      <c r="G773" t="b">
        <v>0</v>
      </c>
      <c r="H773" t="b">
        <v>0</v>
      </c>
      <c r="I773">
        <v>1</v>
      </c>
    </row>
    <row r="774" spans="1:9" x14ac:dyDescent="0.25">
      <c r="A774" s="10">
        <v>0</v>
      </c>
      <c r="B774" s="10">
        <v>0</v>
      </c>
      <c r="F774" t="b">
        <v>0</v>
      </c>
      <c r="G774" t="b">
        <v>0</v>
      </c>
      <c r="H774" t="b">
        <v>0</v>
      </c>
      <c r="I774">
        <v>1</v>
      </c>
    </row>
    <row r="775" spans="1:9" x14ac:dyDescent="0.25">
      <c r="A775" s="10">
        <v>0</v>
      </c>
      <c r="B775" s="10">
        <v>0</v>
      </c>
      <c r="F775" t="b">
        <v>0</v>
      </c>
      <c r="G775" t="b">
        <v>0</v>
      </c>
      <c r="H775" t="b">
        <v>0</v>
      </c>
      <c r="I775">
        <v>2</v>
      </c>
    </row>
    <row r="776" spans="1:9" x14ac:dyDescent="0.25">
      <c r="A776" s="10">
        <v>0</v>
      </c>
      <c r="B776" s="10">
        <v>0</v>
      </c>
      <c r="F776" t="b">
        <v>0</v>
      </c>
      <c r="G776" t="b">
        <v>0</v>
      </c>
      <c r="H776">
        <v>9</v>
      </c>
      <c r="I776" t="b">
        <v>0</v>
      </c>
    </row>
    <row r="777" spans="1:9" x14ac:dyDescent="0.25">
      <c r="A777" s="10">
        <v>0</v>
      </c>
      <c r="B777" s="10">
        <v>0</v>
      </c>
      <c r="F777" t="b">
        <v>0</v>
      </c>
      <c r="G777" t="b">
        <v>0</v>
      </c>
      <c r="H777" t="b">
        <v>0</v>
      </c>
      <c r="I777">
        <v>5</v>
      </c>
    </row>
    <row r="778" spans="1:9" x14ac:dyDescent="0.25">
      <c r="A778" s="10">
        <v>0</v>
      </c>
      <c r="B778" s="10">
        <v>0</v>
      </c>
      <c r="F778" t="b">
        <v>0</v>
      </c>
      <c r="G778" t="b">
        <v>0</v>
      </c>
      <c r="H778">
        <v>57</v>
      </c>
      <c r="I778" t="b">
        <v>0</v>
      </c>
    </row>
    <row r="779" spans="1:9" x14ac:dyDescent="0.25">
      <c r="A779" s="10">
        <v>0</v>
      </c>
      <c r="B779" s="10">
        <v>0</v>
      </c>
      <c r="F779" t="b">
        <v>0</v>
      </c>
      <c r="G779" t="b">
        <v>0</v>
      </c>
      <c r="H779" t="b">
        <v>0</v>
      </c>
      <c r="I779">
        <v>3</v>
      </c>
    </row>
    <row r="780" spans="1:9" x14ac:dyDescent="0.25">
      <c r="A780" s="10">
        <v>0</v>
      </c>
      <c r="B780" s="10">
        <v>0</v>
      </c>
      <c r="F780" t="b">
        <v>0</v>
      </c>
      <c r="G780" t="b">
        <v>0</v>
      </c>
      <c r="H780" t="b">
        <v>0</v>
      </c>
      <c r="I780">
        <v>1</v>
      </c>
    </row>
    <row r="781" spans="1:9" x14ac:dyDescent="0.25">
      <c r="A781" s="10">
        <v>0</v>
      </c>
      <c r="B781" s="10">
        <v>0</v>
      </c>
      <c r="F781" t="b">
        <v>0</v>
      </c>
      <c r="G781" t="b">
        <v>0</v>
      </c>
      <c r="H781" t="b">
        <v>0</v>
      </c>
      <c r="I781">
        <v>6</v>
      </c>
    </row>
    <row r="782" spans="1:9" x14ac:dyDescent="0.25">
      <c r="A782" s="10">
        <v>27</v>
      </c>
      <c r="B782" s="10">
        <v>0</v>
      </c>
      <c r="F782">
        <v>27</v>
      </c>
      <c r="G782" t="b">
        <v>0</v>
      </c>
      <c r="H782">
        <v>27</v>
      </c>
      <c r="I782" t="b">
        <v>0</v>
      </c>
    </row>
    <row r="783" spans="1:9" x14ac:dyDescent="0.25">
      <c r="A783" s="10">
        <v>25</v>
      </c>
      <c r="B783" s="10">
        <v>0</v>
      </c>
      <c r="F783">
        <v>25</v>
      </c>
      <c r="G783" t="b">
        <v>0</v>
      </c>
      <c r="H783">
        <v>25</v>
      </c>
      <c r="I783" t="b">
        <v>0</v>
      </c>
    </row>
    <row r="784" spans="1:9" x14ac:dyDescent="0.25">
      <c r="A784" s="10">
        <v>14</v>
      </c>
      <c r="B784" s="10">
        <v>0</v>
      </c>
      <c r="F784">
        <v>14</v>
      </c>
      <c r="G784" t="b">
        <v>0</v>
      </c>
      <c r="H784">
        <v>14</v>
      </c>
      <c r="I784" t="b">
        <v>0</v>
      </c>
    </row>
    <row r="785" spans="1:9" x14ac:dyDescent="0.25">
      <c r="A785" s="10">
        <v>35</v>
      </c>
      <c r="B785" s="10">
        <v>0</v>
      </c>
      <c r="F785">
        <v>35</v>
      </c>
      <c r="G785" t="b">
        <v>0</v>
      </c>
      <c r="H785">
        <v>35</v>
      </c>
      <c r="I785" t="b">
        <v>0</v>
      </c>
    </row>
    <row r="786" spans="1:9" x14ac:dyDescent="0.25">
      <c r="A786" s="10">
        <v>10</v>
      </c>
      <c r="B786" s="10">
        <v>0</v>
      </c>
      <c r="F786">
        <v>10</v>
      </c>
      <c r="G786" t="b">
        <v>0</v>
      </c>
      <c r="H786">
        <v>10</v>
      </c>
      <c r="I786" t="b">
        <v>0</v>
      </c>
    </row>
    <row r="787" spans="1:9" x14ac:dyDescent="0.25">
      <c r="A787" s="10">
        <v>29</v>
      </c>
      <c r="B787" s="10">
        <v>0</v>
      </c>
      <c r="F787">
        <v>29</v>
      </c>
      <c r="G787" t="b">
        <v>0</v>
      </c>
      <c r="H787">
        <v>29</v>
      </c>
      <c r="I787" t="b">
        <v>0</v>
      </c>
    </row>
    <row r="788" spans="1:9" x14ac:dyDescent="0.25">
      <c r="A788" s="10">
        <v>44</v>
      </c>
      <c r="B788" s="10">
        <v>0</v>
      </c>
      <c r="F788">
        <v>44</v>
      </c>
      <c r="G788" t="b">
        <v>0</v>
      </c>
      <c r="H788">
        <v>44</v>
      </c>
      <c r="I788" t="b">
        <v>0</v>
      </c>
    </row>
    <row r="789" spans="1:9" x14ac:dyDescent="0.25">
      <c r="A789" s="10">
        <v>17</v>
      </c>
      <c r="B789" s="10">
        <v>0</v>
      </c>
      <c r="F789">
        <v>17</v>
      </c>
      <c r="G789" t="b">
        <v>0</v>
      </c>
      <c r="H789">
        <v>17</v>
      </c>
      <c r="I789" t="b">
        <v>0</v>
      </c>
    </row>
    <row r="790" spans="1:9" x14ac:dyDescent="0.25">
      <c r="A790" s="10">
        <v>34</v>
      </c>
      <c r="B790" s="10">
        <v>0</v>
      </c>
      <c r="F790">
        <v>34</v>
      </c>
      <c r="G790" t="b">
        <v>0</v>
      </c>
      <c r="H790">
        <v>34</v>
      </c>
      <c r="I790" t="b">
        <v>0</v>
      </c>
    </row>
    <row r="791" spans="1:9" x14ac:dyDescent="0.25">
      <c r="A791" s="10">
        <v>14</v>
      </c>
      <c r="B791" s="10">
        <v>0</v>
      </c>
      <c r="F791">
        <v>14</v>
      </c>
      <c r="G791" t="b">
        <v>0</v>
      </c>
      <c r="H791">
        <v>14</v>
      </c>
      <c r="I791" t="b">
        <v>0</v>
      </c>
    </row>
    <row r="792" spans="1:9" x14ac:dyDescent="0.25">
      <c r="A792" s="10">
        <v>156</v>
      </c>
      <c r="B792" s="10">
        <v>0</v>
      </c>
      <c r="F792">
        <v>156</v>
      </c>
      <c r="G792" t="b">
        <v>0</v>
      </c>
      <c r="H792">
        <v>156</v>
      </c>
      <c r="I792" t="b">
        <v>0</v>
      </c>
    </row>
    <row r="793" spans="1:9" x14ac:dyDescent="0.25">
      <c r="A793" s="10">
        <v>128</v>
      </c>
      <c r="B793" s="10">
        <v>0</v>
      </c>
      <c r="F793">
        <v>128</v>
      </c>
      <c r="G793" t="b">
        <v>0</v>
      </c>
      <c r="H793">
        <v>128</v>
      </c>
      <c r="I793" t="b">
        <v>0</v>
      </c>
    </row>
    <row r="794" spans="1:9" x14ac:dyDescent="0.25">
      <c r="A794" s="10">
        <v>60</v>
      </c>
      <c r="B794" s="10">
        <v>0</v>
      </c>
      <c r="F794">
        <v>60</v>
      </c>
      <c r="G794" t="b">
        <v>0</v>
      </c>
      <c r="H794">
        <v>60</v>
      </c>
      <c r="I794" t="b">
        <v>0</v>
      </c>
    </row>
    <row r="795" spans="1:9" x14ac:dyDescent="0.25">
      <c r="A795" s="10">
        <v>32</v>
      </c>
      <c r="B795" s="10">
        <v>0</v>
      </c>
      <c r="F795">
        <v>32</v>
      </c>
      <c r="G795" t="b">
        <v>0</v>
      </c>
      <c r="H795">
        <v>32</v>
      </c>
      <c r="I795" t="b">
        <v>0</v>
      </c>
    </row>
    <row r="796" spans="1:9" x14ac:dyDescent="0.25">
      <c r="A796" s="10">
        <v>53</v>
      </c>
      <c r="B796" s="10">
        <v>0</v>
      </c>
      <c r="F796">
        <v>53</v>
      </c>
      <c r="G796" t="b">
        <v>0</v>
      </c>
      <c r="H796">
        <v>53</v>
      </c>
      <c r="I796" t="b">
        <v>0</v>
      </c>
    </row>
    <row r="797" spans="1:9" x14ac:dyDescent="0.25">
      <c r="A797" s="10">
        <v>184</v>
      </c>
      <c r="B797" s="10">
        <v>0</v>
      </c>
      <c r="F797">
        <v>184</v>
      </c>
      <c r="G797" t="b">
        <v>0</v>
      </c>
      <c r="H797">
        <v>184</v>
      </c>
      <c r="I797" t="b">
        <v>0</v>
      </c>
    </row>
    <row r="798" spans="1:9" x14ac:dyDescent="0.25">
      <c r="A798" s="10">
        <v>90</v>
      </c>
      <c r="B798" s="10">
        <v>0</v>
      </c>
      <c r="F798">
        <v>90</v>
      </c>
      <c r="G798" t="b">
        <v>0</v>
      </c>
      <c r="H798">
        <v>90</v>
      </c>
      <c r="I798" t="b">
        <v>0</v>
      </c>
    </row>
    <row r="799" spans="1:9" x14ac:dyDescent="0.25">
      <c r="A799" s="10">
        <v>71</v>
      </c>
      <c r="B799" s="10">
        <v>0</v>
      </c>
      <c r="F799">
        <v>71</v>
      </c>
      <c r="G799" t="b">
        <v>0</v>
      </c>
      <c r="H799">
        <v>71</v>
      </c>
      <c r="I799" t="b">
        <v>0</v>
      </c>
    </row>
    <row r="800" spans="1:9" x14ac:dyDescent="0.25">
      <c r="A800" s="10">
        <v>87</v>
      </c>
      <c r="B800" s="10">
        <v>0</v>
      </c>
      <c r="F800">
        <v>87</v>
      </c>
      <c r="G800" t="b">
        <v>0</v>
      </c>
      <c r="H800">
        <v>87</v>
      </c>
      <c r="I800" t="b">
        <v>0</v>
      </c>
    </row>
    <row r="801" spans="1:9" x14ac:dyDescent="0.25">
      <c r="A801" s="10">
        <v>28</v>
      </c>
      <c r="B801" s="10">
        <v>0</v>
      </c>
      <c r="F801">
        <v>28</v>
      </c>
      <c r="G801" t="b">
        <v>0</v>
      </c>
      <c r="H801">
        <v>28</v>
      </c>
      <c r="I801" t="b">
        <v>0</v>
      </c>
    </row>
    <row r="802" spans="1:9" x14ac:dyDescent="0.25">
      <c r="A802" s="10">
        <v>56</v>
      </c>
      <c r="B802" s="10">
        <v>0</v>
      </c>
      <c r="F802">
        <v>56</v>
      </c>
      <c r="G802" t="b">
        <v>0</v>
      </c>
      <c r="H802">
        <v>56</v>
      </c>
      <c r="I802" t="b">
        <v>0</v>
      </c>
    </row>
    <row r="803" spans="1:9" x14ac:dyDescent="0.25">
      <c r="A803" s="10">
        <v>51</v>
      </c>
      <c r="B803" s="10">
        <v>0</v>
      </c>
      <c r="F803">
        <v>51</v>
      </c>
      <c r="G803" t="b">
        <v>0</v>
      </c>
      <c r="H803">
        <v>51</v>
      </c>
      <c r="I803" t="b">
        <v>0</v>
      </c>
    </row>
    <row r="804" spans="1:9" x14ac:dyDescent="0.25">
      <c r="A804" s="10">
        <v>75</v>
      </c>
      <c r="B804" s="10">
        <v>0</v>
      </c>
      <c r="F804">
        <v>75</v>
      </c>
      <c r="G804" t="b">
        <v>0</v>
      </c>
      <c r="H804">
        <v>75</v>
      </c>
      <c r="I804" t="b">
        <v>0</v>
      </c>
    </row>
    <row r="805" spans="1:9" x14ac:dyDescent="0.25">
      <c r="A805" s="10">
        <v>38</v>
      </c>
      <c r="B805" s="10">
        <v>0</v>
      </c>
      <c r="F805">
        <v>38</v>
      </c>
      <c r="G805" t="b">
        <v>0</v>
      </c>
      <c r="H805">
        <v>38</v>
      </c>
      <c r="I805" t="b">
        <v>0</v>
      </c>
    </row>
    <row r="806" spans="1:9" x14ac:dyDescent="0.25">
      <c r="A806" s="10">
        <v>18</v>
      </c>
      <c r="B806" s="10">
        <v>0</v>
      </c>
      <c r="F806">
        <v>18</v>
      </c>
      <c r="G806" t="b">
        <v>0</v>
      </c>
      <c r="H806">
        <v>18</v>
      </c>
      <c r="I806" t="b">
        <v>0</v>
      </c>
    </row>
    <row r="807" spans="1:9" x14ac:dyDescent="0.25">
      <c r="A807" s="10">
        <v>54</v>
      </c>
      <c r="B807" s="10">
        <v>0</v>
      </c>
      <c r="F807">
        <v>54</v>
      </c>
      <c r="G807" t="b">
        <v>0</v>
      </c>
      <c r="H807">
        <v>54</v>
      </c>
      <c r="I807" t="b">
        <v>0</v>
      </c>
    </row>
    <row r="808" spans="1:9" x14ac:dyDescent="0.25">
      <c r="A808" s="10">
        <v>71</v>
      </c>
      <c r="B808" s="10">
        <v>0</v>
      </c>
      <c r="F808">
        <v>71</v>
      </c>
      <c r="G808" t="b">
        <v>0</v>
      </c>
      <c r="H808">
        <v>71</v>
      </c>
      <c r="I808" t="b">
        <v>0</v>
      </c>
    </row>
    <row r="809" spans="1:9" x14ac:dyDescent="0.25">
      <c r="A809" s="10">
        <v>57</v>
      </c>
      <c r="B809" s="10">
        <v>0</v>
      </c>
      <c r="F809">
        <v>57</v>
      </c>
      <c r="G809" t="b">
        <v>0</v>
      </c>
      <c r="H809">
        <v>57</v>
      </c>
      <c r="I809" t="b">
        <v>0</v>
      </c>
    </row>
    <row r="810" spans="1:9" x14ac:dyDescent="0.25">
      <c r="A810" s="10">
        <v>43</v>
      </c>
      <c r="B810" s="10">
        <v>0</v>
      </c>
      <c r="F810">
        <v>43</v>
      </c>
      <c r="G810" t="b">
        <v>0</v>
      </c>
      <c r="H810">
        <v>43</v>
      </c>
      <c r="I810" t="b">
        <v>0</v>
      </c>
    </row>
    <row r="811" spans="1:9" x14ac:dyDescent="0.25">
      <c r="A811" s="10">
        <v>52</v>
      </c>
      <c r="B811" s="10">
        <v>0</v>
      </c>
      <c r="F811">
        <v>52</v>
      </c>
      <c r="G811" t="b">
        <v>0</v>
      </c>
      <c r="H811">
        <v>52</v>
      </c>
      <c r="I811" t="b">
        <v>0</v>
      </c>
    </row>
    <row r="812" spans="1:9" x14ac:dyDescent="0.25">
      <c r="A812" s="10">
        <v>27</v>
      </c>
      <c r="B812" s="10">
        <v>0</v>
      </c>
      <c r="F812">
        <v>27</v>
      </c>
      <c r="G812" t="b">
        <v>0</v>
      </c>
      <c r="H812">
        <v>27</v>
      </c>
      <c r="I812" t="b">
        <v>0</v>
      </c>
    </row>
    <row r="813" spans="1:9" x14ac:dyDescent="0.25">
      <c r="A813" s="10">
        <v>12</v>
      </c>
      <c r="B813" s="10">
        <v>0</v>
      </c>
      <c r="F813">
        <v>12</v>
      </c>
      <c r="G813" t="b">
        <v>0</v>
      </c>
      <c r="H813">
        <v>12</v>
      </c>
      <c r="I813" t="b">
        <v>0</v>
      </c>
    </row>
    <row r="814" spans="1:9" x14ac:dyDescent="0.25">
      <c r="A814" s="10">
        <v>33</v>
      </c>
      <c r="B814" s="10">
        <v>0</v>
      </c>
      <c r="F814">
        <v>33</v>
      </c>
      <c r="G814" t="b">
        <v>0</v>
      </c>
      <c r="H814">
        <v>33</v>
      </c>
      <c r="I814" t="b">
        <v>0</v>
      </c>
    </row>
    <row r="815" spans="1:9" x14ac:dyDescent="0.25">
      <c r="A815" s="10">
        <v>96</v>
      </c>
      <c r="B815" s="10">
        <v>0</v>
      </c>
      <c r="F815">
        <v>96</v>
      </c>
      <c r="G815" t="b">
        <v>0</v>
      </c>
      <c r="H815">
        <v>96</v>
      </c>
      <c r="I815" t="b">
        <v>0</v>
      </c>
    </row>
    <row r="816" spans="1:9" x14ac:dyDescent="0.25">
      <c r="A816" s="10">
        <v>28</v>
      </c>
      <c r="B816" s="10">
        <v>0</v>
      </c>
      <c r="F816">
        <v>28</v>
      </c>
      <c r="G816" t="b">
        <v>0</v>
      </c>
      <c r="H816">
        <v>28</v>
      </c>
      <c r="I816" t="b">
        <v>0</v>
      </c>
    </row>
    <row r="817" spans="1:9" x14ac:dyDescent="0.25">
      <c r="A817" s="10">
        <v>43</v>
      </c>
      <c r="B817" s="10">
        <v>0</v>
      </c>
      <c r="F817">
        <v>43</v>
      </c>
      <c r="G817" t="b">
        <v>0</v>
      </c>
      <c r="H817">
        <v>43</v>
      </c>
      <c r="I817" t="b">
        <v>0</v>
      </c>
    </row>
    <row r="818" spans="1:9" x14ac:dyDescent="0.25">
      <c r="A818" s="10">
        <v>205</v>
      </c>
      <c r="B818" s="10">
        <v>0</v>
      </c>
      <c r="F818">
        <v>205</v>
      </c>
      <c r="G818" t="b">
        <v>0</v>
      </c>
      <c r="H818">
        <v>205</v>
      </c>
      <c r="I818" t="b">
        <v>0</v>
      </c>
    </row>
    <row r="819" spans="1:9" x14ac:dyDescent="0.25">
      <c r="A819" s="10">
        <v>23</v>
      </c>
      <c r="B819" s="10">
        <v>0</v>
      </c>
      <c r="F819">
        <v>23</v>
      </c>
      <c r="G819" t="b">
        <v>0</v>
      </c>
      <c r="H819">
        <v>23</v>
      </c>
      <c r="I819" t="b">
        <v>0</v>
      </c>
    </row>
    <row r="820" spans="1:9" x14ac:dyDescent="0.25">
      <c r="A820" s="10">
        <v>19</v>
      </c>
      <c r="B820" s="10">
        <v>0</v>
      </c>
      <c r="F820">
        <v>19</v>
      </c>
      <c r="G820" t="b">
        <v>0</v>
      </c>
      <c r="H820">
        <v>19</v>
      </c>
      <c r="I820" t="b">
        <v>0</v>
      </c>
    </row>
    <row r="821" spans="1:9" x14ac:dyDescent="0.25">
      <c r="A821" s="10">
        <v>14</v>
      </c>
      <c r="B821" s="10">
        <v>0</v>
      </c>
      <c r="F821">
        <v>14</v>
      </c>
      <c r="G821" t="b">
        <v>0</v>
      </c>
      <c r="H821">
        <v>14</v>
      </c>
      <c r="I821" t="b">
        <v>0</v>
      </c>
    </row>
    <row r="822" spans="1:9" x14ac:dyDescent="0.25">
      <c r="A822" s="10">
        <v>38</v>
      </c>
      <c r="B822" s="10">
        <v>0</v>
      </c>
      <c r="F822">
        <v>38</v>
      </c>
      <c r="G822" t="b">
        <v>0</v>
      </c>
      <c r="H822">
        <v>38</v>
      </c>
      <c r="I822" t="b">
        <v>0</v>
      </c>
    </row>
    <row r="823" spans="1:9" x14ac:dyDescent="0.25">
      <c r="A823" s="10">
        <v>78</v>
      </c>
      <c r="B823" s="10">
        <v>0</v>
      </c>
      <c r="F823">
        <v>78</v>
      </c>
      <c r="G823" t="b">
        <v>0</v>
      </c>
      <c r="H823">
        <v>78</v>
      </c>
      <c r="I823" t="b">
        <v>0</v>
      </c>
    </row>
    <row r="824" spans="1:9" x14ac:dyDescent="0.25">
      <c r="A824" s="10">
        <v>69</v>
      </c>
      <c r="B824" s="10">
        <v>0</v>
      </c>
      <c r="F824">
        <v>69</v>
      </c>
      <c r="G824" t="b">
        <v>0</v>
      </c>
      <c r="H824">
        <v>69</v>
      </c>
      <c r="I824" t="b">
        <v>0</v>
      </c>
    </row>
    <row r="825" spans="1:9" x14ac:dyDescent="0.25">
      <c r="A825" s="10">
        <v>33</v>
      </c>
      <c r="B825" s="10">
        <v>0</v>
      </c>
      <c r="F825">
        <v>33</v>
      </c>
      <c r="G825" t="b">
        <v>0</v>
      </c>
      <c r="H825">
        <v>33</v>
      </c>
      <c r="I825" t="b">
        <v>0</v>
      </c>
    </row>
    <row r="826" spans="1:9" x14ac:dyDescent="0.25">
      <c r="A826" s="10">
        <v>54</v>
      </c>
      <c r="B826" s="10">
        <v>0</v>
      </c>
      <c r="F826">
        <v>54</v>
      </c>
      <c r="G826" t="b">
        <v>0</v>
      </c>
      <c r="H826">
        <v>54</v>
      </c>
      <c r="I826" t="b">
        <v>0</v>
      </c>
    </row>
    <row r="827" spans="1:9" x14ac:dyDescent="0.25">
      <c r="A827" s="10">
        <v>99</v>
      </c>
      <c r="B827" s="10">
        <v>0</v>
      </c>
      <c r="F827">
        <v>99</v>
      </c>
      <c r="G827" t="b">
        <v>0</v>
      </c>
      <c r="H827">
        <v>99</v>
      </c>
      <c r="I827" t="b">
        <v>0</v>
      </c>
    </row>
    <row r="828" spans="1:9" x14ac:dyDescent="0.25">
      <c r="A828" s="10">
        <v>49</v>
      </c>
      <c r="B828" s="10">
        <v>0</v>
      </c>
      <c r="F828">
        <v>49</v>
      </c>
      <c r="G828" t="b">
        <v>0</v>
      </c>
      <c r="H828">
        <v>49</v>
      </c>
      <c r="I828" t="b">
        <v>0</v>
      </c>
    </row>
    <row r="829" spans="1:9" x14ac:dyDescent="0.25">
      <c r="A829" s="10">
        <v>11</v>
      </c>
      <c r="B829" s="10">
        <v>0</v>
      </c>
      <c r="F829">
        <v>11</v>
      </c>
      <c r="G829" t="b">
        <v>0</v>
      </c>
      <c r="H829">
        <v>11</v>
      </c>
      <c r="I829" t="b">
        <v>0</v>
      </c>
    </row>
    <row r="830" spans="1:9" x14ac:dyDescent="0.25">
      <c r="A830" s="10">
        <v>38</v>
      </c>
      <c r="B830" s="10">
        <v>0</v>
      </c>
      <c r="F830">
        <v>38</v>
      </c>
      <c r="G830" t="b">
        <v>0</v>
      </c>
      <c r="H830">
        <v>38</v>
      </c>
      <c r="I830" t="b">
        <v>0</v>
      </c>
    </row>
    <row r="831" spans="1:9" x14ac:dyDescent="0.25">
      <c r="A831" s="10">
        <v>16</v>
      </c>
      <c r="B831" s="10">
        <v>0</v>
      </c>
      <c r="F831">
        <v>16</v>
      </c>
      <c r="G831" t="b">
        <v>0</v>
      </c>
      <c r="H831">
        <v>16</v>
      </c>
      <c r="I831" t="b">
        <v>0</v>
      </c>
    </row>
    <row r="832" spans="1:9" x14ac:dyDescent="0.25">
      <c r="A832" s="10">
        <v>32</v>
      </c>
      <c r="B832" s="10">
        <v>0</v>
      </c>
      <c r="F832">
        <v>32</v>
      </c>
      <c r="G832" t="b">
        <v>0</v>
      </c>
      <c r="H832">
        <v>32</v>
      </c>
      <c r="I832" t="b">
        <v>0</v>
      </c>
    </row>
    <row r="833" spans="1:9" x14ac:dyDescent="0.25">
      <c r="A833" s="10">
        <v>20</v>
      </c>
      <c r="B833" s="10">
        <v>0</v>
      </c>
      <c r="F833">
        <v>20</v>
      </c>
      <c r="G833" t="b">
        <v>0</v>
      </c>
      <c r="H833">
        <v>20</v>
      </c>
      <c r="I833" t="b">
        <v>0</v>
      </c>
    </row>
    <row r="834" spans="1:9" x14ac:dyDescent="0.25">
      <c r="A834" s="10">
        <v>154</v>
      </c>
      <c r="B834" s="10">
        <v>0</v>
      </c>
      <c r="F834">
        <v>154</v>
      </c>
      <c r="G834" t="b">
        <v>0</v>
      </c>
      <c r="H834">
        <v>154</v>
      </c>
      <c r="I834" t="b">
        <v>0</v>
      </c>
    </row>
    <row r="835" spans="1:9" x14ac:dyDescent="0.25">
      <c r="A835" s="10">
        <v>41</v>
      </c>
      <c r="B835" s="10">
        <v>0</v>
      </c>
      <c r="F835">
        <v>41</v>
      </c>
      <c r="G835" t="b">
        <v>0</v>
      </c>
      <c r="H835">
        <v>41</v>
      </c>
      <c r="I835" t="b">
        <v>0</v>
      </c>
    </row>
    <row r="836" spans="1:9" x14ac:dyDescent="0.25">
      <c r="A836" s="10">
        <v>75</v>
      </c>
      <c r="B836" s="10">
        <v>0</v>
      </c>
      <c r="F836">
        <v>75</v>
      </c>
      <c r="G836" t="b">
        <v>0</v>
      </c>
      <c r="H836">
        <v>75</v>
      </c>
      <c r="I836" t="b">
        <v>0</v>
      </c>
    </row>
    <row r="837" spans="1:9" x14ac:dyDescent="0.25">
      <c r="A837" s="10">
        <v>40</v>
      </c>
      <c r="B837" s="10">
        <v>0</v>
      </c>
      <c r="F837">
        <v>40</v>
      </c>
      <c r="G837" t="b">
        <v>0</v>
      </c>
      <c r="H837">
        <v>40</v>
      </c>
      <c r="I837" t="b">
        <v>0</v>
      </c>
    </row>
    <row r="838" spans="1:9" x14ac:dyDescent="0.25">
      <c r="A838" s="10">
        <v>46</v>
      </c>
      <c r="B838" s="10">
        <v>0</v>
      </c>
      <c r="F838">
        <v>46</v>
      </c>
      <c r="G838" t="b">
        <v>0</v>
      </c>
      <c r="H838">
        <v>46</v>
      </c>
      <c r="I838" t="b">
        <v>0</v>
      </c>
    </row>
    <row r="839" spans="1:9" x14ac:dyDescent="0.25">
      <c r="A839" s="10">
        <v>62</v>
      </c>
      <c r="B839" s="10">
        <v>0</v>
      </c>
      <c r="F839">
        <v>62</v>
      </c>
      <c r="G839" t="b">
        <v>0</v>
      </c>
      <c r="H839">
        <v>62</v>
      </c>
      <c r="I839" t="b">
        <v>0</v>
      </c>
    </row>
    <row r="840" spans="1:9" x14ac:dyDescent="0.25">
      <c r="A840" s="10">
        <v>61</v>
      </c>
      <c r="B840" s="10">
        <v>0</v>
      </c>
      <c r="F840">
        <v>61</v>
      </c>
      <c r="G840" t="b">
        <v>0</v>
      </c>
      <c r="H840">
        <v>61</v>
      </c>
      <c r="I840" t="b">
        <v>0</v>
      </c>
    </row>
    <row r="841" spans="1:9" x14ac:dyDescent="0.25">
      <c r="A841" s="10">
        <v>96</v>
      </c>
      <c r="B841" s="10">
        <v>0</v>
      </c>
      <c r="F841">
        <v>96</v>
      </c>
      <c r="G841" t="b">
        <v>0</v>
      </c>
      <c r="H841">
        <v>96</v>
      </c>
      <c r="I841" t="b">
        <v>0</v>
      </c>
    </row>
    <row r="842" spans="1:9" x14ac:dyDescent="0.25">
      <c r="A842" s="10">
        <v>190</v>
      </c>
      <c r="B842" s="10">
        <v>0</v>
      </c>
      <c r="F842">
        <v>190</v>
      </c>
      <c r="G842" t="b">
        <v>0</v>
      </c>
      <c r="H842">
        <v>190</v>
      </c>
      <c r="I842" t="b">
        <v>0</v>
      </c>
    </row>
    <row r="843" spans="1:9" x14ac:dyDescent="0.25">
      <c r="A843" s="10">
        <v>94</v>
      </c>
      <c r="B843" s="10">
        <v>0</v>
      </c>
      <c r="F843">
        <v>94</v>
      </c>
      <c r="G843" t="b">
        <v>0</v>
      </c>
      <c r="H843">
        <v>94</v>
      </c>
      <c r="I843" t="b">
        <v>0</v>
      </c>
    </row>
    <row r="844" spans="1:9" x14ac:dyDescent="0.25">
      <c r="A844" s="10">
        <v>39</v>
      </c>
      <c r="B844" s="10">
        <v>0</v>
      </c>
      <c r="F844">
        <v>39</v>
      </c>
      <c r="G844" t="b">
        <v>0</v>
      </c>
      <c r="H844">
        <v>39</v>
      </c>
      <c r="I844" t="b">
        <v>0</v>
      </c>
    </row>
    <row r="845" spans="1:9" x14ac:dyDescent="0.25">
      <c r="A845" s="10">
        <v>127</v>
      </c>
      <c r="B845" s="10">
        <v>0</v>
      </c>
      <c r="F845">
        <v>127</v>
      </c>
      <c r="G845" t="b">
        <v>0</v>
      </c>
      <c r="H845">
        <v>127</v>
      </c>
      <c r="I845" t="b">
        <v>0</v>
      </c>
    </row>
    <row r="846" spans="1:9" x14ac:dyDescent="0.25">
      <c r="A846" s="10">
        <v>159</v>
      </c>
      <c r="B846" s="10">
        <v>0</v>
      </c>
      <c r="F846">
        <v>159</v>
      </c>
      <c r="G846" t="b">
        <v>0</v>
      </c>
      <c r="H846">
        <v>159</v>
      </c>
      <c r="I846" t="b">
        <v>0</v>
      </c>
    </row>
    <row r="847" spans="1:9" x14ac:dyDescent="0.25">
      <c r="A847" s="10">
        <v>177</v>
      </c>
      <c r="B847" s="10">
        <v>0</v>
      </c>
      <c r="F847">
        <v>177</v>
      </c>
      <c r="G847" t="b">
        <v>0</v>
      </c>
      <c r="H847">
        <v>177</v>
      </c>
      <c r="I847" t="b">
        <v>0</v>
      </c>
    </row>
    <row r="848" spans="1:9" x14ac:dyDescent="0.25">
      <c r="A848" s="10">
        <v>47</v>
      </c>
      <c r="B848" s="10">
        <v>0</v>
      </c>
      <c r="F848">
        <v>47</v>
      </c>
      <c r="G848" t="b">
        <v>0</v>
      </c>
      <c r="H848">
        <v>47</v>
      </c>
      <c r="I848" t="b">
        <v>0</v>
      </c>
    </row>
    <row r="849" spans="1:9" x14ac:dyDescent="0.25">
      <c r="A849" s="10">
        <v>1</v>
      </c>
      <c r="B849" s="10">
        <v>0</v>
      </c>
      <c r="F849">
        <v>1</v>
      </c>
      <c r="G849" t="b">
        <v>0</v>
      </c>
      <c r="H849">
        <v>1</v>
      </c>
      <c r="I849" t="b">
        <v>0</v>
      </c>
    </row>
    <row r="850" spans="1:9" x14ac:dyDescent="0.25">
      <c r="A850" s="10">
        <v>16</v>
      </c>
      <c r="B850" s="10">
        <v>0</v>
      </c>
      <c r="F850">
        <v>16</v>
      </c>
      <c r="G850" t="b">
        <v>0</v>
      </c>
      <c r="H850">
        <v>16</v>
      </c>
      <c r="I850" t="b">
        <v>0</v>
      </c>
    </row>
    <row r="851" spans="1:9" x14ac:dyDescent="0.25">
      <c r="A851" s="10">
        <v>115</v>
      </c>
      <c r="B851" s="10">
        <v>0</v>
      </c>
      <c r="F851">
        <v>115</v>
      </c>
      <c r="G851" t="b">
        <v>0</v>
      </c>
      <c r="H851">
        <v>115</v>
      </c>
      <c r="I851" t="b">
        <v>0</v>
      </c>
    </row>
    <row r="852" spans="1:9" x14ac:dyDescent="0.25">
      <c r="A852" s="10">
        <v>133</v>
      </c>
      <c r="B852" s="10">
        <v>0</v>
      </c>
      <c r="F852">
        <v>133</v>
      </c>
      <c r="G852" t="b">
        <v>0</v>
      </c>
      <c r="H852">
        <v>133</v>
      </c>
      <c r="I852" t="b">
        <v>0</v>
      </c>
    </row>
    <row r="853" spans="1:9" x14ac:dyDescent="0.25">
      <c r="A853" s="10">
        <v>70</v>
      </c>
      <c r="B853" s="10">
        <v>0</v>
      </c>
      <c r="F853">
        <v>70</v>
      </c>
      <c r="G853" t="b">
        <v>0</v>
      </c>
      <c r="H853">
        <v>70</v>
      </c>
      <c r="I853" t="b">
        <v>0</v>
      </c>
    </row>
    <row r="854" spans="1:9" x14ac:dyDescent="0.25">
      <c r="A854" s="10">
        <v>62</v>
      </c>
      <c r="B854" s="10">
        <v>0</v>
      </c>
      <c r="F854">
        <v>62</v>
      </c>
      <c r="G854" t="b">
        <v>0</v>
      </c>
      <c r="H854">
        <v>62</v>
      </c>
      <c r="I854" t="b">
        <v>0</v>
      </c>
    </row>
    <row r="855" spans="1:9" x14ac:dyDescent="0.25">
      <c r="A855" s="10">
        <v>10</v>
      </c>
      <c r="B855" s="10">
        <v>0</v>
      </c>
      <c r="F855">
        <v>10</v>
      </c>
      <c r="G855" t="b">
        <v>0</v>
      </c>
      <c r="H855">
        <v>10</v>
      </c>
      <c r="I855" t="b">
        <v>0</v>
      </c>
    </row>
    <row r="856" spans="1:9" x14ac:dyDescent="0.25">
      <c r="A856" s="10">
        <v>499</v>
      </c>
      <c r="B856" s="10">
        <v>0</v>
      </c>
      <c r="F856">
        <v>499</v>
      </c>
      <c r="G856" t="b">
        <v>0</v>
      </c>
      <c r="H856">
        <v>499</v>
      </c>
      <c r="I856" t="b">
        <v>0</v>
      </c>
    </row>
    <row r="857" spans="1:9" x14ac:dyDescent="0.25">
      <c r="A857" s="10">
        <v>47</v>
      </c>
      <c r="B857" s="10">
        <v>0</v>
      </c>
      <c r="F857">
        <v>47</v>
      </c>
      <c r="G857" t="b">
        <v>0</v>
      </c>
      <c r="H857">
        <v>47</v>
      </c>
      <c r="I857" t="b">
        <v>0</v>
      </c>
    </row>
    <row r="858" spans="1:9" x14ac:dyDescent="0.25">
      <c r="A858" s="10">
        <v>28</v>
      </c>
      <c r="B858" s="10">
        <v>0</v>
      </c>
      <c r="F858">
        <v>28</v>
      </c>
      <c r="G858" t="b">
        <v>0</v>
      </c>
      <c r="H858">
        <v>28</v>
      </c>
      <c r="I858" t="b">
        <v>0</v>
      </c>
    </row>
    <row r="859" spans="1:9" x14ac:dyDescent="0.25">
      <c r="A859" s="10">
        <v>24</v>
      </c>
      <c r="B859" s="10">
        <v>0</v>
      </c>
      <c r="F859">
        <v>24</v>
      </c>
      <c r="G859" t="b">
        <v>0</v>
      </c>
      <c r="H859">
        <v>24</v>
      </c>
      <c r="I859" t="b">
        <v>0</v>
      </c>
    </row>
    <row r="860" spans="1:9" x14ac:dyDescent="0.25">
      <c r="A860" s="10">
        <v>76</v>
      </c>
      <c r="B860" s="10">
        <v>0</v>
      </c>
      <c r="F860">
        <v>76</v>
      </c>
      <c r="G860" t="b">
        <v>0</v>
      </c>
      <c r="H860">
        <v>76</v>
      </c>
      <c r="I860" t="b">
        <v>0</v>
      </c>
    </row>
    <row r="861" spans="1:9" x14ac:dyDescent="0.25">
      <c r="A861" s="10">
        <v>98</v>
      </c>
      <c r="B861" s="10">
        <v>0</v>
      </c>
      <c r="F861">
        <v>98</v>
      </c>
      <c r="G861" t="b">
        <v>0</v>
      </c>
      <c r="H861">
        <v>98</v>
      </c>
      <c r="I861" t="b">
        <v>0</v>
      </c>
    </row>
    <row r="862" spans="1:9" x14ac:dyDescent="0.25">
      <c r="A862" s="10">
        <v>0</v>
      </c>
      <c r="B862" s="10">
        <v>0</v>
      </c>
      <c r="F862" t="b">
        <v>0</v>
      </c>
      <c r="G862" t="b">
        <v>0</v>
      </c>
      <c r="H862" t="b">
        <v>0</v>
      </c>
      <c r="I862">
        <v>48</v>
      </c>
    </row>
    <row r="863" spans="1:9" x14ac:dyDescent="0.25">
      <c r="A863" s="10">
        <v>0</v>
      </c>
      <c r="B863" s="10">
        <v>0</v>
      </c>
      <c r="F863" t="b">
        <v>0</v>
      </c>
      <c r="G863" t="b">
        <v>0</v>
      </c>
      <c r="H863" t="b">
        <v>0</v>
      </c>
      <c r="I863">
        <v>2</v>
      </c>
    </row>
    <row r="864" spans="1:9" x14ac:dyDescent="0.25">
      <c r="A864" s="10">
        <v>0</v>
      </c>
      <c r="B864" s="10">
        <v>0</v>
      </c>
      <c r="F864" t="b">
        <v>0</v>
      </c>
      <c r="G864" t="b">
        <v>0</v>
      </c>
      <c r="H864" t="b">
        <v>0</v>
      </c>
      <c r="I864">
        <v>4</v>
      </c>
    </row>
    <row r="865" spans="1:9" x14ac:dyDescent="0.25">
      <c r="A865" s="10">
        <v>0</v>
      </c>
      <c r="B865" s="10">
        <v>0</v>
      </c>
      <c r="F865" t="b">
        <v>0</v>
      </c>
      <c r="G865" t="b">
        <v>0</v>
      </c>
      <c r="H865" t="b">
        <v>0</v>
      </c>
      <c r="I865">
        <v>5</v>
      </c>
    </row>
    <row r="866" spans="1:9" x14ac:dyDescent="0.25">
      <c r="A866" s="10">
        <v>0</v>
      </c>
      <c r="B866" s="10">
        <v>0</v>
      </c>
      <c r="F866" t="b">
        <v>0</v>
      </c>
      <c r="G866" t="b">
        <v>0</v>
      </c>
      <c r="H866">
        <v>79</v>
      </c>
      <c r="I866" t="b">
        <v>0</v>
      </c>
    </row>
    <row r="867" spans="1:9" x14ac:dyDescent="0.25">
      <c r="A867" s="10">
        <v>0</v>
      </c>
      <c r="B867" s="10">
        <v>0</v>
      </c>
      <c r="F867" t="b">
        <v>0</v>
      </c>
      <c r="G867" t="b">
        <v>0</v>
      </c>
      <c r="H867" t="b">
        <v>0</v>
      </c>
      <c r="I867">
        <v>2</v>
      </c>
    </row>
    <row r="868" spans="1:9" x14ac:dyDescent="0.25">
      <c r="A868" s="10">
        <v>0</v>
      </c>
      <c r="B868" s="10">
        <v>0</v>
      </c>
      <c r="F868" t="b">
        <v>0</v>
      </c>
      <c r="G868" t="b">
        <v>0</v>
      </c>
      <c r="H868" t="b">
        <v>0</v>
      </c>
      <c r="I868">
        <v>11</v>
      </c>
    </row>
    <row r="869" spans="1:9" x14ac:dyDescent="0.25">
      <c r="A869" s="10">
        <v>0</v>
      </c>
      <c r="B869" s="10">
        <v>0</v>
      </c>
      <c r="F869" t="b">
        <v>0</v>
      </c>
      <c r="G869" t="b">
        <v>0</v>
      </c>
      <c r="H869" t="b">
        <v>0</v>
      </c>
      <c r="I869">
        <v>11</v>
      </c>
    </row>
    <row r="870" spans="1:9" x14ac:dyDescent="0.25">
      <c r="A870" s="10">
        <v>0</v>
      </c>
      <c r="B870" s="10">
        <v>0</v>
      </c>
      <c r="F870" t="b">
        <v>0</v>
      </c>
      <c r="G870" t="b">
        <v>0</v>
      </c>
      <c r="H870" t="b">
        <v>0</v>
      </c>
      <c r="I870">
        <v>1</v>
      </c>
    </row>
    <row r="871" spans="1:9" x14ac:dyDescent="0.25">
      <c r="A871" s="10">
        <v>0</v>
      </c>
      <c r="B871" s="10">
        <v>0</v>
      </c>
      <c r="F871" t="b">
        <v>0</v>
      </c>
      <c r="G871" t="b">
        <v>0</v>
      </c>
      <c r="H871" t="b">
        <v>0</v>
      </c>
      <c r="I871">
        <v>3</v>
      </c>
    </row>
    <row r="872" spans="1:9" x14ac:dyDescent="0.25">
      <c r="A872" s="10">
        <v>0</v>
      </c>
      <c r="B872" s="10">
        <v>0</v>
      </c>
      <c r="F872" t="b">
        <v>0</v>
      </c>
      <c r="G872" t="b">
        <v>0</v>
      </c>
      <c r="H872" t="b">
        <v>0</v>
      </c>
      <c r="I872">
        <v>5</v>
      </c>
    </row>
    <row r="873" spans="1:9" x14ac:dyDescent="0.25">
      <c r="A873" s="10">
        <v>0</v>
      </c>
      <c r="B873" s="10">
        <v>0</v>
      </c>
      <c r="F873" t="b">
        <v>0</v>
      </c>
      <c r="G873" t="b">
        <v>0</v>
      </c>
      <c r="H873" t="b">
        <v>0</v>
      </c>
      <c r="I873">
        <v>12</v>
      </c>
    </row>
    <row r="874" spans="1:9" x14ac:dyDescent="0.25">
      <c r="A874" s="10">
        <v>0</v>
      </c>
      <c r="B874" s="10">
        <v>0</v>
      </c>
      <c r="F874" t="b">
        <v>0</v>
      </c>
      <c r="G874" t="b">
        <v>0</v>
      </c>
      <c r="H874" t="b">
        <v>0</v>
      </c>
      <c r="I874">
        <v>2</v>
      </c>
    </row>
    <row r="875" spans="1:9" x14ac:dyDescent="0.25">
      <c r="A875" s="10">
        <v>0</v>
      </c>
      <c r="B875" s="10">
        <v>0</v>
      </c>
      <c r="F875" t="b">
        <v>0</v>
      </c>
      <c r="G875" t="b">
        <v>0</v>
      </c>
      <c r="H875" t="b">
        <v>0</v>
      </c>
      <c r="I875">
        <v>5</v>
      </c>
    </row>
    <row r="876" spans="1:9" x14ac:dyDescent="0.25">
      <c r="A876" s="10">
        <v>0</v>
      </c>
      <c r="B876" s="10">
        <v>0</v>
      </c>
      <c r="F876" t="b">
        <v>0</v>
      </c>
      <c r="G876" t="b">
        <v>0</v>
      </c>
      <c r="H876" t="b">
        <v>0</v>
      </c>
      <c r="I876">
        <v>21</v>
      </c>
    </row>
    <row r="877" spans="1:9" x14ac:dyDescent="0.25">
      <c r="A877" s="10">
        <v>0</v>
      </c>
      <c r="B877" s="10">
        <v>0</v>
      </c>
      <c r="F877" t="b">
        <v>0</v>
      </c>
      <c r="G877" t="b">
        <v>0</v>
      </c>
      <c r="H877" t="b">
        <v>0</v>
      </c>
      <c r="I877">
        <v>0</v>
      </c>
    </row>
    <row r="878" spans="1:9" x14ac:dyDescent="0.25">
      <c r="A878" s="10">
        <v>0</v>
      </c>
      <c r="B878" s="10">
        <v>0</v>
      </c>
      <c r="F878" t="b">
        <v>0</v>
      </c>
      <c r="G878" t="b">
        <v>0</v>
      </c>
      <c r="H878">
        <v>45</v>
      </c>
      <c r="I878" t="b">
        <v>0</v>
      </c>
    </row>
    <row r="879" spans="1:9" x14ac:dyDescent="0.25">
      <c r="A879" s="10">
        <v>0</v>
      </c>
      <c r="B879" s="10">
        <v>0</v>
      </c>
      <c r="F879" t="b">
        <v>0</v>
      </c>
      <c r="G879" t="b">
        <v>0</v>
      </c>
      <c r="H879">
        <v>29</v>
      </c>
      <c r="I879" t="b">
        <v>0</v>
      </c>
    </row>
    <row r="880" spans="1:9" x14ac:dyDescent="0.25">
      <c r="A880" s="10">
        <v>0</v>
      </c>
      <c r="B880" s="10">
        <v>0</v>
      </c>
      <c r="F880" t="b">
        <v>0</v>
      </c>
      <c r="G880" t="b">
        <v>0</v>
      </c>
      <c r="H880" t="b">
        <v>0</v>
      </c>
      <c r="I880">
        <v>2</v>
      </c>
    </row>
    <row r="881" spans="1:9" x14ac:dyDescent="0.25">
      <c r="A881" s="10">
        <v>0</v>
      </c>
      <c r="B881" s="10">
        <v>0</v>
      </c>
      <c r="F881" t="b">
        <v>0</v>
      </c>
      <c r="G881" t="b">
        <v>0</v>
      </c>
      <c r="H881">
        <v>30</v>
      </c>
      <c r="I881" t="b">
        <v>0</v>
      </c>
    </row>
    <row r="882" spans="1:9" x14ac:dyDescent="0.25">
      <c r="A882" s="10">
        <v>0</v>
      </c>
      <c r="B882" s="10">
        <v>0</v>
      </c>
      <c r="F882" t="b">
        <v>0</v>
      </c>
      <c r="G882" t="b">
        <v>0</v>
      </c>
      <c r="H882" t="b">
        <v>0</v>
      </c>
      <c r="I882">
        <v>8</v>
      </c>
    </row>
    <row r="883" spans="1:9" x14ac:dyDescent="0.25">
      <c r="A883" s="10">
        <v>0</v>
      </c>
      <c r="B883" s="10">
        <v>0</v>
      </c>
      <c r="F883" t="b">
        <v>0</v>
      </c>
      <c r="G883" t="b">
        <v>0</v>
      </c>
      <c r="H883" t="b">
        <v>0</v>
      </c>
      <c r="I883">
        <v>1</v>
      </c>
    </row>
    <row r="884" spans="1:9" x14ac:dyDescent="0.25">
      <c r="A884" s="10">
        <v>0</v>
      </c>
      <c r="B884" s="10">
        <v>0</v>
      </c>
      <c r="F884" t="b">
        <v>0</v>
      </c>
      <c r="G884" t="b">
        <v>0</v>
      </c>
      <c r="H884" t="b">
        <v>0</v>
      </c>
      <c r="I884">
        <v>14</v>
      </c>
    </row>
    <row r="885" spans="1:9" x14ac:dyDescent="0.25">
      <c r="A885" s="10">
        <v>0</v>
      </c>
      <c r="B885" s="10">
        <v>0</v>
      </c>
      <c r="F885" t="b">
        <v>0</v>
      </c>
      <c r="G885" t="b">
        <v>0</v>
      </c>
      <c r="H885">
        <v>24</v>
      </c>
      <c r="I885" t="b">
        <v>0</v>
      </c>
    </row>
    <row r="886" spans="1:9" x14ac:dyDescent="0.25">
      <c r="A886" s="10">
        <v>0</v>
      </c>
      <c r="B886" s="10">
        <v>0</v>
      </c>
      <c r="F886" t="b">
        <v>0</v>
      </c>
      <c r="G886" t="b">
        <v>0</v>
      </c>
      <c r="H886" t="b">
        <v>0</v>
      </c>
      <c r="I886">
        <v>2</v>
      </c>
    </row>
    <row r="887" spans="1:9" x14ac:dyDescent="0.25">
      <c r="A887" s="10">
        <v>0</v>
      </c>
      <c r="B887" s="10">
        <v>0</v>
      </c>
      <c r="F887" t="b">
        <v>0</v>
      </c>
      <c r="G887" t="b">
        <v>0</v>
      </c>
      <c r="H887">
        <v>21</v>
      </c>
      <c r="I887" t="b">
        <v>0</v>
      </c>
    </row>
    <row r="888" spans="1:9" x14ac:dyDescent="0.25">
      <c r="A888" s="10">
        <v>0</v>
      </c>
      <c r="B888" s="10">
        <v>0</v>
      </c>
      <c r="F888" t="b">
        <v>0</v>
      </c>
      <c r="G888" t="b">
        <v>0</v>
      </c>
      <c r="H888">
        <v>7</v>
      </c>
      <c r="I888" t="b">
        <v>0</v>
      </c>
    </row>
    <row r="889" spans="1:9" x14ac:dyDescent="0.25">
      <c r="A889" s="10">
        <v>0</v>
      </c>
      <c r="B889" s="10">
        <v>0</v>
      </c>
      <c r="F889" t="b">
        <v>0</v>
      </c>
      <c r="G889" t="b">
        <v>0</v>
      </c>
      <c r="H889" t="b">
        <v>0</v>
      </c>
      <c r="I889">
        <v>0</v>
      </c>
    </row>
    <row r="890" spans="1:9" x14ac:dyDescent="0.25">
      <c r="A890" s="10">
        <v>0</v>
      </c>
      <c r="B890" s="10">
        <v>0</v>
      </c>
      <c r="F890" t="b">
        <v>0</v>
      </c>
      <c r="G890" t="b">
        <v>0</v>
      </c>
      <c r="H890" t="b">
        <v>0</v>
      </c>
      <c r="I890">
        <v>4</v>
      </c>
    </row>
    <row r="891" spans="1:9" x14ac:dyDescent="0.25">
      <c r="A891" s="10">
        <v>0</v>
      </c>
      <c r="B891" s="10">
        <v>0</v>
      </c>
      <c r="F891" t="b">
        <v>0</v>
      </c>
      <c r="G891" t="b">
        <v>0</v>
      </c>
      <c r="H891" t="b">
        <v>0</v>
      </c>
      <c r="I891">
        <v>32</v>
      </c>
    </row>
    <row r="892" spans="1:9" x14ac:dyDescent="0.25">
      <c r="A892" s="10">
        <v>0</v>
      </c>
      <c r="B892" s="10">
        <v>0</v>
      </c>
      <c r="F892" t="b">
        <v>0</v>
      </c>
      <c r="G892" t="b">
        <v>0</v>
      </c>
      <c r="H892" t="b">
        <v>0</v>
      </c>
      <c r="I892">
        <v>4</v>
      </c>
    </row>
    <row r="893" spans="1:9" x14ac:dyDescent="0.25">
      <c r="A893" s="10">
        <v>0</v>
      </c>
      <c r="B893" s="10">
        <v>0</v>
      </c>
      <c r="F893" t="b">
        <v>0</v>
      </c>
      <c r="G893" t="b">
        <v>0</v>
      </c>
      <c r="H893" t="b">
        <v>0</v>
      </c>
      <c r="I893">
        <v>9</v>
      </c>
    </row>
    <row r="894" spans="1:9" x14ac:dyDescent="0.25">
      <c r="A894" s="10">
        <v>0</v>
      </c>
      <c r="B894" s="10">
        <v>0</v>
      </c>
      <c r="F894" t="b">
        <v>0</v>
      </c>
      <c r="G894" t="b">
        <v>0</v>
      </c>
      <c r="H894">
        <v>17</v>
      </c>
      <c r="I894" t="b">
        <v>0</v>
      </c>
    </row>
    <row r="895" spans="1:9" x14ac:dyDescent="0.25">
      <c r="A895" s="10">
        <v>0</v>
      </c>
      <c r="B895" s="10">
        <v>0</v>
      </c>
      <c r="F895" t="b">
        <v>0</v>
      </c>
      <c r="G895" t="b">
        <v>0</v>
      </c>
      <c r="H895" t="b">
        <v>0</v>
      </c>
      <c r="I895">
        <v>5</v>
      </c>
    </row>
    <row r="896" spans="1:9" x14ac:dyDescent="0.25">
      <c r="A896" s="10">
        <v>0</v>
      </c>
      <c r="B896" s="10">
        <v>0</v>
      </c>
      <c r="F896" t="b">
        <v>0</v>
      </c>
      <c r="G896" t="b">
        <v>0</v>
      </c>
      <c r="H896">
        <v>53</v>
      </c>
      <c r="I896" t="b">
        <v>0</v>
      </c>
    </row>
    <row r="897" spans="1:9" x14ac:dyDescent="0.25">
      <c r="A897" s="10">
        <v>0</v>
      </c>
      <c r="B897" s="10">
        <v>0</v>
      </c>
      <c r="F897" t="b">
        <v>0</v>
      </c>
      <c r="G897" t="b">
        <v>0</v>
      </c>
      <c r="H897" t="b">
        <v>0</v>
      </c>
      <c r="I897">
        <v>7</v>
      </c>
    </row>
    <row r="898" spans="1:9" x14ac:dyDescent="0.25">
      <c r="A898" s="10">
        <v>0</v>
      </c>
      <c r="B898" s="10">
        <v>0</v>
      </c>
      <c r="F898" t="b">
        <v>0</v>
      </c>
      <c r="G898" t="b">
        <v>0</v>
      </c>
      <c r="H898">
        <v>72</v>
      </c>
      <c r="I898" t="b">
        <v>0</v>
      </c>
    </row>
    <row r="899" spans="1:9" x14ac:dyDescent="0.25">
      <c r="A899" s="10">
        <v>0</v>
      </c>
      <c r="B899" s="10">
        <v>0</v>
      </c>
      <c r="F899" t="b">
        <v>0</v>
      </c>
      <c r="G899" t="b">
        <v>0</v>
      </c>
      <c r="H899" t="b">
        <v>0</v>
      </c>
      <c r="I899">
        <v>0</v>
      </c>
    </row>
    <row r="900" spans="1:9" x14ac:dyDescent="0.25">
      <c r="A900" s="10">
        <v>0</v>
      </c>
      <c r="B900" s="10">
        <v>0</v>
      </c>
      <c r="F900" t="b">
        <v>0</v>
      </c>
      <c r="G900" t="b">
        <v>0</v>
      </c>
      <c r="H900" t="b">
        <v>0</v>
      </c>
      <c r="I900">
        <v>2</v>
      </c>
    </row>
    <row r="901" spans="1:9" x14ac:dyDescent="0.25">
      <c r="A901" s="10">
        <v>0</v>
      </c>
      <c r="B901" s="10">
        <v>0</v>
      </c>
      <c r="F901" t="b">
        <v>0</v>
      </c>
      <c r="G901" t="b">
        <v>0</v>
      </c>
      <c r="H901">
        <v>8</v>
      </c>
      <c r="I901" t="b">
        <v>0</v>
      </c>
    </row>
    <row r="902" spans="1:9" x14ac:dyDescent="0.25">
      <c r="A902" s="10">
        <v>0</v>
      </c>
      <c r="B902" s="10">
        <v>0</v>
      </c>
      <c r="F902" t="b">
        <v>0</v>
      </c>
      <c r="G902" t="b">
        <v>0</v>
      </c>
      <c r="H902" t="b">
        <v>0</v>
      </c>
      <c r="I902">
        <v>2</v>
      </c>
    </row>
    <row r="903" spans="1:9" x14ac:dyDescent="0.25">
      <c r="A903" s="10">
        <v>0</v>
      </c>
      <c r="B903" s="10">
        <v>0</v>
      </c>
      <c r="F903" t="b">
        <v>0</v>
      </c>
      <c r="G903" t="b">
        <v>0</v>
      </c>
      <c r="H903" t="b">
        <v>0</v>
      </c>
      <c r="I903">
        <v>0</v>
      </c>
    </row>
    <row r="904" spans="1:9" x14ac:dyDescent="0.25">
      <c r="A904" s="10">
        <v>0</v>
      </c>
      <c r="B904" s="10">
        <v>0</v>
      </c>
      <c r="F904" t="b">
        <v>0</v>
      </c>
      <c r="G904" t="b">
        <v>0</v>
      </c>
      <c r="H904" t="b">
        <v>0</v>
      </c>
      <c r="I904">
        <v>3</v>
      </c>
    </row>
    <row r="905" spans="1:9" x14ac:dyDescent="0.25">
      <c r="A905" s="10">
        <v>0</v>
      </c>
      <c r="B905" s="10">
        <v>0</v>
      </c>
      <c r="F905" t="b">
        <v>0</v>
      </c>
      <c r="G905" t="b">
        <v>0</v>
      </c>
      <c r="H905" t="b">
        <v>0</v>
      </c>
      <c r="I905">
        <v>4</v>
      </c>
    </row>
    <row r="906" spans="1:9" x14ac:dyDescent="0.25">
      <c r="A906" s="10">
        <v>0</v>
      </c>
      <c r="B906" s="10">
        <v>0</v>
      </c>
      <c r="F906" t="b">
        <v>0</v>
      </c>
      <c r="G906" t="b">
        <v>0</v>
      </c>
      <c r="H906" t="b">
        <v>0</v>
      </c>
      <c r="I906">
        <v>3</v>
      </c>
    </row>
    <row r="907" spans="1:9" x14ac:dyDescent="0.25">
      <c r="A907" s="10">
        <v>0</v>
      </c>
      <c r="B907" s="10">
        <v>0</v>
      </c>
      <c r="F907" t="b">
        <v>0</v>
      </c>
      <c r="G907" t="b">
        <v>0</v>
      </c>
      <c r="H907" t="b">
        <v>0</v>
      </c>
      <c r="I907">
        <v>6</v>
      </c>
    </row>
    <row r="908" spans="1:9" x14ac:dyDescent="0.25">
      <c r="A908" s="10">
        <v>0</v>
      </c>
      <c r="B908" s="10">
        <v>0</v>
      </c>
      <c r="F908" t="b">
        <v>0</v>
      </c>
      <c r="G908" t="b">
        <v>0</v>
      </c>
      <c r="H908" t="b">
        <v>0</v>
      </c>
      <c r="I908">
        <v>0</v>
      </c>
    </row>
    <row r="909" spans="1:9" x14ac:dyDescent="0.25">
      <c r="A909" s="10">
        <v>0</v>
      </c>
      <c r="B909" s="10">
        <v>0</v>
      </c>
      <c r="F909" t="b">
        <v>0</v>
      </c>
      <c r="G909" t="b">
        <v>0</v>
      </c>
      <c r="H909" t="b">
        <v>0</v>
      </c>
      <c r="I909">
        <v>0</v>
      </c>
    </row>
    <row r="910" spans="1:9" x14ac:dyDescent="0.25">
      <c r="A910" s="10">
        <v>0</v>
      </c>
      <c r="B910" s="10">
        <v>0</v>
      </c>
      <c r="F910" t="b">
        <v>0</v>
      </c>
      <c r="G910" t="b">
        <v>0</v>
      </c>
      <c r="H910" t="b">
        <v>0</v>
      </c>
      <c r="I910">
        <v>0</v>
      </c>
    </row>
    <row r="911" spans="1:9" x14ac:dyDescent="0.25">
      <c r="A911" s="10">
        <v>0</v>
      </c>
      <c r="B911" s="10">
        <v>0</v>
      </c>
      <c r="F911" t="b">
        <v>0</v>
      </c>
      <c r="G911" t="b">
        <v>0</v>
      </c>
      <c r="H911" t="b">
        <v>0</v>
      </c>
      <c r="I911">
        <v>8</v>
      </c>
    </row>
    <row r="912" spans="1:9" x14ac:dyDescent="0.25">
      <c r="A912" s="10">
        <v>0</v>
      </c>
      <c r="B912" s="10">
        <v>0</v>
      </c>
      <c r="F912" t="b">
        <v>0</v>
      </c>
      <c r="G912" t="b">
        <v>0</v>
      </c>
      <c r="H912" t="b">
        <v>0</v>
      </c>
      <c r="I912">
        <v>5</v>
      </c>
    </row>
    <row r="913" spans="1:9" x14ac:dyDescent="0.25">
      <c r="A913" s="10">
        <v>0</v>
      </c>
      <c r="B913" s="10">
        <v>0</v>
      </c>
      <c r="F913" t="b">
        <v>0</v>
      </c>
      <c r="G913" t="b">
        <v>0</v>
      </c>
      <c r="H913" t="b">
        <v>0</v>
      </c>
      <c r="I913">
        <v>0</v>
      </c>
    </row>
    <row r="914" spans="1:9" x14ac:dyDescent="0.25">
      <c r="A914" s="10">
        <v>0</v>
      </c>
      <c r="B914" s="10">
        <v>0</v>
      </c>
      <c r="F914" t="b">
        <v>0</v>
      </c>
      <c r="G914" t="b">
        <v>0</v>
      </c>
      <c r="H914" t="b">
        <v>0</v>
      </c>
      <c r="I914">
        <v>2</v>
      </c>
    </row>
    <row r="915" spans="1:9" x14ac:dyDescent="0.25">
      <c r="A915" s="10">
        <v>0</v>
      </c>
      <c r="B915" s="10">
        <v>0</v>
      </c>
      <c r="F915" t="b">
        <v>0</v>
      </c>
      <c r="G915" t="b">
        <v>0</v>
      </c>
      <c r="H915" t="b">
        <v>0</v>
      </c>
      <c r="I915">
        <v>24</v>
      </c>
    </row>
    <row r="916" spans="1:9" x14ac:dyDescent="0.25">
      <c r="A916" s="10">
        <v>0</v>
      </c>
      <c r="B916" s="10">
        <v>0</v>
      </c>
      <c r="F916" t="b">
        <v>0</v>
      </c>
      <c r="G916" t="b">
        <v>0</v>
      </c>
      <c r="H916" t="b">
        <v>0</v>
      </c>
      <c r="I916">
        <v>0</v>
      </c>
    </row>
    <row r="917" spans="1:9" x14ac:dyDescent="0.25">
      <c r="A917" s="10">
        <v>0</v>
      </c>
      <c r="B917" s="10">
        <v>0</v>
      </c>
      <c r="F917" t="b">
        <v>0</v>
      </c>
      <c r="G917" t="b">
        <v>0</v>
      </c>
      <c r="H917" t="b">
        <v>0</v>
      </c>
      <c r="I917">
        <v>9</v>
      </c>
    </row>
    <row r="918" spans="1:9" x14ac:dyDescent="0.25">
      <c r="A918" s="10">
        <v>0</v>
      </c>
      <c r="B918" s="10">
        <v>0</v>
      </c>
      <c r="F918" t="b">
        <v>0</v>
      </c>
      <c r="G918" t="b">
        <v>0</v>
      </c>
      <c r="H918" t="b">
        <v>0</v>
      </c>
      <c r="I918">
        <v>0</v>
      </c>
    </row>
    <row r="919" spans="1:9" x14ac:dyDescent="0.25">
      <c r="A919" s="10">
        <v>0</v>
      </c>
      <c r="B919" s="10">
        <v>0</v>
      </c>
      <c r="F919" t="b">
        <v>0</v>
      </c>
      <c r="G919" t="b">
        <v>0</v>
      </c>
      <c r="H919" t="b">
        <v>0</v>
      </c>
      <c r="I919">
        <v>1</v>
      </c>
    </row>
    <row r="920" spans="1:9" x14ac:dyDescent="0.25">
      <c r="A920" s="10">
        <v>0</v>
      </c>
      <c r="B920" s="10">
        <v>0</v>
      </c>
      <c r="F920" t="b">
        <v>0</v>
      </c>
      <c r="G920" t="b">
        <v>0</v>
      </c>
      <c r="H920" t="b">
        <v>0</v>
      </c>
      <c r="I920">
        <v>10</v>
      </c>
    </row>
    <row r="921" spans="1:9" x14ac:dyDescent="0.25">
      <c r="A921" s="10">
        <v>0</v>
      </c>
      <c r="B921" s="10">
        <v>0</v>
      </c>
      <c r="F921" t="b">
        <v>0</v>
      </c>
      <c r="G921" t="b">
        <v>0</v>
      </c>
      <c r="H921" t="b">
        <v>0</v>
      </c>
      <c r="I921">
        <v>1</v>
      </c>
    </row>
    <row r="922" spans="1:9" x14ac:dyDescent="0.25">
      <c r="A922" s="10">
        <v>0</v>
      </c>
      <c r="B922" s="10">
        <v>0</v>
      </c>
      <c r="F922" t="b">
        <v>0</v>
      </c>
      <c r="G922" t="b">
        <v>0</v>
      </c>
      <c r="H922" t="b">
        <v>0</v>
      </c>
      <c r="I922">
        <v>0</v>
      </c>
    </row>
    <row r="923" spans="1:9" x14ac:dyDescent="0.25">
      <c r="A923" s="10">
        <v>0</v>
      </c>
      <c r="B923" s="10">
        <v>0</v>
      </c>
      <c r="F923" t="b">
        <v>0</v>
      </c>
      <c r="G923" t="b">
        <v>0</v>
      </c>
      <c r="H923">
        <v>20</v>
      </c>
      <c r="I923" t="b">
        <v>0</v>
      </c>
    </row>
    <row r="924" spans="1:9" x14ac:dyDescent="0.25">
      <c r="A924" s="10">
        <v>0</v>
      </c>
      <c r="B924" s="10">
        <v>0</v>
      </c>
      <c r="F924" t="b">
        <v>0</v>
      </c>
      <c r="G924" t="b">
        <v>0</v>
      </c>
      <c r="H924" t="b">
        <v>0</v>
      </c>
      <c r="I924">
        <v>30</v>
      </c>
    </row>
    <row r="925" spans="1:9" x14ac:dyDescent="0.25">
      <c r="A925" s="10">
        <v>0</v>
      </c>
      <c r="B925" s="10">
        <v>0</v>
      </c>
      <c r="F925" t="b">
        <v>0</v>
      </c>
      <c r="G925" t="b">
        <v>0</v>
      </c>
      <c r="H925" t="b">
        <v>0</v>
      </c>
      <c r="I925">
        <v>6</v>
      </c>
    </row>
    <row r="926" spans="1:9" x14ac:dyDescent="0.25">
      <c r="A926" s="10">
        <v>0</v>
      </c>
      <c r="B926" s="10">
        <v>0</v>
      </c>
      <c r="F926" t="b">
        <v>0</v>
      </c>
      <c r="G926" t="b">
        <v>0</v>
      </c>
      <c r="H926" t="b">
        <v>0</v>
      </c>
      <c r="I926">
        <v>15</v>
      </c>
    </row>
    <row r="927" spans="1:9" x14ac:dyDescent="0.25">
      <c r="A927" s="10">
        <v>0</v>
      </c>
      <c r="B927" s="10">
        <v>0</v>
      </c>
      <c r="F927" t="b">
        <v>0</v>
      </c>
      <c r="G927" t="b">
        <v>0</v>
      </c>
      <c r="H927" t="b">
        <v>0</v>
      </c>
      <c r="I927">
        <v>5</v>
      </c>
    </row>
    <row r="928" spans="1:9" x14ac:dyDescent="0.25">
      <c r="A928" s="10">
        <v>0</v>
      </c>
      <c r="B928" s="10">
        <v>0</v>
      </c>
      <c r="F928" t="b">
        <v>0</v>
      </c>
      <c r="G928" t="b">
        <v>0</v>
      </c>
      <c r="H928" t="b">
        <v>0</v>
      </c>
      <c r="I928">
        <v>0</v>
      </c>
    </row>
    <row r="929" spans="1:9" x14ac:dyDescent="0.25">
      <c r="A929" s="10">
        <v>0</v>
      </c>
      <c r="B929" s="10">
        <v>0</v>
      </c>
      <c r="F929" t="b">
        <v>0</v>
      </c>
      <c r="G929" t="b">
        <v>0</v>
      </c>
      <c r="H929" t="b">
        <v>0</v>
      </c>
      <c r="I929">
        <v>0</v>
      </c>
    </row>
    <row r="930" spans="1:9" x14ac:dyDescent="0.25">
      <c r="A930" s="10">
        <v>0</v>
      </c>
      <c r="B930" s="10">
        <v>0</v>
      </c>
      <c r="F930" t="b">
        <v>0</v>
      </c>
      <c r="G930" t="b">
        <v>0</v>
      </c>
      <c r="H930" t="b">
        <v>0</v>
      </c>
      <c r="I930">
        <v>28</v>
      </c>
    </row>
    <row r="931" spans="1:9" x14ac:dyDescent="0.25">
      <c r="A931" s="10">
        <v>0</v>
      </c>
      <c r="B931" s="10">
        <v>0</v>
      </c>
      <c r="F931" t="b">
        <v>0</v>
      </c>
      <c r="G931" t="b">
        <v>0</v>
      </c>
      <c r="H931" t="b">
        <v>0</v>
      </c>
      <c r="I931">
        <v>0</v>
      </c>
    </row>
    <row r="932" spans="1:9" x14ac:dyDescent="0.25">
      <c r="A932" s="10">
        <v>0</v>
      </c>
      <c r="B932" s="10">
        <v>0</v>
      </c>
      <c r="F932" t="b">
        <v>0</v>
      </c>
      <c r="G932" t="b">
        <v>0</v>
      </c>
      <c r="H932">
        <v>5</v>
      </c>
      <c r="I932" t="b">
        <v>0</v>
      </c>
    </row>
    <row r="933" spans="1:9" x14ac:dyDescent="0.25">
      <c r="A933" s="10">
        <v>0</v>
      </c>
      <c r="B933" s="10">
        <v>0</v>
      </c>
      <c r="F933" t="b">
        <v>0</v>
      </c>
      <c r="G933" t="b">
        <v>0</v>
      </c>
      <c r="H933" t="b">
        <v>0</v>
      </c>
      <c r="I933">
        <v>7</v>
      </c>
    </row>
    <row r="934" spans="1:9" x14ac:dyDescent="0.25">
      <c r="A934" s="10">
        <v>0</v>
      </c>
      <c r="B934" s="10">
        <v>0</v>
      </c>
      <c r="F934" t="b">
        <v>0</v>
      </c>
      <c r="G934" t="b">
        <v>0</v>
      </c>
      <c r="H934" t="b">
        <v>0</v>
      </c>
      <c r="I934">
        <v>30</v>
      </c>
    </row>
    <row r="935" spans="1:9" x14ac:dyDescent="0.25">
      <c r="A935" s="10">
        <v>0</v>
      </c>
      <c r="B935" s="10">
        <v>0</v>
      </c>
      <c r="F935" t="b">
        <v>0</v>
      </c>
      <c r="G935" t="b">
        <v>0</v>
      </c>
      <c r="H935" t="b">
        <v>0</v>
      </c>
      <c r="I935">
        <v>2</v>
      </c>
    </row>
    <row r="936" spans="1:9" x14ac:dyDescent="0.25">
      <c r="A936" s="10">
        <v>0</v>
      </c>
      <c r="B936" s="10">
        <v>0</v>
      </c>
      <c r="F936" t="b">
        <v>0</v>
      </c>
      <c r="G936" t="b">
        <v>0</v>
      </c>
      <c r="H936">
        <v>30</v>
      </c>
      <c r="I936" t="b">
        <v>0</v>
      </c>
    </row>
    <row r="937" spans="1:9" x14ac:dyDescent="0.25">
      <c r="A937" s="10">
        <v>0</v>
      </c>
      <c r="B937" s="10">
        <v>0</v>
      </c>
      <c r="F937" t="b">
        <v>0</v>
      </c>
      <c r="G937" t="b">
        <v>0</v>
      </c>
      <c r="H937" t="b">
        <v>0</v>
      </c>
      <c r="I937">
        <v>2</v>
      </c>
    </row>
    <row r="938" spans="1:9" x14ac:dyDescent="0.25">
      <c r="A938" s="10">
        <v>0</v>
      </c>
      <c r="B938" s="10">
        <v>0</v>
      </c>
      <c r="F938" t="b">
        <v>0</v>
      </c>
      <c r="G938" t="b">
        <v>0</v>
      </c>
      <c r="H938" t="b">
        <v>0</v>
      </c>
      <c r="I938">
        <v>0</v>
      </c>
    </row>
    <row r="939" spans="1:9" x14ac:dyDescent="0.25">
      <c r="A939" s="10">
        <v>0</v>
      </c>
      <c r="B939" s="10">
        <v>0</v>
      </c>
      <c r="F939" t="b">
        <v>0</v>
      </c>
      <c r="G939" t="b">
        <v>0</v>
      </c>
      <c r="H939" t="b">
        <v>0</v>
      </c>
      <c r="I939">
        <v>2</v>
      </c>
    </row>
    <row r="940" spans="1:9" x14ac:dyDescent="0.25">
      <c r="A940" s="10">
        <v>0</v>
      </c>
      <c r="B940" s="10">
        <v>0</v>
      </c>
      <c r="F940" t="b">
        <v>0</v>
      </c>
      <c r="G940" t="b">
        <v>0</v>
      </c>
      <c r="H940" t="b">
        <v>0</v>
      </c>
      <c r="I940">
        <v>1</v>
      </c>
    </row>
    <row r="941" spans="1:9" x14ac:dyDescent="0.25">
      <c r="A941" s="10">
        <v>0</v>
      </c>
      <c r="B941" s="10">
        <v>0</v>
      </c>
      <c r="F941" t="b">
        <v>0</v>
      </c>
      <c r="G941" t="b">
        <v>0</v>
      </c>
      <c r="H941" t="b">
        <v>0</v>
      </c>
      <c r="I941">
        <v>2</v>
      </c>
    </row>
    <row r="942" spans="1:9" x14ac:dyDescent="0.25">
      <c r="A942" s="10">
        <v>0</v>
      </c>
      <c r="B942" s="10">
        <v>0</v>
      </c>
      <c r="F942" t="b">
        <v>0</v>
      </c>
      <c r="G942" t="b">
        <v>0</v>
      </c>
      <c r="H942" t="b">
        <v>0</v>
      </c>
      <c r="I942">
        <v>14</v>
      </c>
    </row>
    <row r="943" spans="1:9" x14ac:dyDescent="0.25">
      <c r="A943" s="10">
        <v>0</v>
      </c>
      <c r="B943" s="10">
        <v>0</v>
      </c>
      <c r="F943" t="b">
        <v>0</v>
      </c>
      <c r="G943" t="b">
        <v>0</v>
      </c>
      <c r="H943" t="b">
        <v>0</v>
      </c>
      <c r="I943">
        <v>31</v>
      </c>
    </row>
    <row r="944" spans="1:9" x14ac:dyDescent="0.25">
      <c r="A944" s="10">
        <v>0</v>
      </c>
      <c r="B944" s="10">
        <v>0</v>
      </c>
      <c r="F944" t="b">
        <v>0</v>
      </c>
      <c r="G944" t="b">
        <v>0</v>
      </c>
      <c r="H944" t="b">
        <v>0</v>
      </c>
      <c r="I944">
        <v>16</v>
      </c>
    </row>
    <row r="945" spans="1:9" x14ac:dyDescent="0.25">
      <c r="A945" s="10">
        <v>0</v>
      </c>
      <c r="B945" s="10">
        <v>0</v>
      </c>
      <c r="F945" t="b">
        <v>0</v>
      </c>
      <c r="G945" t="b">
        <v>0</v>
      </c>
      <c r="H945" t="b">
        <v>0</v>
      </c>
      <c r="I945">
        <v>12</v>
      </c>
    </row>
    <row r="946" spans="1:9" x14ac:dyDescent="0.25">
      <c r="A946" s="10">
        <v>0</v>
      </c>
      <c r="B946" s="10">
        <v>0</v>
      </c>
      <c r="F946" t="b">
        <v>0</v>
      </c>
      <c r="G946" t="b">
        <v>0</v>
      </c>
      <c r="H946" t="b">
        <v>0</v>
      </c>
      <c r="I946">
        <v>96</v>
      </c>
    </row>
    <row r="947" spans="1:9" x14ac:dyDescent="0.25">
      <c r="A947" s="10">
        <v>0</v>
      </c>
      <c r="B947" s="10">
        <v>0</v>
      </c>
      <c r="F947" t="b">
        <v>0</v>
      </c>
      <c r="G947" t="b">
        <v>0</v>
      </c>
      <c r="H947" t="b">
        <v>0</v>
      </c>
      <c r="I947">
        <v>16</v>
      </c>
    </row>
    <row r="948" spans="1:9" x14ac:dyDescent="0.25">
      <c r="A948" s="10">
        <v>0</v>
      </c>
      <c r="B948" s="10">
        <v>0</v>
      </c>
      <c r="F948" t="b">
        <v>0</v>
      </c>
      <c r="G948" t="b">
        <v>0</v>
      </c>
      <c r="H948" t="b">
        <v>0</v>
      </c>
      <c r="I948">
        <v>5</v>
      </c>
    </row>
    <row r="949" spans="1:9" x14ac:dyDescent="0.25">
      <c r="A949" s="10">
        <v>0</v>
      </c>
      <c r="B949" s="10">
        <v>0</v>
      </c>
      <c r="F949" t="b">
        <v>0</v>
      </c>
      <c r="G949" t="b">
        <v>0</v>
      </c>
      <c r="H949" t="b">
        <v>0</v>
      </c>
      <c r="I949">
        <v>0</v>
      </c>
    </row>
    <row r="950" spans="1:9" x14ac:dyDescent="0.25">
      <c r="A950" s="10">
        <v>0</v>
      </c>
      <c r="B950" s="10">
        <v>0</v>
      </c>
      <c r="F950" t="b">
        <v>0</v>
      </c>
      <c r="G950" t="b">
        <v>0</v>
      </c>
      <c r="H950" t="b">
        <v>0</v>
      </c>
      <c r="I950">
        <v>8</v>
      </c>
    </row>
    <row r="951" spans="1:9" x14ac:dyDescent="0.25">
      <c r="A951" s="10">
        <v>0</v>
      </c>
      <c r="B951" s="10">
        <v>0</v>
      </c>
      <c r="F951" t="b">
        <v>0</v>
      </c>
      <c r="G951" t="b">
        <v>0</v>
      </c>
      <c r="H951" t="b">
        <v>0</v>
      </c>
      <c r="I951">
        <v>7</v>
      </c>
    </row>
    <row r="952" spans="1:9" x14ac:dyDescent="0.25">
      <c r="A952" s="10">
        <v>0</v>
      </c>
      <c r="B952" s="10">
        <v>0</v>
      </c>
      <c r="F952" t="b">
        <v>0</v>
      </c>
      <c r="G952" t="b">
        <v>0</v>
      </c>
      <c r="H952" t="b">
        <v>0</v>
      </c>
      <c r="I952">
        <v>24</v>
      </c>
    </row>
    <row r="953" spans="1:9" x14ac:dyDescent="0.25">
      <c r="A953" s="10">
        <v>0</v>
      </c>
      <c r="B953" s="10">
        <v>0</v>
      </c>
      <c r="F953" t="b">
        <v>0</v>
      </c>
      <c r="G953" t="b">
        <v>0</v>
      </c>
      <c r="H953">
        <v>121</v>
      </c>
      <c r="I953" t="b">
        <v>0</v>
      </c>
    </row>
    <row r="954" spans="1:9" x14ac:dyDescent="0.25">
      <c r="A954" s="10">
        <v>0</v>
      </c>
      <c r="B954" s="10">
        <v>0</v>
      </c>
      <c r="F954" t="b">
        <v>0</v>
      </c>
      <c r="G954" t="b">
        <v>0</v>
      </c>
      <c r="H954">
        <v>196</v>
      </c>
      <c r="I954" t="b">
        <v>0</v>
      </c>
    </row>
    <row r="955" spans="1:9" x14ac:dyDescent="0.25">
      <c r="A955" s="10">
        <v>0</v>
      </c>
      <c r="B955" s="10">
        <v>0</v>
      </c>
      <c r="F955" t="b">
        <v>0</v>
      </c>
      <c r="G955" t="b">
        <v>0</v>
      </c>
      <c r="H955" t="b">
        <v>0</v>
      </c>
      <c r="I955">
        <v>5</v>
      </c>
    </row>
    <row r="956" spans="1:9" x14ac:dyDescent="0.25">
      <c r="A956" s="10">
        <v>0</v>
      </c>
      <c r="B956" s="10">
        <v>0</v>
      </c>
      <c r="F956" t="b">
        <v>0</v>
      </c>
      <c r="G956" t="b">
        <v>0</v>
      </c>
      <c r="H956">
        <v>73</v>
      </c>
      <c r="I956" t="b">
        <v>0</v>
      </c>
    </row>
    <row r="957" spans="1:9" x14ac:dyDescent="0.25">
      <c r="A957" s="10">
        <v>0</v>
      </c>
      <c r="B957" s="10">
        <v>0</v>
      </c>
      <c r="F957" t="b">
        <v>0</v>
      </c>
      <c r="G957" t="b">
        <v>0</v>
      </c>
      <c r="H957" t="b">
        <v>0</v>
      </c>
      <c r="I957">
        <v>93</v>
      </c>
    </row>
    <row r="958" spans="1:9" x14ac:dyDescent="0.25">
      <c r="A958" s="10">
        <v>0</v>
      </c>
      <c r="B958" s="10">
        <v>0</v>
      </c>
      <c r="F958" t="b">
        <v>0</v>
      </c>
      <c r="G958" t="b">
        <v>0</v>
      </c>
      <c r="H958" t="b">
        <v>0</v>
      </c>
      <c r="I958">
        <v>17</v>
      </c>
    </row>
    <row r="959" spans="1:9" x14ac:dyDescent="0.25">
      <c r="A959" s="10">
        <v>0</v>
      </c>
      <c r="B959" s="10">
        <v>0</v>
      </c>
      <c r="F959" t="b">
        <v>0</v>
      </c>
      <c r="G959" t="b">
        <v>0</v>
      </c>
      <c r="H959" t="b">
        <v>0</v>
      </c>
      <c r="I959">
        <v>7</v>
      </c>
    </row>
    <row r="960" spans="1:9" x14ac:dyDescent="0.25">
      <c r="A960" s="10">
        <v>0</v>
      </c>
      <c r="B960" s="10">
        <v>0</v>
      </c>
      <c r="F960" t="b">
        <v>0</v>
      </c>
      <c r="G960" t="b">
        <v>0</v>
      </c>
      <c r="H960" t="b">
        <v>0</v>
      </c>
      <c r="I960">
        <v>17</v>
      </c>
    </row>
    <row r="961" spans="1:9" x14ac:dyDescent="0.25">
      <c r="A961" s="10">
        <v>0</v>
      </c>
      <c r="B961" s="10">
        <v>0</v>
      </c>
      <c r="F961" t="b">
        <v>0</v>
      </c>
      <c r="G961" t="b">
        <v>0</v>
      </c>
      <c r="H961">
        <v>171</v>
      </c>
      <c r="I961" t="b">
        <v>0</v>
      </c>
    </row>
    <row r="962" spans="1:9" x14ac:dyDescent="0.25">
      <c r="A962" s="10">
        <v>0</v>
      </c>
      <c r="B962" s="10">
        <v>0</v>
      </c>
      <c r="F962" t="b">
        <v>0</v>
      </c>
      <c r="G962" t="b">
        <v>0</v>
      </c>
      <c r="H962">
        <v>188</v>
      </c>
      <c r="I962" t="b">
        <v>0</v>
      </c>
    </row>
    <row r="963" spans="1:9" x14ac:dyDescent="0.25">
      <c r="A963" s="10">
        <v>0</v>
      </c>
      <c r="B963" s="10">
        <v>0</v>
      </c>
      <c r="F963" t="b">
        <v>0</v>
      </c>
      <c r="G963" t="b">
        <v>0</v>
      </c>
      <c r="H963">
        <v>110</v>
      </c>
      <c r="I963" t="b">
        <v>0</v>
      </c>
    </row>
    <row r="964" spans="1:9" x14ac:dyDescent="0.25">
      <c r="A964" s="10">
        <v>0</v>
      </c>
      <c r="B964" s="10">
        <v>0</v>
      </c>
      <c r="F964" t="b">
        <v>0</v>
      </c>
      <c r="G964" t="b">
        <v>0</v>
      </c>
      <c r="H964" t="b">
        <v>0</v>
      </c>
      <c r="I964">
        <v>37</v>
      </c>
    </row>
    <row r="965" spans="1:9" x14ac:dyDescent="0.25">
      <c r="A965" s="10">
        <v>0</v>
      </c>
      <c r="B965" s="10">
        <v>0</v>
      </c>
      <c r="F965" t="b">
        <v>0</v>
      </c>
      <c r="G965" t="b">
        <v>0</v>
      </c>
      <c r="H965" t="b">
        <v>0</v>
      </c>
      <c r="I965">
        <v>9</v>
      </c>
    </row>
    <row r="966" spans="1:9" x14ac:dyDescent="0.25">
      <c r="A966" s="10">
        <v>0</v>
      </c>
      <c r="B966" s="10">
        <v>0</v>
      </c>
      <c r="F966" t="b">
        <v>0</v>
      </c>
      <c r="G966" t="b">
        <v>0</v>
      </c>
      <c r="H966" t="b">
        <v>0</v>
      </c>
      <c r="I966">
        <v>29</v>
      </c>
    </row>
    <row r="967" spans="1:9" x14ac:dyDescent="0.25">
      <c r="A967" s="10">
        <v>0</v>
      </c>
      <c r="B967" s="10">
        <v>0</v>
      </c>
      <c r="F967" t="b">
        <v>0</v>
      </c>
      <c r="G967" t="b">
        <v>0</v>
      </c>
      <c r="H967" t="b">
        <v>0</v>
      </c>
      <c r="I967">
        <v>6</v>
      </c>
    </row>
    <row r="968" spans="1:9" x14ac:dyDescent="0.25">
      <c r="A968" s="10">
        <v>0</v>
      </c>
      <c r="B968" s="10">
        <v>0</v>
      </c>
      <c r="F968" t="b">
        <v>0</v>
      </c>
      <c r="G968" t="b">
        <v>0</v>
      </c>
      <c r="H968" t="b">
        <v>0</v>
      </c>
      <c r="I968">
        <v>30</v>
      </c>
    </row>
    <row r="969" spans="1:9" x14ac:dyDescent="0.25">
      <c r="A969" s="10">
        <v>0</v>
      </c>
      <c r="B969" s="10">
        <v>0</v>
      </c>
      <c r="F969" t="b">
        <v>0</v>
      </c>
      <c r="G969" t="b">
        <v>0</v>
      </c>
      <c r="H969" t="b">
        <v>0</v>
      </c>
      <c r="I969">
        <v>81</v>
      </c>
    </row>
    <row r="970" spans="1:9" x14ac:dyDescent="0.25">
      <c r="A970" s="10">
        <v>0</v>
      </c>
      <c r="B970" s="10">
        <v>0</v>
      </c>
      <c r="F970" t="b">
        <v>0</v>
      </c>
      <c r="G970" t="b">
        <v>0</v>
      </c>
      <c r="H970" t="b">
        <v>0</v>
      </c>
      <c r="I970">
        <v>4</v>
      </c>
    </row>
    <row r="971" spans="1:9" x14ac:dyDescent="0.25">
      <c r="A971" s="10">
        <v>0</v>
      </c>
      <c r="B971" s="10">
        <v>0</v>
      </c>
      <c r="F971" t="b">
        <v>0</v>
      </c>
      <c r="G971" t="b">
        <v>0</v>
      </c>
      <c r="H971">
        <v>11</v>
      </c>
      <c r="I971" t="b">
        <v>0</v>
      </c>
    </row>
    <row r="972" spans="1:9" x14ac:dyDescent="0.25">
      <c r="A972" s="10">
        <v>0</v>
      </c>
      <c r="B972" s="10">
        <v>0</v>
      </c>
      <c r="F972" t="b">
        <v>0</v>
      </c>
      <c r="G972" t="b">
        <v>0</v>
      </c>
      <c r="H972">
        <v>14</v>
      </c>
      <c r="I972" t="b">
        <v>0</v>
      </c>
    </row>
    <row r="973" spans="1:9" x14ac:dyDescent="0.25">
      <c r="A973" s="10">
        <v>0</v>
      </c>
      <c r="B973" s="10">
        <v>0</v>
      </c>
      <c r="F973" t="b">
        <v>0</v>
      </c>
      <c r="G973" t="b">
        <v>0</v>
      </c>
      <c r="H973" t="b">
        <v>0</v>
      </c>
      <c r="I973">
        <v>5</v>
      </c>
    </row>
    <row r="974" spans="1:9" x14ac:dyDescent="0.25">
      <c r="A974" s="10">
        <v>0</v>
      </c>
      <c r="B974" s="10">
        <v>0</v>
      </c>
      <c r="F974" t="b">
        <v>0</v>
      </c>
      <c r="G974" t="b">
        <v>0</v>
      </c>
      <c r="H974">
        <v>45</v>
      </c>
      <c r="I974" t="b">
        <v>0</v>
      </c>
    </row>
    <row r="975" spans="1:9" x14ac:dyDescent="0.25">
      <c r="A975" s="10">
        <v>0</v>
      </c>
      <c r="B975" s="10">
        <v>0</v>
      </c>
      <c r="F975" t="b">
        <v>0</v>
      </c>
      <c r="G975" t="b">
        <v>0</v>
      </c>
      <c r="H975" t="b">
        <v>0</v>
      </c>
      <c r="I975">
        <v>8</v>
      </c>
    </row>
    <row r="976" spans="1:9" x14ac:dyDescent="0.25">
      <c r="A976" s="10">
        <v>0</v>
      </c>
      <c r="B976" s="10">
        <v>0</v>
      </c>
      <c r="F976" t="b">
        <v>0</v>
      </c>
      <c r="G976" t="b">
        <v>0</v>
      </c>
      <c r="H976" t="b">
        <v>0</v>
      </c>
      <c r="I976">
        <v>3</v>
      </c>
    </row>
    <row r="977" spans="1:9" x14ac:dyDescent="0.25">
      <c r="A977" s="10">
        <v>0</v>
      </c>
      <c r="B977" s="10">
        <v>0</v>
      </c>
      <c r="F977" t="b">
        <v>0</v>
      </c>
      <c r="G977" t="b">
        <v>0</v>
      </c>
      <c r="H977" t="b">
        <v>0</v>
      </c>
      <c r="I977">
        <v>24</v>
      </c>
    </row>
    <row r="978" spans="1:9" x14ac:dyDescent="0.25">
      <c r="A978" s="10">
        <v>0</v>
      </c>
      <c r="B978" s="10">
        <v>0</v>
      </c>
      <c r="F978" t="b">
        <v>0</v>
      </c>
      <c r="G978" t="b">
        <v>0</v>
      </c>
      <c r="H978" t="b">
        <v>0</v>
      </c>
      <c r="I978">
        <v>18</v>
      </c>
    </row>
    <row r="979" spans="1:9" x14ac:dyDescent="0.25">
      <c r="A979" s="10">
        <v>0</v>
      </c>
      <c r="B979" s="10">
        <v>0</v>
      </c>
      <c r="F979" t="b">
        <v>0</v>
      </c>
      <c r="G979" t="b">
        <v>0</v>
      </c>
      <c r="H979">
        <v>12</v>
      </c>
      <c r="I979" t="b">
        <v>0</v>
      </c>
    </row>
    <row r="980" spans="1:9" x14ac:dyDescent="0.25">
      <c r="A980" s="10">
        <v>0</v>
      </c>
      <c r="B980" s="10">
        <v>0</v>
      </c>
      <c r="F980" t="b">
        <v>0</v>
      </c>
      <c r="G980" t="b">
        <v>0</v>
      </c>
      <c r="H980">
        <v>123</v>
      </c>
      <c r="I980" t="b">
        <v>0</v>
      </c>
    </row>
    <row r="981" spans="1:9" x14ac:dyDescent="0.25">
      <c r="A981" s="10">
        <v>0</v>
      </c>
      <c r="B981" s="10">
        <v>0</v>
      </c>
      <c r="F981" t="b">
        <v>0</v>
      </c>
      <c r="G981" t="b">
        <v>0</v>
      </c>
      <c r="H981">
        <v>96</v>
      </c>
      <c r="I981" t="b">
        <v>0</v>
      </c>
    </row>
    <row r="982" spans="1:9" x14ac:dyDescent="0.25">
      <c r="A982" s="10">
        <v>0</v>
      </c>
      <c r="B982" s="10">
        <v>0</v>
      </c>
      <c r="F982" t="b">
        <v>0</v>
      </c>
      <c r="G982" t="b">
        <v>0</v>
      </c>
      <c r="H982" t="b">
        <v>0</v>
      </c>
      <c r="I982">
        <v>31</v>
      </c>
    </row>
    <row r="983" spans="1:9" x14ac:dyDescent="0.25">
      <c r="A983" s="10">
        <v>0</v>
      </c>
      <c r="B983" s="10">
        <v>0</v>
      </c>
      <c r="F983" t="b">
        <v>0</v>
      </c>
      <c r="G983" t="b">
        <v>0</v>
      </c>
      <c r="H983" t="b">
        <v>0</v>
      </c>
      <c r="I983">
        <v>4</v>
      </c>
    </row>
    <row r="984" spans="1:9" x14ac:dyDescent="0.25">
      <c r="A984" s="10">
        <v>0</v>
      </c>
      <c r="B984" s="10">
        <v>0</v>
      </c>
      <c r="F984" t="b">
        <v>0</v>
      </c>
      <c r="G984" t="b">
        <v>0</v>
      </c>
      <c r="H984" t="b">
        <v>0</v>
      </c>
      <c r="I984">
        <v>3</v>
      </c>
    </row>
    <row r="985" spans="1:9" x14ac:dyDescent="0.25">
      <c r="A985" s="10">
        <v>0</v>
      </c>
      <c r="B985" s="10">
        <v>0</v>
      </c>
      <c r="F985" t="b">
        <v>0</v>
      </c>
      <c r="G985" t="b">
        <v>0</v>
      </c>
      <c r="H985">
        <v>179</v>
      </c>
      <c r="I985" t="b">
        <v>0</v>
      </c>
    </row>
    <row r="986" spans="1:9" x14ac:dyDescent="0.25">
      <c r="A986" s="10">
        <v>0</v>
      </c>
      <c r="B986" s="10">
        <v>0</v>
      </c>
      <c r="F986" t="b">
        <v>0</v>
      </c>
      <c r="G986" t="b">
        <v>0</v>
      </c>
      <c r="H986" t="b">
        <v>0</v>
      </c>
      <c r="I986">
        <v>3</v>
      </c>
    </row>
    <row r="987" spans="1:9" x14ac:dyDescent="0.25">
      <c r="A987" s="10">
        <v>0</v>
      </c>
      <c r="B987" s="10">
        <v>0</v>
      </c>
      <c r="F987" t="b">
        <v>0</v>
      </c>
      <c r="G987" t="b">
        <v>0</v>
      </c>
      <c r="H987" t="b">
        <v>0</v>
      </c>
      <c r="I987">
        <v>23</v>
      </c>
    </row>
    <row r="988" spans="1:9" x14ac:dyDescent="0.25">
      <c r="A988" s="10">
        <v>0</v>
      </c>
      <c r="B988" s="10">
        <v>0</v>
      </c>
      <c r="F988" t="b">
        <v>0</v>
      </c>
      <c r="G988" t="b">
        <v>0</v>
      </c>
      <c r="H988" t="b">
        <v>0</v>
      </c>
      <c r="I988">
        <v>23</v>
      </c>
    </row>
    <row r="989" spans="1:9" x14ac:dyDescent="0.25">
      <c r="A989" s="10">
        <v>0</v>
      </c>
      <c r="B989" s="10">
        <v>0</v>
      </c>
      <c r="F989" t="b">
        <v>0</v>
      </c>
      <c r="G989" t="b">
        <v>0</v>
      </c>
      <c r="H989" t="b">
        <v>0</v>
      </c>
      <c r="I989">
        <v>41</v>
      </c>
    </row>
    <row r="990" spans="1:9" x14ac:dyDescent="0.25">
      <c r="A990" s="10">
        <v>0</v>
      </c>
      <c r="B990" s="10">
        <v>0</v>
      </c>
      <c r="F990" t="b">
        <v>0</v>
      </c>
      <c r="G990" t="b">
        <v>0</v>
      </c>
      <c r="H990" t="b">
        <v>0</v>
      </c>
      <c r="I990">
        <v>0</v>
      </c>
    </row>
    <row r="991" spans="1:9" x14ac:dyDescent="0.25">
      <c r="A991" s="10">
        <v>0</v>
      </c>
      <c r="B991" s="10">
        <v>0</v>
      </c>
      <c r="F991" t="b">
        <v>0</v>
      </c>
      <c r="G991" t="b">
        <v>0</v>
      </c>
      <c r="H991" t="b">
        <v>0</v>
      </c>
      <c r="I991">
        <v>32</v>
      </c>
    </row>
    <row r="992" spans="1:9" x14ac:dyDescent="0.25">
      <c r="A992" s="10">
        <v>0</v>
      </c>
      <c r="B992" s="10">
        <v>0</v>
      </c>
      <c r="F992" t="b">
        <v>0</v>
      </c>
      <c r="G992" t="b">
        <v>0</v>
      </c>
      <c r="H992" t="b">
        <v>0</v>
      </c>
      <c r="I992">
        <v>2</v>
      </c>
    </row>
    <row r="993" spans="1:9" x14ac:dyDescent="0.25">
      <c r="A993" s="10">
        <v>0</v>
      </c>
      <c r="B993" s="10">
        <v>0</v>
      </c>
      <c r="F993" t="b">
        <v>0</v>
      </c>
      <c r="G993" t="b">
        <v>0</v>
      </c>
      <c r="H993" t="b">
        <v>0</v>
      </c>
      <c r="I993">
        <v>7</v>
      </c>
    </row>
    <row r="994" spans="1:9" x14ac:dyDescent="0.25">
      <c r="A994" s="10">
        <v>0</v>
      </c>
      <c r="B994" s="10">
        <v>0</v>
      </c>
      <c r="F994" t="b">
        <v>0</v>
      </c>
      <c r="G994" t="b">
        <v>0</v>
      </c>
      <c r="H994" t="b">
        <v>0</v>
      </c>
      <c r="I994">
        <v>4</v>
      </c>
    </row>
    <row r="995" spans="1:9" x14ac:dyDescent="0.25">
      <c r="A995" s="10">
        <v>0</v>
      </c>
      <c r="B995" s="10">
        <v>0</v>
      </c>
      <c r="F995" t="b">
        <v>0</v>
      </c>
      <c r="G995" t="b">
        <v>0</v>
      </c>
      <c r="H995" t="b">
        <v>0</v>
      </c>
      <c r="I995">
        <v>196</v>
      </c>
    </row>
    <row r="996" spans="1:9" x14ac:dyDescent="0.25">
      <c r="A996" s="10">
        <v>0</v>
      </c>
      <c r="B996" s="10">
        <v>0</v>
      </c>
      <c r="F996" t="b">
        <v>0</v>
      </c>
      <c r="G996" t="b">
        <v>0</v>
      </c>
      <c r="H996" t="b">
        <v>0</v>
      </c>
      <c r="I996">
        <v>11</v>
      </c>
    </row>
    <row r="997" spans="1:9" x14ac:dyDescent="0.25">
      <c r="A997" s="10">
        <v>0</v>
      </c>
      <c r="B997" s="10">
        <v>0</v>
      </c>
      <c r="F997" t="b">
        <v>0</v>
      </c>
      <c r="G997" t="b">
        <v>0</v>
      </c>
      <c r="H997" t="b">
        <v>0</v>
      </c>
      <c r="I997">
        <v>9</v>
      </c>
    </row>
    <row r="998" spans="1:9" x14ac:dyDescent="0.25">
      <c r="A998" s="10">
        <v>0</v>
      </c>
      <c r="B998" s="10">
        <v>0</v>
      </c>
      <c r="F998" t="b">
        <v>0</v>
      </c>
      <c r="G998" t="b">
        <v>0</v>
      </c>
      <c r="H998" t="b">
        <v>0</v>
      </c>
      <c r="I998">
        <v>5</v>
      </c>
    </row>
    <row r="999" spans="1:9" x14ac:dyDescent="0.25">
      <c r="A999" s="10">
        <v>0</v>
      </c>
      <c r="B999" s="10">
        <v>0</v>
      </c>
      <c r="F999" t="b">
        <v>0</v>
      </c>
      <c r="G999" t="b">
        <v>0</v>
      </c>
      <c r="H999" t="b">
        <v>0</v>
      </c>
      <c r="I999">
        <v>8</v>
      </c>
    </row>
    <row r="1000" spans="1:9" x14ac:dyDescent="0.25">
      <c r="A1000" s="10">
        <v>0</v>
      </c>
      <c r="B1000" s="10">
        <v>0</v>
      </c>
      <c r="F1000" t="b">
        <v>0</v>
      </c>
      <c r="G1000" t="b">
        <v>0</v>
      </c>
      <c r="H1000">
        <v>229</v>
      </c>
      <c r="I1000" t="b">
        <v>0</v>
      </c>
    </row>
    <row r="1001" spans="1:9" x14ac:dyDescent="0.25">
      <c r="A1001" s="10">
        <v>0</v>
      </c>
      <c r="B1001" s="10">
        <v>0</v>
      </c>
      <c r="F1001" t="b">
        <v>0</v>
      </c>
      <c r="G1001" t="b">
        <v>0</v>
      </c>
      <c r="H1001" t="b">
        <v>0</v>
      </c>
      <c r="I1001">
        <v>40</v>
      </c>
    </row>
    <row r="1002" spans="1:9" x14ac:dyDescent="0.25">
      <c r="A1002" s="10">
        <v>0</v>
      </c>
      <c r="B1002" s="10">
        <v>6</v>
      </c>
      <c r="F1002" t="b">
        <v>0</v>
      </c>
      <c r="G1002">
        <v>6</v>
      </c>
      <c r="H1002" t="b">
        <v>0</v>
      </c>
      <c r="I1002">
        <v>6</v>
      </c>
    </row>
    <row r="1003" spans="1:9" x14ac:dyDescent="0.25">
      <c r="A1003" s="10">
        <v>0</v>
      </c>
      <c r="B1003" s="10">
        <v>4</v>
      </c>
      <c r="F1003" t="b">
        <v>0</v>
      </c>
      <c r="G1003">
        <v>4</v>
      </c>
      <c r="H1003">
        <v>4</v>
      </c>
      <c r="I1003" t="b">
        <v>0</v>
      </c>
    </row>
    <row r="1004" spans="1:9" x14ac:dyDescent="0.25">
      <c r="A1004" s="10">
        <v>0</v>
      </c>
      <c r="B1004" s="10">
        <v>22</v>
      </c>
      <c r="F1004" t="b">
        <v>0</v>
      </c>
      <c r="G1004">
        <v>22</v>
      </c>
      <c r="H1004">
        <v>22</v>
      </c>
      <c r="I1004" t="b">
        <v>0</v>
      </c>
    </row>
    <row r="1005" spans="1:9" x14ac:dyDescent="0.25">
      <c r="A1005" s="10">
        <v>0</v>
      </c>
      <c r="B1005" s="10">
        <v>15</v>
      </c>
      <c r="F1005" t="b">
        <v>0</v>
      </c>
      <c r="G1005">
        <v>15</v>
      </c>
      <c r="H1005" t="b">
        <v>0</v>
      </c>
      <c r="I1005">
        <v>15</v>
      </c>
    </row>
    <row r="1006" spans="1:9" x14ac:dyDescent="0.25">
      <c r="A1006" s="10">
        <v>0</v>
      </c>
      <c r="B1006" s="10">
        <v>95</v>
      </c>
      <c r="F1006" t="b">
        <v>0</v>
      </c>
      <c r="G1006">
        <v>95</v>
      </c>
      <c r="H1006">
        <v>95</v>
      </c>
      <c r="I1006" t="b">
        <v>0</v>
      </c>
    </row>
    <row r="1007" spans="1:9" x14ac:dyDescent="0.25">
      <c r="A1007" s="10">
        <v>0</v>
      </c>
      <c r="B1007" s="10">
        <v>161</v>
      </c>
      <c r="F1007" t="b">
        <v>0</v>
      </c>
      <c r="G1007">
        <v>161</v>
      </c>
      <c r="H1007">
        <v>161</v>
      </c>
      <c r="I1007" t="b">
        <v>0</v>
      </c>
    </row>
    <row r="1008" spans="1:9" x14ac:dyDescent="0.25">
      <c r="A1008" s="10">
        <v>0</v>
      </c>
      <c r="B1008" s="10">
        <v>8</v>
      </c>
      <c r="F1008" t="b">
        <v>0</v>
      </c>
      <c r="G1008">
        <v>8</v>
      </c>
      <c r="H1008" t="b">
        <v>0</v>
      </c>
      <c r="I1008">
        <v>8</v>
      </c>
    </row>
    <row r="1009" spans="1:9" x14ac:dyDescent="0.25">
      <c r="A1009" s="10">
        <v>0</v>
      </c>
      <c r="B1009" s="10">
        <v>76</v>
      </c>
      <c r="F1009" t="b">
        <v>0</v>
      </c>
      <c r="G1009">
        <v>76</v>
      </c>
      <c r="H1009">
        <v>76</v>
      </c>
      <c r="I1009" t="b">
        <v>0</v>
      </c>
    </row>
    <row r="1010" spans="1:9" x14ac:dyDescent="0.25">
      <c r="A1010" s="10">
        <v>0</v>
      </c>
      <c r="B1010" s="10">
        <v>1</v>
      </c>
      <c r="F1010" t="b">
        <v>0</v>
      </c>
      <c r="G1010">
        <v>1</v>
      </c>
      <c r="H1010" t="b">
        <v>0</v>
      </c>
      <c r="I1010">
        <v>1</v>
      </c>
    </row>
    <row r="1011" spans="1:9" x14ac:dyDescent="0.25">
      <c r="A1011" s="10">
        <v>0</v>
      </c>
      <c r="B1011" s="10">
        <v>101</v>
      </c>
      <c r="F1011" t="b">
        <v>0</v>
      </c>
      <c r="G1011">
        <v>101</v>
      </c>
      <c r="H1011" t="b">
        <v>0</v>
      </c>
      <c r="I1011">
        <v>101</v>
      </c>
    </row>
    <row r="1012" spans="1:9" x14ac:dyDescent="0.25">
      <c r="A1012" s="10">
        <v>0</v>
      </c>
      <c r="B1012" s="10">
        <v>4</v>
      </c>
      <c r="F1012" t="b">
        <v>0</v>
      </c>
      <c r="G1012">
        <v>4</v>
      </c>
      <c r="H1012" t="b">
        <v>0</v>
      </c>
      <c r="I1012">
        <v>4</v>
      </c>
    </row>
    <row r="1013" spans="1:9" x14ac:dyDescent="0.25">
      <c r="A1013" s="10">
        <v>0</v>
      </c>
      <c r="B1013" s="10">
        <v>1</v>
      </c>
      <c r="F1013" t="b">
        <v>0</v>
      </c>
      <c r="G1013">
        <v>1</v>
      </c>
      <c r="H1013" t="b">
        <v>0</v>
      </c>
      <c r="I1013">
        <v>1</v>
      </c>
    </row>
    <row r="1014" spans="1:9" x14ac:dyDescent="0.25">
      <c r="A1014" s="10">
        <v>0</v>
      </c>
      <c r="B1014" s="10">
        <v>775</v>
      </c>
      <c r="F1014" t="b">
        <v>0</v>
      </c>
      <c r="G1014">
        <v>775</v>
      </c>
      <c r="H1014">
        <v>775</v>
      </c>
      <c r="I1014" t="b">
        <v>0</v>
      </c>
    </row>
    <row r="1015" spans="1:9" x14ac:dyDescent="0.25">
      <c r="A1015" s="10">
        <v>0</v>
      </c>
      <c r="B1015" s="10">
        <v>90</v>
      </c>
      <c r="F1015" t="b">
        <v>0</v>
      </c>
      <c r="G1015">
        <v>90</v>
      </c>
      <c r="H1015">
        <v>90</v>
      </c>
      <c r="I1015" t="b">
        <v>0</v>
      </c>
    </row>
    <row r="1016" spans="1:9" x14ac:dyDescent="0.25">
      <c r="A1016" s="10">
        <v>0</v>
      </c>
      <c r="B1016" s="10">
        <v>16</v>
      </c>
      <c r="F1016" t="b">
        <v>0</v>
      </c>
      <c r="G1016">
        <v>16</v>
      </c>
      <c r="H1016">
        <v>16</v>
      </c>
      <c r="I1016" t="b">
        <v>0</v>
      </c>
    </row>
    <row r="1017" spans="1:9" x14ac:dyDescent="0.25">
      <c r="A1017" s="10">
        <v>0</v>
      </c>
      <c r="B1017" s="10">
        <v>6</v>
      </c>
      <c r="F1017" t="b">
        <v>0</v>
      </c>
      <c r="G1017">
        <v>6</v>
      </c>
      <c r="H1017" t="b">
        <v>0</v>
      </c>
      <c r="I1017">
        <v>6</v>
      </c>
    </row>
    <row r="1018" spans="1:9" x14ac:dyDescent="0.25">
      <c r="A1018" s="10">
        <v>0</v>
      </c>
      <c r="B1018" s="10">
        <v>38</v>
      </c>
      <c r="F1018" t="b">
        <v>0</v>
      </c>
      <c r="G1018">
        <v>38</v>
      </c>
      <c r="H1018" t="b">
        <v>0</v>
      </c>
      <c r="I1018">
        <v>38</v>
      </c>
    </row>
    <row r="1019" spans="1:9" x14ac:dyDescent="0.25">
      <c r="A1019" s="10">
        <v>0</v>
      </c>
      <c r="B1019" s="10">
        <v>355</v>
      </c>
      <c r="F1019" t="b">
        <v>0</v>
      </c>
      <c r="G1019">
        <v>355</v>
      </c>
      <c r="H1019" t="b">
        <v>0</v>
      </c>
      <c r="I1019">
        <v>355</v>
      </c>
    </row>
    <row r="1020" spans="1:9" x14ac:dyDescent="0.25">
      <c r="A1020" s="10">
        <v>0</v>
      </c>
      <c r="B1020" s="10">
        <v>7</v>
      </c>
      <c r="F1020" t="b">
        <v>0</v>
      </c>
      <c r="G1020">
        <v>7</v>
      </c>
      <c r="H1020" t="b">
        <v>0</v>
      </c>
      <c r="I1020">
        <v>7</v>
      </c>
    </row>
    <row r="1021" spans="1:9" x14ac:dyDescent="0.25">
      <c r="A1021" s="10">
        <v>0</v>
      </c>
      <c r="B1021" s="10">
        <v>400</v>
      </c>
      <c r="F1021" t="b">
        <v>0</v>
      </c>
      <c r="G1021">
        <v>400</v>
      </c>
      <c r="H1021">
        <v>400</v>
      </c>
      <c r="I1021" t="b">
        <v>0</v>
      </c>
    </row>
    <row r="1022" spans="1:9" x14ac:dyDescent="0.25">
      <c r="A1022" s="10">
        <v>30</v>
      </c>
      <c r="B1022" s="10">
        <v>0</v>
      </c>
      <c r="F1022">
        <v>30</v>
      </c>
      <c r="G1022" t="b">
        <v>0</v>
      </c>
      <c r="H1022">
        <v>30</v>
      </c>
      <c r="I1022" t="b">
        <v>0</v>
      </c>
    </row>
    <row r="1023" spans="1:9" x14ac:dyDescent="0.25">
      <c r="A1023" s="10">
        <v>478</v>
      </c>
      <c r="B1023" s="10">
        <v>0</v>
      </c>
      <c r="F1023">
        <v>478</v>
      </c>
      <c r="G1023" t="b">
        <v>0</v>
      </c>
      <c r="H1023">
        <v>478</v>
      </c>
      <c r="I1023" t="b">
        <v>0</v>
      </c>
    </row>
    <row r="1024" spans="1:9" x14ac:dyDescent="0.25">
      <c r="A1024" s="10">
        <v>74</v>
      </c>
      <c r="B1024" s="10">
        <v>0</v>
      </c>
      <c r="F1024">
        <v>74</v>
      </c>
      <c r="G1024" t="b">
        <v>0</v>
      </c>
      <c r="H1024">
        <v>74</v>
      </c>
      <c r="I1024" t="b">
        <v>0</v>
      </c>
    </row>
    <row r="1025" spans="1:9" x14ac:dyDescent="0.25">
      <c r="A1025" s="10">
        <v>131</v>
      </c>
      <c r="B1025" s="10">
        <v>0</v>
      </c>
      <c r="F1025">
        <v>131</v>
      </c>
      <c r="G1025" t="b">
        <v>0</v>
      </c>
      <c r="H1025">
        <v>131</v>
      </c>
      <c r="I1025" t="b">
        <v>0</v>
      </c>
    </row>
    <row r="1026" spans="1:9" x14ac:dyDescent="0.25">
      <c r="A1026" s="10">
        <v>61</v>
      </c>
      <c r="B1026" s="10">
        <v>0</v>
      </c>
      <c r="F1026">
        <v>61</v>
      </c>
      <c r="G1026" t="b">
        <v>0</v>
      </c>
      <c r="H1026">
        <v>61</v>
      </c>
      <c r="I1026" t="b">
        <v>0</v>
      </c>
    </row>
    <row r="1027" spans="1:9" x14ac:dyDescent="0.25">
      <c r="A1027" s="10">
        <v>1071</v>
      </c>
      <c r="B1027" s="10">
        <v>0</v>
      </c>
      <c r="F1027">
        <v>1071</v>
      </c>
      <c r="G1027" t="b">
        <v>0</v>
      </c>
      <c r="H1027">
        <v>1071</v>
      </c>
      <c r="I1027" t="b">
        <v>0</v>
      </c>
    </row>
    <row r="1028" spans="1:9" x14ac:dyDescent="0.25">
      <c r="A1028" s="10">
        <v>122</v>
      </c>
      <c r="B1028" s="10">
        <v>0</v>
      </c>
      <c r="F1028">
        <v>122</v>
      </c>
      <c r="G1028" t="b">
        <v>0</v>
      </c>
      <c r="H1028">
        <v>122</v>
      </c>
      <c r="I1028" t="b">
        <v>0</v>
      </c>
    </row>
    <row r="1029" spans="1:9" x14ac:dyDescent="0.25">
      <c r="A1029" s="10">
        <v>111</v>
      </c>
      <c r="B1029" s="10">
        <v>0</v>
      </c>
      <c r="F1029">
        <v>111</v>
      </c>
      <c r="G1029" t="b">
        <v>0</v>
      </c>
      <c r="H1029">
        <v>111</v>
      </c>
      <c r="I1029" t="b">
        <v>0</v>
      </c>
    </row>
    <row r="1030" spans="1:9" x14ac:dyDescent="0.25">
      <c r="A1030" s="10">
        <v>255</v>
      </c>
      <c r="B1030" s="10">
        <v>0</v>
      </c>
      <c r="F1030">
        <v>255</v>
      </c>
      <c r="G1030" t="b">
        <v>0</v>
      </c>
      <c r="H1030">
        <v>255</v>
      </c>
      <c r="I1030" t="b">
        <v>0</v>
      </c>
    </row>
    <row r="1031" spans="1:9" x14ac:dyDescent="0.25">
      <c r="A1031" s="10">
        <v>141</v>
      </c>
      <c r="B1031" s="10">
        <v>0</v>
      </c>
      <c r="F1031">
        <v>141</v>
      </c>
      <c r="G1031" t="b">
        <v>0</v>
      </c>
      <c r="H1031">
        <v>141</v>
      </c>
      <c r="I1031" t="b">
        <v>0</v>
      </c>
    </row>
    <row r="1032" spans="1:9" x14ac:dyDescent="0.25">
      <c r="A1032" s="10">
        <v>159</v>
      </c>
      <c r="B1032" s="10">
        <v>0</v>
      </c>
      <c r="F1032">
        <v>159</v>
      </c>
      <c r="G1032" t="b">
        <v>0</v>
      </c>
      <c r="H1032">
        <v>159</v>
      </c>
      <c r="I1032" t="b">
        <v>0</v>
      </c>
    </row>
    <row r="1033" spans="1:9" x14ac:dyDescent="0.25">
      <c r="A1033" s="10">
        <v>99</v>
      </c>
      <c r="B1033" s="10">
        <v>0</v>
      </c>
      <c r="F1033">
        <v>99</v>
      </c>
      <c r="G1033" t="b">
        <v>0</v>
      </c>
      <c r="H1033">
        <v>99</v>
      </c>
      <c r="I1033" t="b">
        <v>0</v>
      </c>
    </row>
    <row r="1034" spans="1:9" x14ac:dyDescent="0.25">
      <c r="A1034" s="10">
        <v>96</v>
      </c>
      <c r="B1034" s="10">
        <v>0</v>
      </c>
      <c r="F1034">
        <v>96</v>
      </c>
      <c r="G1034" t="b">
        <v>0</v>
      </c>
      <c r="H1034">
        <v>96</v>
      </c>
      <c r="I1034" t="b">
        <v>0</v>
      </c>
    </row>
    <row r="1035" spans="1:9" x14ac:dyDescent="0.25">
      <c r="A1035" s="10">
        <v>27</v>
      </c>
      <c r="B1035" s="10">
        <v>0</v>
      </c>
      <c r="F1035">
        <v>27</v>
      </c>
      <c r="G1035" t="b">
        <v>0</v>
      </c>
      <c r="H1035">
        <v>27</v>
      </c>
      <c r="I1035" t="b">
        <v>0</v>
      </c>
    </row>
    <row r="1036" spans="1:9" x14ac:dyDescent="0.25">
      <c r="A1036" s="10">
        <v>166</v>
      </c>
      <c r="B1036" s="10">
        <v>0</v>
      </c>
      <c r="F1036">
        <v>166</v>
      </c>
      <c r="G1036" t="b">
        <v>0</v>
      </c>
      <c r="H1036">
        <v>166</v>
      </c>
      <c r="I1036" t="b">
        <v>0</v>
      </c>
    </row>
    <row r="1037" spans="1:9" x14ac:dyDescent="0.25">
      <c r="A1037" s="10">
        <v>76</v>
      </c>
      <c r="B1037" s="10">
        <v>0</v>
      </c>
      <c r="F1037">
        <v>76</v>
      </c>
      <c r="G1037" t="b">
        <v>0</v>
      </c>
      <c r="H1037">
        <v>76</v>
      </c>
      <c r="I1037" t="b">
        <v>0</v>
      </c>
    </row>
    <row r="1038" spans="1:9" x14ac:dyDescent="0.25">
      <c r="A1038" s="10">
        <v>211</v>
      </c>
      <c r="B1038" s="10">
        <v>0</v>
      </c>
      <c r="F1038">
        <v>211</v>
      </c>
      <c r="G1038" t="b">
        <v>0</v>
      </c>
      <c r="H1038">
        <v>211</v>
      </c>
      <c r="I1038" t="b">
        <v>0</v>
      </c>
    </row>
    <row r="1039" spans="1:9" x14ac:dyDescent="0.25">
      <c r="A1039" s="10">
        <v>21</v>
      </c>
      <c r="B1039" s="10">
        <v>0</v>
      </c>
      <c r="F1039">
        <v>21</v>
      </c>
      <c r="G1039" t="b">
        <v>0</v>
      </c>
      <c r="H1039">
        <v>21</v>
      </c>
      <c r="I1039" t="b">
        <v>0</v>
      </c>
    </row>
    <row r="1040" spans="1:9" x14ac:dyDescent="0.25">
      <c r="A1040" s="10">
        <v>61</v>
      </c>
      <c r="B1040" s="10">
        <v>0</v>
      </c>
      <c r="F1040">
        <v>61</v>
      </c>
      <c r="G1040" t="b">
        <v>0</v>
      </c>
      <c r="H1040">
        <v>61</v>
      </c>
      <c r="I1040" t="b">
        <v>0</v>
      </c>
    </row>
    <row r="1041" spans="1:9" x14ac:dyDescent="0.25">
      <c r="A1041" s="10">
        <v>30</v>
      </c>
      <c r="B1041" s="10">
        <v>0</v>
      </c>
      <c r="F1041">
        <v>30</v>
      </c>
      <c r="G1041" t="b">
        <v>0</v>
      </c>
      <c r="H1041">
        <v>30</v>
      </c>
      <c r="I1041" t="b">
        <v>0</v>
      </c>
    </row>
    <row r="1042" spans="1:9" x14ac:dyDescent="0.25">
      <c r="A1042" s="10">
        <v>0</v>
      </c>
      <c r="B1042" s="10">
        <v>1</v>
      </c>
      <c r="F1042" t="b">
        <v>0</v>
      </c>
      <c r="G1042">
        <v>1</v>
      </c>
      <c r="H1042" t="b">
        <v>0</v>
      </c>
      <c r="I1042">
        <v>1</v>
      </c>
    </row>
    <row r="1043" spans="1:9" x14ac:dyDescent="0.25">
      <c r="A1043" s="10">
        <v>0</v>
      </c>
      <c r="B1043" s="10">
        <v>0</v>
      </c>
      <c r="F1043" t="b">
        <v>0</v>
      </c>
      <c r="G1043">
        <v>0</v>
      </c>
      <c r="H1043" t="b">
        <v>0</v>
      </c>
      <c r="I1043">
        <v>0</v>
      </c>
    </row>
    <row r="1044" spans="1:9" x14ac:dyDescent="0.25">
      <c r="A1044" s="10">
        <v>0</v>
      </c>
      <c r="B1044" s="10">
        <v>1</v>
      </c>
      <c r="F1044" t="b">
        <v>0</v>
      </c>
      <c r="G1044">
        <v>1</v>
      </c>
      <c r="H1044" t="b">
        <v>0</v>
      </c>
      <c r="I1044">
        <v>1</v>
      </c>
    </row>
    <row r="1045" spans="1:9" x14ac:dyDescent="0.25">
      <c r="A1045" s="10">
        <v>0</v>
      </c>
      <c r="B1045" s="10">
        <v>292</v>
      </c>
      <c r="F1045" t="b">
        <v>0</v>
      </c>
      <c r="G1045">
        <v>292</v>
      </c>
      <c r="H1045" t="b">
        <v>0</v>
      </c>
      <c r="I1045">
        <v>292</v>
      </c>
    </row>
    <row r="1046" spans="1:9" x14ac:dyDescent="0.25">
      <c r="A1046" s="10">
        <v>0</v>
      </c>
      <c r="B1046" s="10">
        <v>2</v>
      </c>
      <c r="F1046" t="b">
        <v>0</v>
      </c>
      <c r="G1046">
        <v>2</v>
      </c>
      <c r="H1046" t="b">
        <v>0</v>
      </c>
      <c r="I1046">
        <v>2</v>
      </c>
    </row>
    <row r="1047" spans="1:9" x14ac:dyDescent="0.25">
      <c r="A1047" s="10">
        <v>0</v>
      </c>
      <c r="B1047" s="10">
        <v>8</v>
      </c>
      <c r="F1047" t="b">
        <v>0</v>
      </c>
      <c r="G1047">
        <v>8</v>
      </c>
      <c r="H1047" t="b">
        <v>0</v>
      </c>
      <c r="I1047">
        <v>8</v>
      </c>
    </row>
    <row r="1048" spans="1:9" x14ac:dyDescent="0.25">
      <c r="A1048" s="10">
        <v>0</v>
      </c>
      <c r="B1048" s="10">
        <v>0</v>
      </c>
      <c r="F1048" t="b">
        <v>0</v>
      </c>
      <c r="G1048">
        <v>0</v>
      </c>
      <c r="H1048" t="b">
        <v>0</v>
      </c>
      <c r="I1048">
        <v>0</v>
      </c>
    </row>
    <row r="1049" spans="1:9" x14ac:dyDescent="0.25">
      <c r="A1049" s="10">
        <v>0</v>
      </c>
      <c r="B1049" s="10">
        <v>1</v>
      </c>
      <c r="F1049" t="b">
        <v>0</v>
      </c>
      <c r="G1049">
        <v>1</v>
      </c>
      <c r="H1049" t="b">
        <v>0</v>
      </c>
      <c r="I1049">
        <v>1</v>
      </c>
    </row>
    <row r="1050" spans="1:9" x14ac:dyDescent="0.25">
      <c r="A1050" s="10">
        <v>0</v>
      </c>
      <c r="B1050" s="10">
        <v>4</v>
      </c>
      <c r="F1050" t="b">
        <v>0</v>
      </c>
      <c r="G1050">
        <v>4</v>
      </c>
      <c r="H1050" t="b">
        <v>0</v>
      </c>
      <c r="I1050">
        <v>4</v>
      </c>
    </row>
    <row r="1051" spans="1:9" x14ac:dyDescent="0.25">
      <c r="A1051" s="10">
        <v>0</v>
      </c>
      <c r="B1051" s="10">
        <v>0</v>
      </c>
      <c r="F1051" t="b">
        <v>0</v>
      </c>
      <c r="G1051">
        <v>0</v>
      </c>
      <c r="H1051" t="b">
        <v>0</v>
      </c>
      <c r="I1051">
        <v>0</v>
      </c>
    </row>
    <row r="1052" spans="1:9" x14ac:dyDescent="0.25">
      <c r="A1052" s="10">
        <v>0</v>
      </c>
      <c r="B1052" s="10">
        <v>0</v>
      </c>
      <c r="F1052" t="b">
        <v>0</v>
      </c>
      <c r="G1052">
        <v>0</v>
      </c>
      <c r="H1052" t="b">
        <v>0</v>
      </c>
      <c r="I1052">
        <v>0</v>
      </c>
    </row>
    <row r="1053" spans="1:9" x14ac:dyDescent="0.25">
      <c r="A1053" s="10">
        <v>0</v>
      </c>
      <c r="B1053" s="10">
        <v>0</v>
      </c>
      <c r="F1053" t="b">
        <v>0</v>
      </c>
      <c r="G1053">
        <v>0</v>
      </c>
      <c r="H1053" t="b">
        <v>0</v>
      </c>
      <c r="I1053">
        <v>0</v>
      </c>
    </row>
    <row r="1054" spans="1:9" x14ac:dyDescent="0.25">
      <c r="A1054" s="10">
        <v>0</v>
      </c>
      <c r="B1054" s="10">
        <v>0</v>
      </c>
      <c r="F1054" t="b">
        <v>0</v>
      </c>
      <c r="G1054">
        <v>0</v>
      </c>
      <c r="H1054" t="b">
        <v>0</v>
      </c>
      <c r="I1054">
        <v>0</v>
      </c>
    </row>
    <row r="1055" spans="1:9" x14ac:dyDescent="0.25">
      <c r="A1055" s="10">
        <v>0</v>
      </c>
      <c r="B1055" s="10">
        <v>1</v>
      </c>
      <c r="F1055" t="b">
        <v>0</v>
      </c>
      <c r="G1055">
        <v>1</v>
      </c>
      <c r="H1055" t="b">
        <v>0</v>
      </c>
      <c r="I1055">
        <v>1</v>
      </c>
    </row>
    <row r="1056" spans="1:9" x14ac:dyDescent="0.25">
      <c r="A1056" s="10">
        <v>0</v>
      </c>
      <c r="B1056" s="10">
        <v>0</v>
      </c>
      <c r="F1056" t="b">
        <v>0</v>
      </c>
      <c r="G1056">
        <v>0</v>
      </c>
      <c r="H1056" t="b">
        <v>0</v>
      </c>
      <c r="I1056">
        <v>0</v>
      </c>
    </row>
    <row r="1057" spans="1:9" x14ac:dyDescent="0.25">
      <c r="A1057" s="10">
        <v>0</v>
      </c>
      <c r="B1057" s="10">
        <v>0</v>
      </c>
      <c r="F1057" t="b">
        <v>0</v>
      </c>
      <c r="G1057">
        <v>0</v>
      </c>
      <c r="H1057" t="b">
        <v>0</v>
      </c>
      <c r="I1057">
        <v>0</v>
      </c>
    </row>
    <row r="1058" spans="1:9" x14ac:dyDescent="0.25">
      <c r="A1058" s="10">
        <v>0</v>
      </c>
      <c r="B1058" s="10">
        <v>0</v>
      </c>
      <c r="F1058" t="b">
        <v>0</v>
      </c>
      <c r="G1058">
        <v>0</v>
      </c>
      <c r="H1058" t="b">
        <v>0</v>
      </c>
      <c r="I1058">
        <v>0</v>
      </c>
    </row>
    <row r="1059" spans="1:9" x14ac:dyDescent="0.25">
      <c r="A1059" s="10">
        <v>0</v>
      </c>
      <c r="B1059" s="10">
        <v>0</v>
      </c>
      <c r="F1059" t="b">
        <v>0</v>
      </c>
      <c r="G1059">
        <v>0</v>
      </c>
      <c r="H1059" t="b">
        <v>0</v>
      </c>
      <c r="I1059">
        <v>0</v>
      </c>
    </row>
    <row r="1060" spans="1:9" x14ac:dyDescent="0.25">
      <c r="A1060" s="10">
        <v>0</v>
      </c>
      <c r="B1060" s="10">
        <v>0</v>
      </c>
      <c r="F1060" t="b">
        <v>0</v>
      </c>
      <c r="G1060">
        <v>0</v>
      </c>
      <c r="H1060" t="b">
        <v>0</v>
      </c>
      <c r="I1060">
        <v>0</v>
      </c>
    </row>
    <row r="1061" spans="1:9" x14ac:dyDescent="0.25">
      <c r="A1061" s="10">
        <v>0</v>
      </c>
      <c r="B1061" s="10">
        <v>0</v>
      </c>
      <c r="F1061" t="b">
        <v>0</v>
      </c>
      <c r="G1061">
        <v>0</v>
      </c>
      <c r="H1061" t="b">
        <v>0</v>
      </c>
      <c r="I1061">
        <v>0</v>
      </c>
    </row>
    <row r="1062" spans="1:9" x14ac:dyDescent="0.25">
      <c r="A1062" s="10">
        <v>0</v>
      </c>
      <c r="B1062" s="10">
        <v>1</v>
      </c>
      <c r="F1062" t="b">
        <v>0</v>
      </c>
      <c r="G1062">
        <v>1</v>
      </c>
      <c r="H1062" t="b">
        <v>0</v>
      </c>
      <c r="I1062">
        <v>1</v>
      </c>
    </row>
    <row r="1063" spans="1:9" x14ac:dyDescent="0.25">
      <c r="A1063" s="10">
        <v>0</v>
      </c>
      <c r="B1063" s="10">
        <v>0</v>
      </c>
      <c r="F1063" t="b">
        <v>0</v>
      </c>
      <c r="G1063">
        <v>0</v>
      </c>
      <c r="H1063" t="b">
        <v>0</v>
      </c>
      <c r="I1063">
        <v>0</v>
      </c>
    </row>
    <row r="1064" spans="1:9" x14ac:dyDescent="0.25">
      <c r="A1064" s="10">
        <v>0</v>
      </c>
      <c r="B1064" s="10">
        <v>4</v>
      </c>
      <c r="F1064" t="b">
        <v>0</v>
      </c>
      <c r="G1064">
        <v>4</v>
      </c>
      <c r="H1064">
        <v>4</v>
      </c>
      <c r="I1064" t="b">
        <v>0</v>
      </c>
    </row>
    <row r="1065" spans="1:9" x14ac:dyDescent="0.25">
      <c r="A1065" s="10">
        <v>0</v>
      </c>
      <c r="B1065" s="10">
        <v>0</v>
      </c>
      <c r="F1065" t="b">
        <v>0</v>
      </c>
      <c r="G1065">
        <v>0</v>
      </c>
      <c r="H1065" t="b">
        <v>0</v>
      </c>
      <c r="I1065">
        <v>0</v>
      </c>
    </row>
    <row r="1066" spans="1:9" x14ac:dyDescent="0.25">
      <c r="A1066" s="10">
        <v>0</v>
      </c>
      <c r="B1066" s="10">
        <v>0</v>
      </c>
      <c r="F1066" t="b">
        <v>0</v>
      </c>
      <c r="G1066" t="b">
        <v>0</v>
      </c>
      <c r="H1066" t="b">
        <v>0</v>
      </c>
      <c r="I1066">
        <v>123</v>
      </c>
    </row>
    <row r="1067" spans="1:9" x14ac:dyDescent="0.25">
      <c r="A1067" s="10">
        <v>0</v>
      </c>
      <c r="B1067" s="10">
        <v>0</v>
      </c>
      <c r="F1067" t="b">
        <v>0</v>
      </c>
      <c r="G1067" t="b">
        <v>0</v>
      </c>
      <c r="H1067" t="b">
        <v>0</v>
      </c>
      <c r="I1067">
        <v>5</v>
      </c>
    </row>
    <row r="1068" spans="1:9" x14ac:dyDescent="0.25">
      <c r="A1068" s="10">
        <v>0</v>
      </c>
      <c r="B1068" s="10">
        <v>0</v>
      </c>
      <c r="F1068" t="b">
        <v>0</v>
      </c>
      <c r="G1068" t="b">
        <v>0</v>
      </c>
      <c r="H1068" t="b">
        <v>0</v>
      </c>
      <c r="I1068">
        <v>148</v>
      </c>
    </row>
    <row r="1069" spans="1:9" x14ac:dyDescent="0.25">
      <c r="A1069" s="10">
        <v>0</v>
      </c>
      <c r="B1069" s="10">
        <v>0</v>
      </c>
      <c r="F1069" t="b">
        <v>0</v>
      </c>
      <c r="G1069" t="b">
        <v>0</v>
      </c>
      <c r="H1069" t="b">
        <v>0</v>
      </c>
      <c r="I1069">
        <v>10</v>
      </c>
    </row>
    <row r="1070" spans="1:9" x14ac:dyDescent="0.25">
      <c r="A1070" s="10">
        <v>0</v>
      </c>
      <c r="B1070" s="10">
        <v>0</v>
      </c>
      <c r="F1070" t="b">
        <v>0</v>
      </c>
      <c r="G1070" t="b">
        <v>0</v>
      </c>
      <c r="H1070" t="b">
        <v>0</v>
      </c>
      <c r="I1070">
        <v>4</v>
      </c>
    </row>
    <row r="1071" spans="1:9" x14ac:dyDescent="0.25">
      <c r="A1071" s="10">
        <v>0</v>
      </c>
      <c r="B1071" s="10">
        <v>0</v>
      </c>
      <c r="F1071" t="b">
        <v>0</v>
      </c>
      <c r="G1071" t="b">
        <v>0</v>
      </c>
      <c r="H1071">
        <v>21</v>
      </c>
      <c r="I1071" t="b">
        <v>0</v>
      </c>
    </row>
    <row r="1072" spans="1:9" x14ac:dyDescent="0.25">
      <c r="A1072" s="10">
        <v>0</v>
      </c>
      <c r="B1072" s="10">
        <v>0</v>
      </c>
      <c r="F1072" t="b">
        <v>0</v>
      </c>
      <c r="G1072" t="b">
        <v>0</v>
      </c>
      <c r="H1072" t="b">
        <v>0</v>
      </c>
      <c r="I1072">
        <v>2</v>
      </c>
    </row>
    <row r="1073" spans="1:9" x14ac:dyDescent="0.25">
      <c r="A1073" s="10">
        <v>0</v>
      </c>
      <c r="B1073" s="10">
        <v>0</v>
      </c>
      <c r="F1073" t="b">
        <v>0</v>
      </c>
      <c r="G1073" t="b">
        <v>0</v>
      </c>
      <c r="H1073" t="b">
        <v>0</v>
      </c>
      <c r="I1073">
        <v>0</v>
      </c>
    </row>
    <row r="1074" spans="1:9" x14ac:dyDescent="0.25">
      <c r="A1074" s="10">
        <v>0</v>
      </c>
      <c r="B1074" s="10">
        <v>0</v>
      </c>
      <c r="F1074" t="b">
        <v>0</v>
      </c>
      <c r="G1074" t="b">
        <v>0</v>
      </c>
      <c r="H1074" t="b">
        <v>0</v>
      </c>
      <c r="I1074">
        <v>4</v>
      </c>
    </row>
    <row r="1075" spans="1:9" x14ac:dyDescent="0.25">
      <c r="A1075" s="10">
        <v>0</v>
      </c>
      <c r="B1075" s="10">
        <v>0</v>
      </c>
      <c r="F1075" t="b">
        <v>0</v>
      </c>
      <c r="G1075" t="b">
        <v>0</v>
      </c>
      <c r="H1075" t="b">
        <v>0</v>
      </c>
      <c r="I1075">
        <v>1</v>
      </c>
    </row>
    <row r="1076" spans="1:9" x14ac:dyDescent="0.25">
      <c r="A1076" s="10">
        <v>0</v>
      </c>
      <c r="B1076" s="10">
        <v>0</v>
      </c>
      <c r="F1076" t="b">
        <v>0</v>
      </c>
      <c r="G1076" t="b">
        <v>0</v>
      </c>
      <c r="H1076" t="b">
        <v>0</v>
      </c>
      <c r="I1076">
        <v>30</v>
      </c>
    </row>
    <row r="1077" spans="1:9" x14ac:dyDescent="0.25">
      <c r="A1077" s="10">
        <v>0</v>
      </c>
      <c r="B1077" s="10">
        <v>0</v>
      </c>
      <c r="F1077" t="b">
        <v>0</v>
      </c>
      <c r="G1077" t="b">
        <v>0</v>
      </c>
      <c r="H1077" t="b">
        <v>0</v>
      </c>
      <c r="I1077">
        <v>3</v>
      </c>
    </row>
    <row r="1078" spans="1:9" x14ac:dyDescent="0.25">
      <c r="A1078" s="10">
        <v>0</v>
      </c>
      <c r="B1078" s="10">
        <v>0</v>
      </c>
      <c r="F1078" t="b">
        <v>0</v>
      </c>
      <c r="G1078" t="b">
        <v>0</v>
      </c>
      <c r="H1078">
        <v>975</v>
      </c>
      <c r="I1078" t="b">
        <v>0</v>
      </c>
    </row>
    <row r="1079" spans="1:9" x14ac:dyDescent="0.25">
      <c r="A1079" s="10">
        <v>0</v>
      </c>
      <c r="B1079" s="10">
        <v>0</v>
      </c>
      <c r="F1079" t="b">
        <v>0</v>
      </c>
      <c r="G1079" t="b">
        <v>0</v>
      </c>
      <c r="H1079" t="b">
        <v>0</v>
      </c>
      <c r="I1079">
        <v>167</v>
      </c>
    </row>
    <row r="1080" spans="1:9" x14ac:dyDescent="0.25">
      <c r="A1080" s="10">
        <v>0</v>
      </c>
      <c r="B1080" s="10">
        <v>0</v>
      </c>
      <c r="F1080" t="b">
        <v>0</v>
      </c>
      <c r="G1080" t="b">
        <v>0</v>
      </c>
      <c r="H1080" t="b">
        <v>0</v>
      </c>
      <c r="I1080">
        <v>5</v>
      </c>
    </row>
    <row r="1081" spans="1:9" x14ac:dyDescent="0.25">
      <c r="A1081" s="10">
        <v>0</v>
      </c>
      <c r="B1081" s="10">
        <v>0</v>
      </c>
      <c r="F1081" t="b">
        <v>0</v>
      </c>
      <c r="G1081" t="b">
        <v>0</v>
      </c>
      <c r="H1081" t="b">
        <v>0</v>
      </c>
      <c r="I1081">
        <v>18</v>
      </c>
    </row>
    <row r="1082" spans="1:9" x14ac:dyDescent="0.25">
      <c r="A1082" s="10">
        <v>0</v>
      </c>
      <c r="B1082" s="10">
        <v>0</v>
      </c>
      <c r="F1082" t="b">
        <v>0</v>
      </c>
      <c r="G1082" t="b">
        <v>0</v>
      </c>
      <c r="H1082" t="b">
        <v>0</v>
      </c>
      <c r="I1082">
        <v>98</v>
      </c>
    </row>
    <row r="1083" spans="1:9" x14ac:dyDescent="0.25">
      <c r="A1083" s="10">
        <v>0</v>
      </c>
      <c r="B1083" s="10">
        <v>0</v>
      </c>
      <c r="F1083" t="b">
        <v>0</v>
      </c>
      <c r="G1083" t="b">
        <v>0</v>
      </c>
      <c r="H1083" t="b">
        <v>0</v>
      </c>
      <c r="I1083">
        <v>4</v>
      </c>
    </row>
    <row r="1084" spans="1:9" x14ac:dyDescent="0.25">
      <c r="A1084" s="10">
        <v>0</v>
      </c>
      <c r="B1084" s="10">
        <v>0</v>
      </c>
      <c r="F1084" t="b">
        <v>0</v>
      </c>
      <c r="G1084" t="b">
        <v>0</v>
      </c>
      <c r="H1084" t="b">
        <v>0</v>
      </c>
      <c r="I1084">
        <v>3</v>
      </c>
    </row>
    <row r="1085" spans="1:9" x14ac:dyDescent="0.25">
      <c r="A1085" s="10">
        <v>0</v>
      </c>
      <c r="B1085" s="10">
        <v>0</v>
      </c>
      <c r="F1085" t="b">
        <v>0</v>
      </c>
      <c r="G1085" t="b">
        <v>0</v>
      </c>
      <c r="H1085" t="b">
        <v>0</v>
      </c>
      <c r="I1085">
        <v>1</v>
      </c>
    </row>
    <row r="1086" spans="1:9" x14ac:dyDescent="0.25">
      <c r="A1086" s="10">
        <v>0</v>
      </c>
      <c r="B1086" s="10">
        <v>0</v>
      </c>
      <c r="F1086" t="b">
        <v>0</v>
      </c>
      <c r="G1086" t="b">
        <v>0</v>
      </c>
      <c r="H1086" t="b">
        <v>0</v>
      </c>
      <c r="I1086">
        <v>0</v>
      </c>
    </row>
    <row r="1087" spans="1:9" x14ac:dyDescent="0.25">
      <c r="A1087" s="10">
        <v>0</v>
      </c>
      <c r="B1087" s="10">
        <v>0</v>
      </c>
      <c r="F1087" t="b">
        <v>0</v>
      </c>
      <c r="G1087" t="b">
        <v>0</v>
      </c>
      <c r="H1087" t="b">
        <v>0</v>
      </c>
      <c r="I1087">
        <v>9</v>
      </c>
    </row>
    <row r="1088" spans="1:9" x14ac:dyDescent="0.25">
      <c r="A1088" s="10">
        <v>0</v>
      </c>
      <c r="B1088" s="10">
        <v>0</v>
      </c>
      <c r="F1088" t="b">
        <v>0</v>
      </c>
      <c r="G1088" t="b">
        <v>0</v>
      </c>
      <c r="H1088" t="b">
        <v>0</v>
      </c>
      <c r="I1088">
        <v>2</v>
      </c>
    </row>
    <row r="1089" spans="1:9" x14ac:dyDescent="0.25">
      <c r="A1089" s="10">
        <v>0</v>
      </c>
      <c r="B1089" s="10">
        <v>0</v>
      </c>
      <c r="F1089" t="b">
        <v>0</v>
      </c>
      <c r="G1089" t="b">
        <v>0</v>
      </c>
      <c r="H1089" t="b">
        <v>0</v>
      </c>
      <c r="I1089">
        <v>0</v>
      </c>
    </row>
    <row r="1090" spans="1:9" x14ac:dyDescent="0.25">
      <c r="A1090" s="10">
        <v>0</v>
      </c>
      <c r="B1090" s="10">
        <v>0</v>
      </c>
      <c r="F1090" t="b">
        <v>0</v>
      </c>
      <c r="G1090" t="b">
        <v>0</v>
      </c>
      <c r="H1090" t="b">
        <v>0</v>
      </c>
      <c r="I1090">
        <v>147</v>
      </c>
    </row>
    <row r="1091" spans="1:9" x14ac:dyDescent="0.25">
      <c r="A1091" s="10">
        <v>0</v>
      </c>
      <c r="B1091" s="10">
        <v>0</v>
      </c>
      <c r="F1091" t="b">
        <v>0</v>
      </c>
      <c r="G1091" t="b">
        <v>0</v>
      </c>
      <c r="H1091" t="b">
        <v>0</v>
      </c>
      <c r="I1091">
        <v>49</v>
      </c>
    </row>
    <row r="1092" spans="1:9" x14ac:dyDescent="0.25">
      <c r="A1092" s="10">
        <v>0</v>
      </c>
      <c r="B1092" s="10">
        <v>0</v>
      </c>
      <c r="F1092" t="b">
        <v>0</v>
      </c>
      <c r="G1092" t="b">
        <v>0</v>
      </c>
      <c r="H1092" t="b">
        <v>0</v>
      </c>
      <c r="I1092">
        <v>1</v>
      </c>
    </row>
    <row r="1093" spans="1:9" x14ac:dyDescent="0.25">
      <c r="A1093" s="10">
        <v>0</v>
      </c>
      <c r="B1093" s="10">
        <v>0</v>
      </c>
      <c r="F1093" t="b">
        <v>0</v>
      </c>
      <c r="G1093" t="b">
        <v>0</v>
      </c>
      <c r="H1093" t="b">
        <v>0</v>
      </c>
      <c r="I1093">
        <v>2</v>
      </c>
    </row>
    <row r="1094" spans="1:9" x14ac:dyDescent="0.25">
      <c r="A1094" s="10">
        <v>0</v>
      </c>
      <c r="B1094" s="10">
        <v>0</v>
      </c>
      <c r="F1094" t="b">
        <v>0</v>
      </c>
      <c r="G1094" t="b">
        <v>0</v>
      </c>
      <c r="H1094" t="b">
        <v>0</v>
      </c>
      <c r="I1094">
        <v>7</v>
      </c>
    </row>
    <row r="1095" spans="1:9" x14ac:dyDescent="0.25">
      <c r="A1095" s="10">
        <v>0</v>
      </c>
      <c r="B1095" s="10">
        <v>0</v>
      </c>
      <c r="F1095" t="b">
        <v>0</v>
      </c>
      <c r="G1095" t="b">
        <v>0</v>
      </c>
      <c r="H1095" t="b">
        <v>0</v>
      </c>
      <c r="I1095">
        <v>4</v>
      </c>
    </row>
    <row r="1096" spans="1:9" x14ac:dyDescent="0.25">
      <c r="A1096" s="10">
        <v>0</v>
      </c>
      <c r="B1096" s="10">
        <v>0</v>
      </c>
      <c r="F1096" t="b">
        <v>0</v>
      </c>
      <c r="G1096" t="b">
        <v>0</v>
      </c>
      <c r="H1096" t="b">
        <v>0</v>
      </c>
      <c r="I1096">
        <v>27</v>
      </c>
    </row>
    <row r="1097" spans="1:9" x14ac:dyDescent="0.25">
      <c r="A1097" s="10">
        <v>0</v>
      </c>
      <c r="B1097" s="10">
        <v>0</v>
      </c>
      <c r="F1097" t="b">
        <v>0</v>
      </c>
      <c r="G1097" t="b">
        <v>0</v>
      </c>
      <c r="H1097" t="b">
        <v>0</v>
      </c>
      <c r="I1097">
        <v>94</v>
      </c>
    </row>
    <row r="1098" spans="1:9" x14ac:dyDescent="0.25">
      <c r="A1098" s="10">
        <v>0</v>
      </c>
      <c r="B1098" s="10">
        <v>0</v>
      </c>
      <c r="F1098" t="b">
        <v>0</v>
      </c>
      <c r="G1098" t="b">
        <v>0</v>
      </c>
      <c r="H1098" t="b">
        <v>0</v>
      </c>
      <c r="I1098">
        <v>29</v>
      </c>
    </row>
    <row r="1099" spans="1:9" x14ac:dyDescent="0.25">
      <c r="A1099" s="10">
        <v>0</v>
      </c>
      <c r="B1099" s="10">
        <v>0</v>
      </c>
      <c r="F1099" t="b">
        <v>0</v>
      </c>
      <c r="G1099" t="b">
        <v>0</v>
      </c>
      <c r="H1099" t="b">
        <v>0</v>
      </c>
      <c r="I1099">
        <v>7</v>
      </c>
    </row>
    <row r="1100" spans="1:9" x14ac:dyDescent="0.25">
      <c r="A1100" s="10">
        <v>0</v>
      </c>
      <c r="B1100" s="10">
        <v>0</v>
      </c>
      <c r="F1100" t="b">
        <v>0</v>
      </c>
      <c r="G1100" t="b">
        <v>0</v>
      </c>
      <c r="H1100" t="b">
        <v>0</v>
      </c>
      <c r="I1100">
        <v>22</v>
      </c>
    </row>
    <row r="1101" spans="1:9" x14ac:dyDescent="0.25">
      <c r="A1101" s="10">
        <v>0</v>
      </c>
      <c r="B1101" s="10">
        <v>0</v>
      </c>
      <c r="F1101" t="b">
        <v>0</v>
      </c>
      <c r="G1101" t="b">
        <v>0</v>
      </c>
      <c r="H1101" t="b">
        <v>0</v>
      </c>
      <c r="I1101">
        <v>1</v>
      </c>
    </row>
    <row r="1102" spans="1:9" x14ac:dyDescent="0.25">
      <c r="A1102" s="10">
        <v>0</v>
      </c>
      <c r="B1102" s="10">
        <v>0</v>
      </c>
      <c r="F1102" t="b">
        <v>0</v>
      </c>
      <c r="G1102" t="b">
        <v>0</v>
      </c>
      <c r="H1102" t="b">
        <v>0</v>
      </c>
      <c r="I1102">
        <v>10</v>
      </c>
    </row>
    <row r="1103" spans="1:9" x14ac:dyDescent="0.25">
      <c r="A1103" s="10">
        <v>0</v>
      </c>
      <c r="B1103" s="10">
        <v>0</v>
      </c>
      <c r="F1103" t="b">
        <v>0</v>
      </c>
      <c r="G1103" t="b">
        <v>0</v>
      </c>
      <c r="H1103" t="b">
        <v>0</v>
      </c>
      <c r="I1103">
        <v>6</v>
      </c>
    </row>
    <row r="1104" spans="1:9" x14ac:dyDescent="0.25">
      <c r="A1104" s="10">
        <v>0</v>
      </c>
      <c r="B1104" s="10">
        <v>0</v>
      </c>
      <c r="F1104" t="b">
        <v>0</v>
      </c>
      <c r="G1104" t="b">
        <v>0</v>
      </c>
      <c r="H1104" t="b">
        <v>0</v>
      </c>
      <c r="I1104">
        <v>24</v>
      </c>
    </row>
    <row r="1105" spans="1:9" x14ac:dyDescent="0.25">
      <c r="A1105" s="10">
        <v>0</v>
      </c>
      <c r="B1105" s="10">
        <v>0</v>
      </c>
      <c r="F1105" t="b">
        <v>0</v>
      </c>
      <c r="G1105" t="b">
        <v>0</v>
      </c>
      <c r="H1105" t="b">
        <v>0</v>
      </c>
      <c r="I1105">
        <v>15</v>
      </c>
    </row>
    <row r="1106" spans="1:9" x14ac:dyDescent="0.25">
      <c r="A1106" s="10">
        <v>0</v>
      </c>
      <c r="B1106" s="10">
        <v>0</v>
      </c>
      <c r="F1106" t="b">
        <v>0</v>
      </c>
      <c r="G1106" t="b">
        <v>0</v>
      </c>
      <c r="H1106" t="b">
        <v>0</v>
      </c>
      <c r="I1106">
        <v>37</v>
      </c>
    </row>
    <row r="1107" spans="1:9" x14ac:dyDescent="0.25">
      <c r="A1107" s="10">
        <v>0</v>
      </c>
      <c r="B1107" s="10">
        <v>0</v>
      </c>
      <c r="F1107" t="b">
        <v>0</v>
      </c>
      <c r="G1107" t="b">
        <v>0</v>
      </c>
      <c r="H1107" t="b">
        <v>0</v>
      </c>
      <c r="I1107">
        <v>20</v>
      </c>
    </row>
    <row r="1108" spans="1:9" x14ac:dyDescent="0.25">
      <c r="A1108" s="10">
        <v>0</v>
      </c>
      <c r="B1108" s="10">
        <v>0</v>
      </c>
      <c r="F1108" t="b">
        <v>0</v>
      </c>
      <c r="G1108" t="b">
        <v>0</v>
      </c>
      <c r="H1108">
        <v>7</v>
      </c>
      <c r="I1108" t="b">
        <v>0</v>
      </c>
    </row>
    <row r="1109" spans="1:9" x14ac:dyDescent="0.25">
      <c r="A1109" s="10">
        <v>0</v>
      </c>
      <c r="B1109" s="10">
        <v>0</v>
      </c>
      <c r="F1109" t="b">
        <v>0</v>
      </c>
      <c r="G1109" t="b">
        <v>0</v>
      </c>
      <c r="H1109" t="b">
        <v>0</v>
      </c>
      <c r="I1109">
        <v>0</v>
      </c>
    </row>
    <row r="1110" spans="1:9" x14ac:dyDescent="0.25">
      <c r="A1110" s="10">
        <v>0</v>
      </c>
      <c r="B1110" s="10">
        <v>0</v>
      </c>
      <c r="F1110" t="b">
        <v>0</v>
      </c>
      <c r="G1110" t="b">
        <v>0</v>
      </c>
      <c r="H1110" t="b">
        <v>0</v>
      </c>
      <c r="I1110">
        <v>21</v>
      </c>
    </row>
    <row r="1111" spans="1:9" x14ac:dyDescent="0.25">
      <c r="A1111" s="10">
        <v>0</v>
      </c>
      <c r="B1111" s="10">
        <v>0</v>
      </c>
      <c r="F1111" t="b">
        <v>0</v>
      </c>
      <c r="G1111" t="b">
        <v>0</v>
      </c>
      <c r="H1111" t="b">
        <v>0</v>
      </c>
      <c r="I1111">
        <v>3</v>
      </c>
    </row>
    <row r="1112" spans="1:9" x14ac:dyDescent="0.25">
      <c r="A1112" s="10">
        <v>0</v>
      </c>
      <c r="B1112" s="10">
        <v>0</v>
      </c>
      <c r="F1112" t="b">
        <v>0</v>
      </c>
      <c r="G1112" t="b">
        <v>0</v>
      </c>
      <c r="H1112" t="b">
        <v>0</v>
      </c>
      <c r="I1112">
        <v>11</v>
      </c>
    </row>
    <row r="1113" spans="1:9" x14ac:dyDescent="0.25">
      <c r="A1113" s="10">
        <v>0</v>
      </c>
      <c r="B1113" s="10">
        <v>0</v>
      </c>
      <c r="F1113" t="b">
        <v>0</v>
      </c>
      <c r="G1113" t="b">
        <v>0</v>
      </c>
      <c r="H1113" t="b">
        <v>0</v>
      </c>
      <c r="I1113">
        <v>1</v>
      </c>
    </row>
    <row r="1114" spans="1:9" x14ac:dyDescent="0.25">
      <c r="A1114" s="10">
        <v>0</v>
      </c>
      <c r="B1114" s="10">
        <v>0</v>
      </c>
      <c r="F1114" t="b">
        <v>0</v>
      </c>
      <c r="G1114" t="b">
        <v>0</v>
      </c>
      <c r="H1114">
        <v>312</v>
      </c>
      <c r="I1114" t="b">
        <v>0</v>
      </c>
    </row>
    <row r="1115" spans="1:9" x14ac:dyDescent="0.25">
      <c r="A1115" s="10">
        <v>0</v>
      </c>
      <c r="B1115" s="10">
        <v>0</v>
      </c>
      <c r="F1115" t="b">
        <v>0</v>
      </c>
      <c r="G1115" t="b">
        <v>0</v>
      </c>
      <c r="H1115" t="b">
        <v>0</v>
      </c>
      <c r="I1115">
        <v>1</v>
      </c>
    </row>
    <row r="1116" spans="1:9" x14ac:dyDescent="0.25">
      <c r="A1116" s="10">
        <v>0</v>
      </c>
      <c r="B1116" s="10">
        <v>0</v>
      </c>
      <c r="F1116" t="b">
        <v>0</v>
      </c>
      <c r="G1116" t="b">
        <v>0</v>
      </c>
      <c r="H1116" t="b">
        <v>0</v>
      </c>
      <c r="I1116">
        <v>3</v>
      </c>
    </row>
    <row r="1117" spans="1:9" x14ac:dyDescent="0.25">
      <c r="A1117" s="10">
        <v>0</v>
      </c>
      <c r="B1117" s="10">
        <v>0</v>
      </c>
      <c r="F1117" t="b">
        <v>0</v>
      </c>
      <c r="G1117" t="b">
        <v>0</v>
      </c>
      <c r="H1117" t="b">
        <v>0</v>
      </c>
      <c r="I1117">
        <v>4</v>
      </c>
    </row>
    <row r="1118" spans="1:9" x14ac:dyDescent="0.25">
      <c r="A1118" s="10">
        <v>0</v>
      </c>
      <c r="B1118" s="10">
        <v>0</v>
      </c>
      <c r="F1118" t="b">
        <v>0</v>
      </c>
      <c r="G1118" t="b">
        <v>0</v>
      </c>
      <c r="H1118" t="b">
        <v>0</v>
      </c>
      <c r="I1118">
        <v>10</v>
      </c>
    </row>
    <row r="1119" spans="1:9" x14ac:dyDescent="0.25">
      <c r="A1119" s="10">
        <v>0</v>
      </c>
      <c r="B1119" s="10">
        <v>0</v>
      </c>
      <c r="F1119" t="b">
        <v>0</v>
      </c>
      <c r="G1119" t="b">
        <v>0</v>
      </c>
      <c r="H1119" t="b">
        <v>0</v>
      </c>
      <c r="I1119">
        <v>8</v>
      </c>
    </row>
    <row r="1120" spans="1:9" x14ac:dyDescent="0.25">
      <c r="A1120" s="10">
        <v>0</v>
      </c>
      <c r="B1120" s="10">
        <v>0</v>
      </c>
      <c r="F1120" t="b">
        <v>0</v>
      </c>
      <c r="G1120" t="b">
        <v>0</v>
      </c>
      <c r="H1120" t="b">
        <v>0</v>
      </c>
      <c r="I1120">
        <v>3</v>
      </c>
    </row>
    <row r="1121" spans="1:9" x14ac:dyDescent="0.25">
      <c r="A1121" s="10">
        <v>0</v>
      </c>
      <c r="B1121" s="10">
        <v>0</v>
      </c>
      <c r="F1121" t="b">
        <v>0</v>
      </c>
      <c r="G1121" t="b">
        <v>0</v>
      </c>
      <c r="H1121" t="b">
        <v>0</v>
      </c>
      <c r="I1121">
        <v>1</v>
      </c>
    </row>
    <row r="1122" spans="1:9" x14ac:dyDescent="0.25">
      <c r="A1122" s="10">
        <v>0</v>
      </c>
      <c r="B1122" s="10">
        <v>0</v>
      </c>
      <c r="F1122" t="b">
        <v>0</v>
      </c>
      <c r="G1122" t="b">
        <v>0</v>
      </c>
      <c r="H1122" t="b">
        <v>0</v>
      </c>
      <c r="I1122">
        <v>0</v>
      </c>
    </row>
    <row r="1123" spans="1:9" x14ac:dyDescent="0.25">
      <c r="A1123" s="10">
        <v>0</v>
      </c>
      <c r="B1123" s="10">
        <v>0</v>
      </c>
      <c r="F1123" t="b">
        <v>0</v>
      </c>
      <c r="G1123" t="b">
        <v>0</v>
      </c>
      <c r="H1123" t="b">
        <v>0</v>
      </c>
      <c r="I1123">
        <v>5</v>
      </c>
    </row>
    <row r="1124" spans="1:9" x14ac:dyDescent="0.25">
      <c r="A1124" s="10">
        <v>0</v>
      </c>
      <c r="B1124" s="10">
        <v>0</v>
      </c>
      <c r="F1124" t="b">
        <v>0</v>
      </c>
      <c r="G1124" t="b">
        <v>0</v>
      </c>
      <c r="H1124" t="b">
        <v>0</v>
      </c>
      <c r="I1124">
        <v>0</v>
      </c>
    </row>
    <row r="1125" spans="1:9" x14ac:dyDescent="0.25">
      <c r="A1125" s="10">
        <v>0</v>
      </c>
      <c r="B1125" s="10">
        <v>0</v>
      </c>
      <c r="F1125" t="b">
        <v>0</v>
      </c>
      <c r="G1125" t="b">
        <v>0</v>
      </c>
      <c r="H1125" t="b">
        <v>0</v>
      </c>
      <c r="I1125">
        <v>3</v>
      </c>
    </row>
    <row r="1126" spans="1:9" x14ac:dyDescent="0.25">
      <c r="A1126" s="10">
        <v>0</v>
      </c>
      <c r="B1126" s="10">
        <v>0</v>
      </c>
      <c r="F1126" t="b">
        <v>0</v>
      </c>
      <c r="G1126" t="b">
        <v>0</v>
      </c>
      <c r="H1126" t="b">
        <v>0</v>
      </c>
      <c r="I1126">
        <v>7</v>
      </c>
    </row>
    <row r="1127" spans="1:9" x14ac:dyDescent="0.25">
      <c r="A1127" s="10">
        <v>0</v>
      </c>
      <c r="B1127" s="10">
        <v>0</v>
      </c>
      <c r="F1127" t="b">
        <v>0</v>
      </c>
      <c r="G1127" t="b">
        <v>0</v>
      </c>
      <c r="H1127" t="b">
        <v>0</v>
      </c>
      <c r="I1127">
        <v>0</v>
      </c>
    </row>
    <row r="1128" spans="1:9" x14ac:dyDescent="0.25">
      <c r="A1128" s="10">
        <v>0</v>
      </c>
      <c r="B1128" s="10">
        <v>0</v>
      </c>
      <c r="F1128" t="b">
        <v>0</v>
      </c>
      <c r="G1128" t="b">
        <v>0</v>
      </c>
      <c r="H1128" t="b">
        <v>0</v>
      </c>
      <c r="I1128">
        <v>2</v>
      </c>
    </row>
    <row r="1129" spans="1:9" x14ac:dyDescent="0.25">
      <c r="A1129" s="10">
        <v>0</v>
      </c>
      <c r="B1129" s="10">
        <v>0</v>
      </c>
      <c r="F1129" t="b">
        <v>0</v>
      </c>
      <c r="G1129" t="b">
        <v>0</v>
      </c>
      <c r="H1129" t="b">
        <v>0</v>
      </c>
      <c r="I1129">
        <v>23</v>
      </c>
    </row>
    <row r="1130" spans="1:9" x14ac:dyDescent="0.25">
      <c r="A1130" s="10">
        <v>0</v>
      </c>
      <c r="B1130" s="10">
        <v>0</v>
      </c>
      <c r="F1130" t="b">
        <v>0</v>
      </c>
      <c r="G1130" t="b">
        <v>0</v>
      </c>
      <c r="H1130" t="b">
        <v>0</v>
      </c>
      <c r="I1130">
        <v>1</v>
      </c>
    </row>
    <row r="1131" spans="1:9" x14ac:dyDescent="0.25">
      <c r="A1131" s="10">
        <v>0</v>
      </c>
      <c r="B1131" s="10">
        <v>0</v>
      </c>
      <c r="F1131" t="b">
        <v>0</v>
      </c>
      <c r="G1131" t="b">
        <v>0</v>
      </c>
      <c r="H1131" t="b">
        <v>0</v>
      </c>
      <c r="I1131">
        <v>2</v>
      </c>
    </row>
    <row r="1132" spans="1:9" x14ac:dyDescent="0.25">
      <c r="A1132" s="10">
        <v>0</v>
      </c>
      <c r="B1132" s="10">
        <v>0</v>
      </c>
      <c r="F1132" t="b">
        <v>0</v>
      </c>
      <c r="G1132" t="b">
        <v>0</v>
      </c>
      <c r="H1132" t="b">
        <v>0</v>
      </c>
      <c r="I1132">
        <v>3</v>
      </c>
    </row>
    <row r="1133" spans="1:9" x14ac:dyDescent="0.25">
      <c r="A1133" s="10">
        <v>0</v>
      </c>
      <c r="B1133" s="10">
        <v>0</v>
      </c>
      <c r="F1133" t="b">
        <v>0</v>
      </c>
      <c r="G1133" t="b">
        <v>0</v>
      </c>
      <c r="H1133" t="b">
        <v>0</v>
      </c>
      <c r="I1133">
        <v>0</v>
      </c>
    </row>
    <row r="1134" spans="1:9" x14ac:dyDescent="0.25">
      <c r="A1134" s="10">
        <v>0</v>
      </c>
      <c r="B1134" s="10">
        <v>0</v>
      </c>
      <c r="F1134" t="b">
        <v>0</v>
      </c>
      <c r="G1134" t="b">
        <v>0</v>
      </c>
      <c r="H1134" t="b">
        <v>0</v>
      </c>
      <c r="I1134">
        <v>13</v>
      </c>
    </row>
    <row r="1135" spans="1:9" x14ac:dyDescent="0.25">
      <c r="A1135" s="10">
        <v>0</v>
      </c>
      <c r="B1135" s="10">
        <v>0</v>
      </c>
      <c r="F1135" t="b">
        <v>0</v>
      </c>
      <c r="G1135" t="b">
        <v>0</v>
      </c>
      <c r="H1135" t="b">
        <v>0</v>
      </c>
      <c r="I1135">
        <v>1</v>
      </c>
    </row>
    <row r="1136" spans="1:9" x14ac:dyDescent="0.25">
      <c r="A1136" s="10">
        <v>0</v>
      </c>
      <c r="B1136" s="10">
        <v>0</v>
      </c>
      <c r="F1136" t="b">
        <v>0</v>
      </c>
      <c r="G1136" t="b">
        <v>0</v>
      </c>
      <c r="H1136" t="b">
        <v>0</v>
      </c>
      <c r="I1136">
        <v>1</v>
      </c>
    </row>
    <row r="1137" spans="1:9" x14ac:dyDescent="0.25">
      <c r="A1137" s="10">
        <v>0</v>
      </c>
      <c r="B1137" s="10">
        <v>0</v>
      </c>
      <c r="F1137" t="b">
        <v>0</v>
      </c>
      <c r="G1137" t="b">
        <v>0</v>
      </c>
      <c r="H1137" t="b">
        <v>0</v>
      </c>
      <c r="I1137">
        <v>1</v>
      </c>
    </row>
    <row r="1138" spans="1:9" x14ac:dyDescent="0.25">
      <c r="A1138" s="10">
        <v>0</v>
      </c>
      <c r="B1138" s="10">
        <v>0</v>
      </c>
      <c r="F1138" t="b">
        <v>0</v>
      </c>
      <c r="G1138" t="b">
        <v>0</v>
      </c>
      <c r="H1138" t="b">
        <v>0</v>
      </c>
      <c r="I1138">
        <v>6</v>
      </c>
    </row>
    <row r="1139" spans="1:9" x14ac:dyDescent="0.25">
      <c r="A1139" s="10">
        <v>0</v>
      </c>
      <c r="B1139" s="10">
        <v>0</v>
      </c>
      <c r="F1139" t="b">
        <v>0</v>
      </c>
      <c r="G1139" t="b">
        <v>0</v>
      </c>
      <c r="H1139">
        <v>39</v>
      </c>
      <c r="I1139" t="b">
        <v>0</v>
      </c>
    </row>
    <row r="1140" spans="1:9" x14ac:dyDescent="0.25">
      <c r="A1140" s="10">
        <v>0</v>
      </c>
      <c r="B1140" s="10">
        <v>0</v>
      </c>
      <c r="F1140" t="b">
        <v>0</v>
      </c>
      <c r="G1140" t="b">
        <v>0</v>
      </c>
      <c r="H1140" t="b">
        <v>0</v>
      </c>
      <c r="I1140">
        <v>4</v>
      </c>
    </row>
    <row r="1141" spans="1:9" x14ac:dyDescent="0.25">
      <c r="A1141" s="10">
        <v>0</v>
      </c>
      <c r="B1141" s="10">
        <v>0</v>
      </c>
      <c r="F1141" t="b">
        <v>0</v>
      </c>
      <c r="G1141" t="b">
        <v>0</v>
      </c>
      <c r="H1141" t="b">
        <v>0</v>
      </c>
      <c r="I1141">
        <v>1</v>
      </c>
    </row>
    <row r="1142" spans="1:9" x14ac:dyDescent="0.25">
      <c r="A1142" s="10">
        <v>0</v>
      </c>
      <c r="B1142" s="10">
        <v>0</v>
      </c>
      <c r="F1142" t="b">
        <v>0</v>
      </c>
      <c r="G1142" t="b">
        <v>0</v>
      </c>
      <c r="H1142" t="b">
        <v>0</v>
      </c>
      <c r="I1142">
        <v>0</v>
      </c>
    </row>
    <row r="1143" spans="1:9" x14ac:dyDescent="0.25">
      <c r="A1143" s="10">
        <v>0</v>
      </c>
      <c r="B1143" s="10">
        <v>0</v>
      </c>
      <c r="F1143" t="b">
        <v>0</v>
      </c>
      <c r="G1143" t="b">
        <v>0</v>
      </c>
      <c r="H1143" t="b">
        <v>0</v>
      </c>
      <c r="I1143">
        <v>0</v>
      </c>
    </row>
    <row r="1144" spans="1:9" x14ac:dyDescent="0.25">
      <c r="A1144" s="10">
        <v>0</v>
      </c>
      <c r="B1144" s="10">
        <v>0</v>
      </c>
      <c r="F1144" t="b">
        <v>0</v>
      </c>
      <c r="G1144" t="b">
        <v>0</v>
      </c>
      <c r="H1144" t="b">
        <v>0</v>
      </c>
      <c r="I1144">
        <v>0</v>
      </c>
    </row>
    <row r="1145" spans="1:9" x14ac:dyDescent="0.25">
      <c r="A1145" s="10">
        <v>0</v>
      </c>
      <c r="B1145" s="10">
        <v>0</v>
      </c>
      <c r="F1145" t="b">
        <v>0</v>
      </c>
      <c r="G1145" t="b">
        <v>0</v>
      </c>
      <c r="H1145" t="b">
        <v>0</v>
      </c>
      <c r="I1145">
        <v>8</v>
      </c>
    </row>
    <row r="1146" spans="1:9" x14ac:dyDescent="0.25">
      <c r="A1146" s="10">
        <v>0</v>
      </c>
      <c r="B1146" s="10">
        <v>0</v>
      </c>
      <c r="F1146" t="b">
        <v>0</v>
      </c>
      <c r="G1146" t="b">
        <v>0</v>
      </c>
      <c r="H1146" t="b">
        <v>0</v>
      </c>
      <c r="I1146">
        <v>0</v>
      </c>
    </row>
    <row r="1147" spans="1:9" x14ac:dyDescent="0.25">
      <c r="A1147" s="10">
        <v>0</v>
      </c>
      <c r="B1147" s="10">
        <v>0</v>
      </c>
      <c r="F1147" t="b">
        <v>0</v>
      </c>
      <c r="G1147" t="b">
        <v>0</v>
      </c>
      <c r="H1147" t="b">
        <v>0</v>
      </c>
      <c r="I1147">
        <v>1</v>
      </c>
    </row>
    <row r="1148" spans="1:9" x14ac:dyDescent="0.25">
      <c r="A1148" s="10">
        <v>0</v>
      </c>
      <c r="B1148" s="10">
        <v>0</v>
      </c>
      <c r="F1148" t="b">
        <v>0</v>
      </c>
      <c r="G1148" t="b">
        <v>0</v>
      </c>
      <c r="H1148" t="b">
        <v>0</v>
      </c>
      <c r="I1148">
        <v>12</v>
      </c>
    </row>
    <row r="1149" spans="1:9" x14ac:dyDescent="0.25">
      <c r="A1149" s="10">
        <v>0</v>
      </c>
      <c r="B1149" s="10">
        <v>0</v>
      </c>
      <c r="F1149" t="b">
        <v>0</v>
      </c>
      <c r="G1149" t="b">
        <v>0</v>
      </c>
      <c r="H1149" t="b">
        <v>0</v>
      </c>
      <c r="I1149">
        <v>0</v>
      </c>
    </row>
    <row r="1150" spans="1:9" x14ac:dyDescent="0.25">
      <c r="A1150" s="10">
        <v>0</v>
      </c>
      <c r="B1150" s="10">
        <v>0</v>
      </c>
      <c r="F1150" t="b">
        <v>0</v>
      </c>
      <c r="G1150" t="b">
        <v>0</v>
      </c>
      <c r="H1150" t="b">
        <v>0</v>
      </c>
      <c r="I1150">
        <v>3</v>
      </c>
    </row>
    <row r="1151" spans="1:9" x14ac:dyDescent="0.25">
      <c r="A1151" s="10">
        <v>0</v>
      </c>
      <c r="B1151" s="10">
        <v>0</v>
      </c>
      <c r="F1151" t="b">
        <v>0</v>
      </c>
      <c r="G1151" t="b">
        <v>0</v>
      </c>
      <c r="H1151" t="b">
        <v>0</v>
      </c>
      <c r="I1151">
        <v>2</v>
      </c>
    </row>
    <row r="1152" spans="1:9" x14ac:dyDescent="0.25">
      <c r="A1152" s="10">
        <v>0</v>
      </c>
      <c r="B1152" s="10">
        <v>0</v>
      </c>
      <c r="F1152" t="b">
        <v>0</v>
      </c>
      <c r="G1152" t="b">
        <v>0</v>
      </c>
      <c r="H1152" t="b">
        <v>0</v>
      </c>
      <c r="I1152">
        <v>6</v>
      </c>
    </row>
    <row r="1153" spans="1:9" x14ac:dyDescent="0.25">
      <c r="A1153" s="10">
        <v>0</v>
      </c>
      <c r="B1153" s="10">
        <v>0</v>
      </c>
      <c r="F1153" t="b">
        <v>0</v>
      </c>
      <c r="G1153" t="b">
        <v>0</v>
      </c>
      <c r="H1153" t="b">
        <v>0</v>
      </c>
      <c r="I1153">
        <v>0</v>
      </c>
    </row>
    <row r="1154" spans="1:9" x14ac:dyDescent="0.25">
      <c r="A1154" s="10">
        <v>0</v>
      </c>
      <c r="B1154" s="10">
        <v>0</v>
      </c>
      <c r="F1154" t="b">
        <v>0</v>
      </c>
      <c r="G1154" t="b">
        <v>0</v>
      </c>
      <c r="H1154" t="b">
        <v>0</v>
      </c>
      <c r="I1154">
        <v>15</v>
      </c>
    </row>
    <row r="1155" spans="1:9" x14ac:dyDescent="0.25">
      <c r="A1155" s="10">
        <v>0</v>
      </c>
      <c r="B1155" s="10">
        <v>0</v>
      </c>
      <c r="F1155" t="b">
        <v>0</v>
      </c>
      <c r="G1155" t="b">
        <v>0</v>
      </c>
      <c r="H1155" t="b">
        <v>0</v>
      </c>
      <c r="I1155">
        <v>1</v>
      </c>
    </row>
    <row r="1156" spans="1:9" x14ac:dyDescent="0.25">
      <c r="A1156" s="10">
        <v>0</v>
      </c>
      <c r="B1156" s="10">
        <v>0</v>
      </c>
      <c r="F1156" t="b">
        <v>0</v>
      </c>
      <c r="G1156" t="b">
        <v>0</v>
      </c>
      <c r="H1156" t="b">
        <v>0</v>
      </c>
      <c r="I1156">
        <v>3</v>
      </c>
    </row>
    <row r="1157" spans="1:9" x14ac:dyDescent="0.25">
      <c r="A1157" s="10">
        <v>0</v>
      </c>
      <c r="B1157" s="10">
        <v>0</v>
      </c>
      <c r="F1157" t="b">
        <v>0</v>
      </c>
      <c r="G1157" t="b">
        <v>0</v>
      </c>
      <c r="H1157" t="b">
        <v>0</v>
      </c>
      <c r="I1157">
        <v>8</v>
      </c>
    </row>
    <row r="1158" spans="1:9" x14ac:dyDescent="0.25">
      <c r="A1158" s="10">
        <v>0</v>
      </c>
      <c r="B1158" s="10">
        <v>0</v>
      </c>
      <c r="F1158" t="b">
        <v>0</v>
      </c>
      <c r="G1158" t="b">
        <v>0</v>
      </c>
      <c r="H1158" t="b">
        <v>0</v>
      </c>
      <c r="I1158">
        <v>0</v>
      </c>
    </row>
    <row r="1159" spans="1:9" x14ac:dyDescent="0.25">
      <c r="A1159" s="10">
        <v>0</v>
      </c>
      <c r="B1159" s="10">
        <v>0</v>
      </c>
      <c r="F1159" t="b">
        <v>0</v>
      </c>
      <c r="G1159" t="b">
        <v>0</v>
      </c>
      <c r="H1159" t="b">
        <v>0</v>
      </c>
      <c r="I1159">
        <v>3</v>
      </c>
    </row>
    <row r="1160" spans="1:9" x14ac:dyDescent="0.25">
      <c r="A1160" s="10">
        <v>0</v>
      </c>
      <c r="B1160" s="10">
        <v>0</v>
      </c>
      <c r="F1160" t="b">
        <v>0</v>
      </c>
      <c r="G1160" t="b">
        <v>0</v>
      </c>
      <c r="H1160" t="b">
        <v>0</v>
      </c>
      <c r="I1160">
        <v>3</v>
      </c>
    </row>
    <row r="1161" spans="1:9" x14ac:dyDescent="0.25">
      <c r="A1161" s="10">
        <v>0</v>
      </c>
      <c r="B1161" s="10">
        <v>0</v>
      </c>
      <c r="F1161" t="b">
        <v>0</v>
      </c>
      <c r="G1161" t="b">
        <v>0</v>
      </c>
      <c r="H1161" t="b">
        <v>0</v>
      </c>
      <c r="I1161">
        <v>0</v>
      </c>
    </row>
    <row r="1162" spans="1:9" x14ac:dyDescent="0.25">
      <c r="A1162" s="10">
        <v>0</v>
      </c>
      <c r="B1162" s="10">
        <v>0</v>
      </c>
      <c r="F1162" t="b">
        <v>0</v>
      </c>
      <c r="G1162" t="b">
        <v>0</v>
      </c>
      <c r="H1162" t="b">
        <v>0</v>
      </c>
      <c r="I1162">
        <v>19</v>
      </c>
    </row>
    <row r="1163" spans="1:9" x14ac:dyDescent="0.25">
      <c r="A1163" s="10">
        <v>0</v>
      </c>
      <c r="B1163" s="10">
        <v>0</v>
      </c>
      <c r="F1163" t="b">
        <v>0</v>
      </c>
      <c r="G1163" t="b">
        <v>0</v>
      </c>
      <c r="H1163" t="b">
        <v>0</v>
      </c>
      <c r="I1163">
        <v>0</v>
      </c>
    </row>
    <row r="1164" spans="1:9" x14ac:dyDescent="0.25">
      <c r="A1164" s="10">
        <v>0</v>
      </c>
      <c r="B1164" s="10">
        <v>0</v>
      </c>
      <c r="F1164" t="b">
        <v>0</v>
      </c>
      <c r="G1164" t="b">
        <v>0</v>
      </c>
      <c r="H1164" t="b">
        <v>0</v>
      </c>
      <c r="I1164">
        <v>2</v>
      </c>
    </row>
    <row r="1165" spans="1:9" x14ac:dyDescent="0.25">
      <c r="A1165" s="10">
        <v>0</v>
      </c>
      <c r="B1165" s="10">
        <v>0</v>
      </c>
      <c r="F1165" t="b">
        <v>0</v>
      </c>
      <c r="G1165" t="b">
        <v>0</v>
      </c>
      <c r="H1165" t="b">
        <v>0</v>
      </c>
      <c r="I1165">
        <v>0</v>
      </c>
    </row>
    <row r="1166" spans="1:9" x14ac:dyDescent="0.25">
      <c r="A1166" s="10">
        <v>0</v>
      </c>
      <c r="B1166" s="10">
        <v>0</v>
      </c>
      <c r="F1166" t="b">
        <v>0</v>
      </c>
      <c r="G1166" t="b">
        <v>0</v>
      </c>
      <c r="H1166" t="b">
        <v>0</v>
      </c>
      <c r="I1166">
        <v>0</v>
      </c>
    </row>
    <row r="1167" spans="1:9" x14ac:dyDescent="0.25">
      <c r="A1167" s="10">
        <v>0</v>
      </c>
      <c r="B1167" s="10">
        <v>0</v>
      </c>
      <c r="F1167" t="b">
        <v>0</v>
      </c>
      <c r="G1167" t="b">
        <v>0</v>
      </c>
      <c r="H1167" t="b">
        <v>0</v>
      </c>
      <c r="I1167">
        <v>25</v>
      </c>
    </row>
    <row r="1168" spans="1:9" x14ac:dyDescent="0.25">
      <c r="A1168" s="10">
        <v>0</v>
      </c>
      <c r="B1168" s="10">
        <v>0</v>
      </c>
      <c r="F1168" t="b">
        <v>0</v>
      </c>
      <c r="G1168" t="b">
        <v>0</v>
      </c>
      <c r="H1168" t="b">
        <v>0</v>
      </c>
      <c r="I1168">
        <v>8</v>
      </c>
    </row>
    <row r="1169" spans="1:9" x14ac:dyDescent="0.25">
      <c r="A1169" s="10">
        <v>0</v>
      </c>
      <c r="B1169" s="10">
        <v>0</v>
      </c>
      <c r="F1169" t="b">
        <v>0</v>
      </c>
      <c r="G1169" t="b">
        <v>0</v>
      </c>
      <c r="H1169" t="b">
        <v>0</v>
      </c>
      <c r="I1169">
        <v>16</v>
      </c>
    </row>
    <row r="1170" spans="1:9" x14ac:dyDescent="0.25">
      <c r="A1170" s="10">
        <v>0</v>
      </c>
      <c r="B1170" s="10">
        <v>0</v>
      </c>
      <c r="F1170" t="b">
        <v>0</v>
      </c>
      <c r="G1170" t="b">
        <v>0</v>
      </c>
      <c r="H1170" t="b">
        <v>0</v>
      </c>
      <c r="I1170">
        <v>3</v>
      </c>
    </row>
    <row r="1171" spans="1:9" x14ac:dyDescent="0.25">
      <c r="A1171" s="10">
        <v>0</v>
      </c>
      <c r="B1171" s="10">
        <v>0</v>
      </c>
      <c r="F1171" t="b">
        <v>0</v>
      </c>
      <c r="G1171" t="b">
        <v>0</v>
      </c>
      <c r="H1171" t="b">
        <v>0</v>
      </c>
      <c r="I1171">
        <v>3</v>
      </c>
    </row>
    <row r="1172" spans="1:9" x14ac:dyDescent="0.25">
      <c r="A1172" s="10">
        <v>0</v>
      </c>
      <c r="B1172" s="10">
        <v>0</v>
      </c>
      <c r="F1172" t="b">
        <v>0</v>
      </c>
      <c r="G1172" t="b">
        <v>0</v>
      </c>
      <c r="H1172" t="b">
        <v>0</v>
      </c>
      <c r="I1172">
        <v>2</v>
      </c>
    </row>
    <row r="1173" spans="1:9" x14ac:dyDescent="0.25">
      <c r="A1173" s="10">
        <v>0</v>
      </c>
      <c r="B1173" s="10">
        <v>0</v>
      </c>
      <c r="F1173" t="b">
        <v>0</v>
      </c>
      <c r="G1173" t="b">
        <v>0</v>
      </c>
      <c r="H1173" t="b">
        <v>0</v>
      </c>
      <c r="I1173">
        <v>1</v>
      </c>
    </row>
    <row r="1174" spans="1:9" x14ac:dyDescent="0.25">
      <c r="A1174" s="10">
        <v>0</v>
      </c>
      <c r="B1174" s="10">
        <v>0</v>
      </c>
      <c r="F1174" t="b">
        <v>0</v>
      </c>
      <c r="G1174" t="b">
        <v>0</v>
      </c>
      <c r="H1174" t="b">
        <v>0</v>
      </c>
      <c r="I1174">
        <v>0</v>
      </c>
    </row>
    <row r="1175" spans="1:9" x14ac:dyDescent="0.25">
      <c r="A1175" s="10">
        <v>0</v>
      </c>
      <c r="B1175" s="10">
        <v>0</v>
      </c>
      <c r="F1175" t="b">
        <v>0</v>
      </c>
      <c r="G1175" t="b">
        <v>0</v>
      </c>
      <c r="H1175" t="b">
        <v>0</v>
      </c>
      <c r="I1175">
        <v>1</v>
      </c>
    </row>
    <row r="1176" spans="1:9" x14ac:dyDescent="0.25">
      <c r="A1176" s="10">
        <v>0</v>
      </c>
      <c r="B1176" s="10">
        <v>0</v>
      </c>
      <c r="F1176" t="b">
        <v>0</v>
      </c>
      <c r="G1176" t="b">
        <v>0</v>
      </c>
      <c r="H1176" t="b">
        <v>0</v>
      </c>
      <c r="I1176">
        <v>19</v>
      </c>
    </row>
    <row r="1177" spans="1:9" x14ac:dyDescent="0.25">
      <c r="A1177" s="10">
        <v>0</v>
      </c>
      <c r="B1177" s="10">
        <v>0</v>
      </c>
      <c r="F1177" t="b">
        <v>0</v>
      </c>
      <c r="G1177" t="b">
        <v>0</v>
      </c>
      <c r="H1177" t="b">
        <v>0</v>
      </c>
      <c r="I1177">
        <v>9</v>
      </c>
    </row>
    <row r="1178" spans="1:9" x14ac:dyDescent="0.25">
      <c r="A1178" s="10">
        <v>0</v>
      </c>
      <c r="B1178" s="10">
        <v>0</v>
      </c>
      <c r="F1178" t="b">
        <v>0</v>
      </c>
      <c r="G1178" t="b">
        <v>0</v>
      </c>
      <c r="H1178" t="b">
        <v>0</v>
      </c>
      <c r="I1178">
        <v>1</v>
      </c>
    </row>
    <row r="1179" spans="1:9" x14ac:dyDescent="0.25">
      <c r="A1179" s="10">
        <v>0</v>
      </c>
      <c r="B1179" s="10">
        <v>0</v>
      </c>
      <c r="F1179" t="b">
        <v>0</v>
      </c>
      <c r="G1179" t="b">
        <v>0</v>
      </c>
      <c r="H1179" t="b">
        <v>0</v>
      </c>
      <c r="I1179">
        <v>0</v>
      </c>
    </row>
    <row r="1180" spans="1:9" x14ac:dyDescent="0.25">
      <c r="A1180" s="10">
        <v>0</v>
      </c>
      <c r="B1180" s="10">
        <v>0</v>
      </c>
      <c r="F1180" t="b">
        <v>0</v>
      </c>
      <c r="G1180" t="b">
        <v>0</v>
      </c>
      <c r="H1180" t="b">
        <v>0</v>
      </c>
      <c r="I1180">
        <v>1</v>
      </c>
    </row>
    <row r="1181" spans="1:9" x14ac:dyDescent="0.25">
      <c r="A1181" s="10">
        <v>0</v>
      </c>
      <c r="B1181" s="10">
        <v>0</v>
      </c>
      <c r="F1181" t="b">
        <v>0</v>
      </c>
      <c r="G1181" t="b">
        <v>0</v>
      </c>
      <c r="H1181" t="b">
        <v>0</v>
      </c>
      <c r="I1181">
        <v>5</v>
      </c>
    </row>
    <row r="1182" spans="1:9" x14ac:dyDescent="0.25">
      <c r="A1182" s="10">
        <v>0</v>
      </c>
      <c r="B1182" s="10">
        <v>0</v>
      </c>
      <c r="F1182" t="b">
        <v>0</v>
      </c>
      <c r="G1182" t="b">
        <v>0</v>
      </c>
      <c r="H1182" t="b">
        <v>0</v>
      </c>
      <c r="I1182">
        <v>85</v>
      </c>
    </row>
    <row r="1183" spans="1:9" x14ac:dyDescent="0.25">
      <c r="A1183" s="10">
        <v>0</v>
      </c>
      <c r="B1183" s="10">
        <v>0</v>
      </c>
      <c r="F1183" t="b">
        <v>0</v>
      </c>
      <c r="G1183" t="b">
        <v>0</v>
      </c>
      <c r="H1183" t="b">
        <v>0</v>
      </c>
      <c r="I1183">
        <v>3</v>
      </c>
    </row>
    <row r="1184" spans="1:9" x14ac:dyDescent="0.25">
      <c r="A1184" s="10">
        <v>0</v>
      </c>
      <c r="B1184" s="10">
        <v>0</v>
      </c>
      <c r="F1184" t="b">
        <v>0</v>
      </c>
      <c r="G1184" t="b">
        <v>0</v>
      </c>
      <c r="H1184" t="b">
        <v>0</v>
      </c>
      <c r="I1184">
        <v>4</v>
      </c>
    </row>
    <row r="1185" spans="1:9" x14ac:dyDescent="0.25">
      <c r="A1185" s="10">
        <v>0</v>
      </c>
      <c r="B1185" s="10">
        <v>0</v>
      </c>
      <c r="F1185" t="b">
        <v>0</v>
      </c>
      <c r="G1185" t="b">
        <v>0</v>
      </c>
      <c r="H1185" t="b">
        <v>0</v>
      </c>
      <c r="I1185">
        <v>3</v>
      </c>
    </row>
    <row r="1186" spans="1:9" x14ac:dyDescent="0.25">
      <c r="A1186" s="10">
        <v>375</v>
      </c>
      <c r="B1186" s="10">
        <v>0</v>
      </c>
      <c r="F1186">
        <v>375</v>
      </c>
      <c r="G1186" t="b">
        <v>0</v>
      </c>
      <c r="H1186">
        <v>375</v>
      </c>
      <c r="I1186" t="b">
        <v>0</v>
      </c>
    </row>
    <row r="1187" spans="1:9" x14ac:dyDescent="0.25">
      <c r="A1187" s="10">
        <v>111</v>
      </c>
      <c r="B1187" s="10">
        <v>0</v>
      </c>
      <c r="F1187">
        <v>111</v>
      </c>
      <c r="G1187" t="b">
        <v>0</v>
      </c>
      <c r="H1187">
        <v>111</v>
      </c>
      <c r="I1187" t="b">
        <v>0</v>
      </c>
    </row>
    <row r="1188" spans="1:9" x14ac:dyDescent="0.25">
      <c r="A1188" s="10">
        <v>123</v>
      </c>
      <c r="B1188" s="10">
        <v>0</v>
      </c>
      <c r="F1188">
        <v>123</v>
      </c>
      <c r="G1188" t="b">
        <v>0</v>
      </c>
      <c r="H1188">
        <v>123</v>
      </c>
      <c r="I1188" t="b">
        <v>0</v>
      </c>
    </row>
    <row r="1189" spans="1:9" x14ac:dyDescent="0.25">
      <c r="A1189" s="10">
        <v>70</v>
      </c>
      <c r="B1189" s="10">
        <v>0</v>
      </c>
      <c r="F1189">
        <v>70</v>
      </c>
      <c r="G1189" t="b">
        <v>0</v>
      </c>
      <c r="H1189">
        <v>70</v>
      </c>
      <c r="I1189" t="b">
        <v>0</v>
      </c>
    </row>
    <row r="1190" spans="1:9" x14ac:dyDescent="0.25">
      <c r="A1190" s="10">
        <v>85</v>
      </c>
      <c r="B1190" s="10">
        <v>0</v>
      </c>
      <c r="F1190">
        <v>85</v>
      </c>
      <c r="G1190" t="b">
        <v>0</v>
      </c>
      <c r="H1190">
        <v>85</v>
      </c>
      <c r="I1190" t="b">
        <v>0</v>
      </c>
    </row>
    <row r="1191" spans="1:9" x14ac:dyDescent="0.25">
      <c r="A1191" s="10">
        <v>86</v>
      </c>
      <c r="B1191" s="10">
        <v>0</v>
      </c>
      <c r="F1191">
        <v>86</v>
      </c>
      <c r="G1191" t="b">
        <v>0</v>
      </c>
      <c r="H1191">
        <v>86</v>
      </c>
      <c r="I1191" t="b">
        <v>0</v>
      </c>
    </row>
    <row r="1192" spans="1:9" x14ac:dyDescent="0.25">
      <c r="A1192" s="10">
        <v>13</v>
      </c>
      <c r="B1192" s="10">
        <v>0</v>
      </c>
      <c r="F1192">
        <v>13</v>
      </c>
      <c r="G1192" t="b">
        <v>0</v>
      </c>
      <c r="H1192">
        <v>13</v>
      </c>
      <c r="I1192" t="b">
        <v>0</v>
      </c>
    </row>
    <row r="1193" spans="1:9" x14ac:dyDescent="0.25">
      <c r="A1193" s="10">
        <v>33</v>
      </c>
      <c r="B1193" s="10">
        <v>0</v>
      </c>
      <c r="F1193">
        <v>33</v>
      </c>
      <c r="G1193" t="b">
        <v>0</v>
      </c>
      <c r="H1193">
        <v>33</v>
      </c>
      <c r="I1193" t="b">
        <v>0</v>
      </c>
    </row>
    <row r="1194" spans="1:9" x14ac:dyDescent="0.25">
      <c r="A1194" s="10">
        <v>15</v>
      </c>
      <c r="B1194" s="10">
        <v>0</v>
      </c>
      <c r="F1194">
        <v>15</v>
      </c>
      <c r="G1194" t="b">
        <v>0</v>
      </c>
      <c r="H1194">
        <v>15</v>
      </c>
      <c r="I1194" t="b">
        <v>0</v>
      </c>
    </row>
    <row r="1195" spans="1:9" x14ac:dyDescent="0.25">
      <c r="A1195" s="10">
        <v>273</v>
      </c>
      <c r="B1195" s="10">
        <v>0</v>
      </c>
      <c r="F1195">
        <v>273</v>
      </c>
      <c r="G1195" t="b">
        <v>0</v>
      </c>
      <c r="H1195">
        <v>273</v>
      </c>
      <c r="I1195" t="b">
        <v>0</v>
      </c>
    </row>
    <row r="1196" spans="1:9" x14ac:dyDescent="0.25">
      <c r="A1196" s="10">
        <v>714</v>
      </c>
      <c r="B1196" s="10">
        <v>0</v>
      </c>
      <c r="F1196">
        <v>714</v>
      </c>
      <c r="G1196" t="b">
        <v>0</v>
      </c>
      <c r="H1196">
        <v>714</v>
      </c>
      <c r="I1196" t="b">
        <v>0</v>
      </c>
    </row>
    <row r="1197" spans="1:9" x14ac:dyDescent="0.25">
      <c r="A1197" s="10">
        <v>170</v>
      </c>
      <c r="B1197" s="10">
        <v>0</v>
      </c>
      <c r="F1197">
        <v>170</v>
      </c>
      <c r="G1197" t="b">
        <v>0</v>
      </c>
      <c r="H1197">
        <v>170</v>
      </c>
      <c r="I1197" t="b">
        <v>0</v>
      </c>
    </row>
    <row r="1198" spans="1:9" x14ac:dyDescent="0.25">
      <c r="A1198" s="10">
        <v>512</v>
      </c>
      <c r="B1198" s="10">
        <v>0</v>
      </c>
      <c r="F1198">
        <v>512</v>
      </c>
      <c r="G1198" t="b">
        <v>0</v>
      </c>
      <c r="H1198">
        <v>512</v>
      </c>
      <c r="I1198" t="b">
        <v>0</v>
      </c>
    </row>
    <row r="1199" spans="1:9" x14ac:dyDescent="0.25">
      <c r="A1199" s="10">
        <v>314</v>
      </c>
      <c r="B1199" s="10">
        <v>0</v>
      </c>
      <c r="F1199">
        <v>314</v>
      </c>
      <c r="G1199" t="b">
        <v>0</v>
      </c>
      <c r="H1199">
        <v>314</v>
      </c>
      <c r="I1199" t="b">
        <v>0</v>
      </c>
    </row>
    <row r="1200" spans="1:9" x14ac:dyDescent="0.25">
      <c r="A1200" s="10">
        <v>167</v>
      </c>
      <c r="B1200" s="10">
        <v>0</v>
      </c>
      <c r="F1200">
        <v>167</v>
      </c>
      <c r="G1200" t="b">
        <v>0</v>
      </c>
      <c r="H1200">
        <v>167</v>
      </c>
      <c r="I1200" t="b">
        <v>0</v>
      </c>
    </row>
    <row r="1201" spans="1:9" x14ac:dyDescent="0.25">
      <c r="A1201" s="10">
        <v>9</v>
      </c>
      <c r="B1201" s="10">
        <v>0</v>
      </c>
      <c r="F1201">
        <v>9</v>
      </c>
      <c r="G1201" t="b">
        <v>0</v>
      </c>
      <c r="H1201">
        <v>9</v>
      </c>
      <c r="I1201" t="b">
        <v>0</v>
      </c>
    </row>
    <row r="1202" spans="1:9" x14ac:dyDescent="0.25">
      <c r="A1202" s="10">
        <v>103</v>
      </c>
      <c r="B1202" s="10">
        <v>0</v>
      </c>
      <c r="F1202">
        <v>103</v>
      </c>
      <c r="G1202" t="b">
        <v>0</v>
      </c>
      <c r="H1202">
        <v>103</v>
      </c>
      <c r="I1202" t="b">
        <v>0</v>
      </c>
    </row>
    <row r="1203" spans="1:9" x14ac:dyDescent="0.25">
      <c r="A1203" s="10">
        <v>111</v>
      </c>
      <c r="B1203" s="10">
        <v>0</v>
      </c>
      <c r="F1203">
        <v>111</v>
      </c>
      <c r="G1203" t="b">
        <v>0</v>
      </c>
      <c r="H1203">
        <v>111</v>
      </c>
      <c r="I1203" t="b">
        <v>0</v>
      </c>
    </row>
    <row r="1204" spans="1:9" x14ac:dyDescent="0.25">
      <c r="A1204" s="10">
        <v>271</v>
      </c>
      <c r="B1204" s="10">
        <v>0</v>
      </c>
      <c r="F1204">
        <v>271</v>
      </c>
      <c r="G1204" t="b">
        <v>0</v>
      </c>
      <c r="H1204">
        <v>271</v>
      </c>
      <c r="I1204" t="b">
        <v>0</v>
      </c>
    </row>
    <row r="1205" spans="1:9" x14ac:dyDescent="0.25">
      <c r="A1205" s="10">
        <v>101</v>
      </c>
      <c r="B1205" s="10">
        <v>0</v>
      </c>
      <c r="F1205">
        <v>101</v>
      </c>
      <c r="G1205" t="b">
        <v>0</v>
      </c>
      <c r="H1205">
        <v>101</v>
      </c>
      <c r="I1205" t="b">
        <v>0</v>
      </c>
    </row>
    <row r="1206" spans="1:9" x14ac:dyDescent="0.25">
      <c r="A1206" s="10">
        <v>57</v>
      </c>
      <c r="B1206" s="10">
        <v>0</v>
      </c>
      <c r="F1206">
        <v>57</v>
      </c>
      <c r="G1206" t="b">
        <v>0</v>
      </c>
      <c r="H1206">
        <v>57</v>
      </c>
      <c r="I1206" t="b">
        <v>0</v>
      </c>
    </row>
    <row r="1207" spans="1:9" x14ac:dyDescent="0.25">
      <c r="A1207" s="10">
        <v>62</v>
      </c>
      <c r="B1207" s="10">
        <v>0</v>
      </c>
      <c r="F1207">
        <v>62</v>
      </c>
      <c r="G1207" t="b">
        <v>0</v>
      </c>
      <c r="H1207">
        <v>62</v>
      </c>
      <c r="I1207" t="b">
        <v>0</v>
      </c>
    </row>
    <row r="1208" spans="1:9" x14ac:dyDescent="0.25">
      <c r="A1208" s="10">
        <v>32</v>
      </c>
      <c r="B1208" s="10">
        <v>0</v>
      </c>
      <c r="F1208">
        <v>32</v>
      </c>
      <c r="G1208" t="b">
        <v>0</v>
      </c>
      <c r="H1208">
        <v>32</v>
      </c>
      <c r="I1208" t="b">
        <v>0</v>
      </c>
    </row>
    <row r="1209" spans="1:9" x14ac:dyDescent="0.25">
      <c r="A1209" s="10">
        <v>141</v>
      </c>
      <c r="B1209" s="10">
        <v>0</v>
      </c>
      <c r="F1209">
        <v>141</v>
      </c>
      <c r="G1209" t="b">
        <v>0</v>
      </c>
      <c r="H1209">
        <v>141</v>
      </c>
      <c r="I1209" t="b">
        <v>0</v>
      </c>
    </row>
    <row r="1210" spans="1:9" x14ac:dyDescent="0.25">
      <c r="A1210" s="10">
        <v>75</v>
      </c>
      <c r="B1210" s="10">
        <v>0</v>
      </c>
      <c r="F1210">
        <v>75</v>
      </c>
      <c r="G1210" t="b">
        <v>0</v>
      </c>
      <c r="H1210">
        <v>75</v>
      </c>
      <c r="I1210" t="b">
        <v>0</v>
      </c>
    </row>
    <row r="1211" spans="1:9" x14ac:dyDescent="0.25">
      <c r="A1211" s="10">
        <v>46</v>
      </c>
      <c r="B1211" s="10">
        <v>0</v>
      </c>
      <c r="F1211">
        <v>46</v>
      </c>
      <c r="G1211" t="b">
        <v>0</v>
      </c>
      <c r="H1211">
        <v>46</v>
      </c>
      <c r="I1211" t="b">
        <v>0</v>
      </c>
    </row>
    <row r="1212" spans="1:9" x14ac:dyDescent="0.25">
      <c r="A1212" s="10">
        <v>103</v>
      </c>
      <c r="B1212" s="10">
        <v>0</v>
      </c>
      <c r="F1212">
        <v>103</v>
      </c>
      <c r="G1212" t="b">
        <v>0</v>
      </c>
      <c r="H1212">
        <v>103</v>
      </c>
      <c r="I1212" t="b">
        <v>0</v>
      </c>
    </row>
    <row r="1213" spans="1:9" x14ac:dyDescent="0.25">
      <c r="A1213" s="10">
        <v>6</v>
      </c>
      <c r="B1213" s="10">
        <v>0</v>
      </c>
      <c r="F1213">
        <v>6</v>
      </c>
      <c r="G1213" t="b">
        <v>0</v>
      </c>
      <c r="H1213">
        <v>6</v>
      </c>
      <c r="I1213" t="b">
        <v>0</v>
      </c>
    </row>
    <row r="1214" spans="1:9" x14ac:dyDescent="0.25">
      <c r="A1214" s="10">
        <v>83</v>
      </c>
      <c r="B1214" s="10">
        <v>0</v>
      </c>
      <c r="F1214">
        <v>83</v>
      </c>
      <c r="G1214" t="b">
        <v>0</v>
      </c>
      <c r="H1214">
        <v>83</v>
      </c>
      <c r="I1214" t="b">
        <v>0</v>
      </c>
    </row>
    <row r="1215" spans="1:9" x14ac:dyDescent="0.25">
      <c r="A1215" s="10">
        <v>108</v>
      </c>
      <c r="B1215" s="10">
        <v>0</v>
      </c>
      <c r="F1215">
        <v>108</v>
      </c>
      <c r="G1215" t="b">
        <v>0</v>
      </c>
      <c r="H1215">
        <v>108</v>
      </c>
      <c r="I1215" t="b">
        <v>0</v>
      </c>
    </row>
    <row r="1216" spans="1:9" x14ac:dyDescent="0.25">
      <c r="A1216" s="10">
        <v>25</v>
      </c>
      <c r="B1216" s="10">
        <v>0</v>
      </c>
      <c r="F1216">
        <v>25</v>
      </c>
      <c r="G1216" t="b">
        <v>0</v>
      </c>
      <c r="H1216">
        <v>25</v>
      </c>
      <c r="I1216" t="b">
        <v>0</v>
      </c>
    </row>
    <row r="1217" spans="1:9" x14ac:dyDescent="0.25">
      <c r="A1217" s="10">
        <v>549</v>
      </c>
      <c r="B1217" s="10">
        <v>0</v>
      </c>
      <c r="F1217">
        <v>549</v>
      </c>
      <c r="G1217" t="b">
        <v>0</v>
      </c>
      <c r="H1217">
        <v>549</v>
      </c>
      <c r="I1217" t="b">
        <v>0</v>
      </c>
    </row>
    <row r="1218" spans="1:9" x14ac:dyDescent="0.25">
      <c r="A1218" s="10">
        <v>222</v>
      </c>
      <c r="B1218" s="10">
        <v>0</v>
      </c>
      <c r="F1218">
        <v>222</v>
      </c>
      <c r="G1218" t="b">
        <v>0</v>
      </c>
      <c r="H1218">
        <v>222</v>
      </c>
      <c r="I1218" t="b">
        <v>0</v>
      </c>
    </row>
    <row r="1219" spans="1:9" x14ac:dyDescent="0.25">
      <c r="A1219" s="10">
        <v>183</v>
      </c>
      <c r="B1219" s="10">
        <v>0</v>
      </c>
      <c r="F1219">
        <v>183</v>
      </c>
      <c r="G1219" t="b">
        <v>0</v>
      </c>
      <c r="H1219">
        <v>183</v>
      </c>
      <c r="I1219" t="b">
        <v>0</v>
      </c>
    </row>
    <row r="1220" spans="1:9" x14ac:dyDescent="0.25">
      <c r="A1220" s="10">
        <v>89</v>
      </c>
      <c r="B1220" s="10">
        <v>0</v>
      </c>
      <c r="F1220">
        <v>89</v>
      </c>
      <c r="G1220" t="b">
        <v>0</v>
      </c>
      <c r="H1220">
        <v>89</v>
      </c>
      <c r="I1220" t="b">
        <v>0</v>
      </c>
    </row>
    <row r="1221" spans="1:9" x14ac:dyDescent="0.25">
      <c r="A1221" s="10">
        <v>253</v>
      </c>
      <c r="B1221" s="10">
        <v>0</v>
      </c>
      <c r="F1221">
        <v>253</v>
      </c>
      <c r="G1221" t="b">
        <v>0</v>
      </c>
      <c r="H1221">
        <v>253</v>
      </c>
      <c r="I1221" t="b">
        <v>0</v>
      </c>
    </row>
    <row r="1222" spans="1:9" x14ac:dyDescent="0.25">
      <c r="A1222" s="10">
        <v>140</v>
      </c>
      <c r="B1222" s="10">
        <v>0</v>
      </c>
      <c r="F1222">
        <v>140</v>
      </c>
      <c r="G1222" t="b">
        <v>0</v>
      </c>
      <c r="H1222">
        <v>140</v>
      </c>
      <c r="I1222" t="b">
        <v>0</v>
      </c>
    </row>
    <row r="1223" spans="1:9" x14ac:dyDescent="0.25">
      <c r="A1223" s="10">
        <v>103</v>
      </c>
      <c r="B1223" s="10">
        <v>0</v>
      </c>
      <c r="F1223">
        <v>103</v>
      </c>
      <c r="G1223" t="b">
        <v>0</v>
      </c>
      <c r="H1223">
        <v>103</v>
      </c>
      <c r="I1223" t="b">
        <v>0</v>
      </c>
    </row>
    <row r="1224" spans="1:9" x14ac:dyDescent="0.25">
      <c r="A1224" s="10">
        <v>138</v>
      </c>
      <c r="B1224" s="10">
        <v>0</v>
      </c>
      <c r="F1224">
        <v>138</v>
      </c>
      <c r="G1224" t="b">
        <v>0</v>
      </c>
      <c r="H1224">
        <v>138</v>
      </c>
      <c r="I1224" t="b">
        <v>0</v>
      </c>
    </row>
    <row r="1225" spans="1:9" x14ac:dyDescent="0.25">
      <c r="A1225" s="10">
        <v>191</v>
      </c>
      <c r="B1225" s="10">
        <v>0</v>
      </c>
      <c r="F1225">
        <v>191</v>
      </c>
      <c r="G1225" t="b">
        <v>0</v>
      </c>
      <c r="H1225">
        <v>191</v>
      </c>
      <c r="I1225" t="b">
        <v>0</v>
      </c>
    </row>
    <row r="1226" spans="1:9" x14ac:dyDescent="0.25">
      <c r="A1226" s="10">
        <v>0</v>
      </c>
      <c r="B1226" s="10">
        <v>18</v>
      </c>
      <c r="F1226" t="b">
        <v>0</v>
      </c>
      <c r="G1226">
        <v>18</v>
      </c>
      <c r="H1226" t="b">
        <v>0</v>
      </c>
      <c r="I1226">
        <v>18</v>
      </c>
    </row>
    <row r="1227" spans="1:9" x14ac:dyDescent="0.25">
      <c r="A1227" s="10">
        <v>0</v>
      </c>
      <c r="B1227" s="10">
        <v>3</v>
      </c>
      <c r="F1227" t="b">
        <v>0</v>
      </c>
      <c r="G1227">
        <v>3</v>
      </c>
      <c r="H1227" t="b">
        <v>0</v>
      </c>
      <c r="I1227">
        <v>3</v>
      </c>
    </row>
    <row r="1228" spans="1:9" x14ac:dyDescent="0.25">
      <c r="A1228" s="10">
        <v>0</v>
      </c>
      <c r="B1228" s="10">
        <v>40</v>
      </c>
      <c r="F1228" t="b">
        <v>0</v>
      </c>
      <c r="G1228">
        <v>40</v>
      </c>
      <c r="H1228" t="b">
        <v>0</v>
      </c>
      <c r="I1228">
        <v>40</v>
      </c>
    </row>
    <row r="1229" spans="1:9" x14ac:dyDescent="0.25">
      <c r="A1229" s="10">
        <v>0</v>
      </c>
      <c r="B1229" s="10">
        <v>0</v>
      </c>
      <c r="F1229" t="b">
        <v>0</v>
      </c>
      <c r="G1229">
        <v>0</v>
      </c>
      <c r="H1229" t="b">
        <v>0</v>
      </c>
      <c r="I1229">
        <v>0</v>
      </c>
    </row>
    <row r="1230" spans="1:9" x14ac:dyDescent="0.25">
      <c r="A1230" s="10">
        <v>0</v>
      </c>
      <c r="B1230" s="10">
        <v>24</v>
      </c>
      <c r="F1230" t="b">
        <v>0</v>
      </c>
      <c r="G1230">
        <v>24</v>
      </c>
      <c r="H1230" t="b">
        <v>0</v>
      </c>
      <c r="I1230">
        <v>24</v>
      </c>
    </row>
    <row r="1231" spans="1:9" x14ac:dyDescent="0.25">
      <c r="A1231" s="10">
        <v>0</v>
      </c>
      <c r="B1231" s="10">
        <v>1</v>
      </c>
      <c r="F1231" t="b">
        <v>0</v>
      </c>
      <c r="G1231">
        <v>1</v>
      </c>
      <c r="H1231" t="b">
        <v>0</v>
      </c>
      <c r="I1231">
        <v>1</v>
      </c>
    </row>
    <row r="1232" spans="1:9" x14ac:dyDescent="0.25">
      <c r="A1232" s="10">
        <v>0</v>
      </c>
      <c r="B1232" s="10">
        <v>0</v>
      </c>
      <c r="F1232" t="b">
        <v>0</v>
      </c>
      <c r="G1232">
        <v>0</v>
      </c>
      <c r="H1232" t="b">
        <v>0</v>
      </c>
      <c r="I1232">
        <v>0</v>
      </c>
    </row>
    <row r="1233" spans="1:9" x14ac:dyDescent="0.25">
      <c r="A1233" s="10">
        <v>0</v>
      </c>
      <c r="B1233" s="10">
        <v>0</v>
      </c>
      <c r="F1233" t="b">
        <v>0</v>
      </c>
      <c r="G1233">
        <v>0</v>
      </c>
      <c r="H1233" t="b">
        <v>0</v>
      </c>
      <c r="I1233">
        <v>0</v>
      </c>
    </row>
    <row r="1234" spans="1:9" x14ac:dyDescent="0.25">
      <c r="A1234" s="10">
        <v>0</v>
      </c>
      <c r="B1234" s="10">
        <v>1</v>
      </c>
      <c r="F1234" t="b">
        <v>0</v>
      </c>
      <c r="G1234">
        <v>1</v>
      </c>
      <c r="H1234" t="b">
        <v>0</v>
      </c>
      <c r="I1234">
        <v>1</v>
      </c>
    </row>
    <row r="1235" spans="1:9" x14ac:dyDescent="0.25">
      <c r="A1235" s="10">
        <v>0</v>
      </c>
      <c r="B1235" s="10">
        <v>6</v>
      </c>
      <c r="F1235" t="b">
        <v>0</v>
      </c>
      <c r="G1235">
        <v>6</v>
      </c>
      <c r="H1235" t="b">
        <v>0</v>
      </c>
      <c r="I1235">
        <v>6</v>
      </c>
    </row>
    <row r="1236" spans="1:9" x14ac:dyDescent="0.25">
      <c r="A1236" s="10">
        <v>0</v>
      </c>
      <c r="B1236" s="10">
        <v>0</v>
      </c>
      <c r="F1236" t="b">
        <v>0</v>
      </c>
      <c r="G1236">
        <v>0</v>
      </c>
      <c r="H1236" t="b">
        <v>0</v>
      </c>
      <c r="I1236">
        <v>0</v>
      </c>
    </row>
    <row r="1237" spans="1:9" x14ac:dyDescent="0.25">
      <c r="A1237" s="10">
        <v>0</v>
      </c>
      <c r="B1237" s="10">
        <v>6</v>
      </c>
      <c r="F1237" t="b">
        <v>0</v>
      </c>
      <c r="G1237">
        <v>6</v>
      </c>
      <c r="H1237" t="b">
        <v>0</v>
      </c>
      <c r="I1237">
        <v>6</v>
      </c>
    </row>
    <row r="1238" spans="1:9" x14ac:dyDescent="0.25">
      <c r="A1238" s="10">
        <v>0</v>
      </c>
      <c r="B1238" s="10">
        <v>0</v>
      </c>
      <c r="F1238" t="b">
        <v>0</v>
      </c>
      <c r="G1238">
        <v>0</v>
      </c>
      <c r="H1238" t="b">
        <v>0</v>
      </c>
      <c r="I1238">
        <v>0</v>
      </c>
    </row>
    <row r="1239" spans="1:9" x14ac:dyDescent="0.25">
      <c r="A1239" s="10">
        <v>0</v>
      </c>
      <c r="B1239" s="10">
        <v>0</v>
      </c>
      <c r="F1239" t="b">
        <v>0</v>
      </c>
      <c r="G1239">
        <v>0</v>
      </c>
      <c r="H1239" t="b">
        <v>0</v>
      </c>
      <c r="I1239">
        <v>0</v>
      </c>
    </row>
    <row r="1240" spans="1:9" x14ac:dyDescent="0.25">
      <c r="A1240" s="10">
        <v>0</v>
      </c>
      <c r="B1240" s="10">
        <v>3</v>
      </c>
      <c r="F1240" t="b">
        <v>0</v>
      </c>
      <c r="G1240">
        <v>3</v>
      </c>
      <c r="H1240" t="b">
        <v>0</v>
      </c>
      <c r="I1240">
        <v>3</v>
      </c>
    </row>
    <row r="1241" spans="1:9" x14ac:dyDescent="0.25">
      <c r="A1241" s="10">
        <v>0</v>
      </c>
      <c r="B1241" s="10">
        <v>0</v>
      </c>
      <c r="F1241" t="b">
        <v>0</v>
      </c>
      <c r="G1241">
        <v>0</v>
      </c>
      <c r="H1241" t="b">
        <v>0</v>
      </c>
      <c r="I1241">
        <v>0</v>
      </c>
    </row>
    <row r="1242" spans="1:9" x14ac:dyDescent="0.25">
      <c r="A1242" s="10">
        <v>0</v>
      </c>
      <c r="B1242" s="10">
        <v>8</v>
      </c>
      <c r="F1242" t="b">
        <v>0</v>
      </c>
      <c r="G1242">
        <v>8</v>
      </c>
      <c r="H1242" t="b">
        <v>0</v>
      </c>
      <c r="I1242">
        <v>8</v>
      </c>
    </row>
    <row r="1243" spans="1:9" x14ac:dyDescent="0.25">
      <c r="A1243" s="10">
        <v>0</v>
      </c>
      <c r="B1243" s="10">
        <v>34</v>
      </c>
      <c r="F1243" t="b">
        <v>0</v>
      </c>
      <c r="G1243">
        <v>34</v>
      </c>
      <c r="H1243">
        <v>34</v>
      </c>
      <c r="I1243" t="b">
        <v>0</v>
      </c>
    </row>
    <row r="1244" spans="1:9" x14ac:dyDescent="0.25">
      <c r="A1244" s="10">
        <v>0</v>
      </c>
      <c r="B1244" s="10">
        <v>1</v>
      </c>
      <c r="F1244" t="b">
        <v>0</v>
      </c>
      <c r="G1244">
        <v>1</v>
      </c>
      <c r="H1244" t="b">
        <v>0</v>
      </c>
      <c r="I1244">
        <v>1</v>
      </c>
    </row>
    <row r="1245" spans="1:9" x14ac:dyDescent="0.25">
      <c r="A1245" s="10">
        <v>0</v>
      </c>
      <c r="B1245" s="10">
        <v>38</v>
      </c>
      <c r="F1245" t="b">
        <v>0</v>
      </c>
      <c r="G1245">
        <v>38</v>
      </c>
      <c r="H1245" t="b">
        <v>0</v>
      </c>
      <c r="I1245">
        <v>38</v>
      </c>
    </row>
    <row r="1246" spans="1:9" x14ac:dyDescent="0.25">
      <c r="A1246" s="10">
        <v>45</v>
      </c>
      <c r="B1246" s="10">
        <v>0</v>
      </c>
      <c r="F1246">
        <v>45</v>
      </c>
      <c r="G1246" t="b">
        <v>0</v>
      </c>
      <c r="H1246">
        <v>45</v>
      </c>
      <c r="I1246" t="b">
        <v>0</v>
      </c>
    </row>
    <row r="1247" spans="1:9" x14ac:dyDescent="0.25">
      <c r="A1247" s="10">
        <v>17</v>
      </c>
      <c r="B1247" s="10">
        <v>0</v>
      </c>
      <c r="F1247">
        <v>17</v>
      </c>
      <c r="G1247" t="b">
        <v>0</v>
      </c>
      <c r="H1247">
        <v>17</v>
      </c>
      <c r="I1247" t="b">
        <v>0</v>
      </c>
    </row>
    <row r="1248" spans="1:9" x14ac:dyDescent="0.25">
      <c r="A1248" s="10">
        <v>31</v>
      </c>
      <c r="B1248" s="10">
        <v>0</v>
      </c>
      <c r="F1248">
        <v>31</v>
      </c>
      <c r="G1248" t="b">
        <v>0</v>
      </c>
      <c r="H1248">
        <v>31</v>
      </c>
      <c r="I1248" t="b">
        <v>0</v>
      </c>
    </row>
    <row r="1249" spans="1:9" x14ac:dyDescent="0.25">
      <c r="A1249" s="10">
        <v>50</v>
      </c>
      <c r="B1249" s="10">
        <v>0</v>
      </c>
      <c r="F1249">
        <v>50</v>
      </c>
      <c r="G1249" t="b">
        <v>0</v>
      </c>
      <c r="H1249">
        <v>50</v>
      </c>
      <c r="I1249" t="b">
        <v>0</v>
      </c>
    </row>
    <row r="1250" spans="1:9" x14ac:dyDescent="0.25">
      <c r="A1250" s="10">
        <v>59</v>
      </c>
      <c r="B1250" s="10">
        <v>0</v>
      </c>
      <c r="F1250">
        <v>59</v>
      </c>
      <c r="G1250" t="b">
        <v>0</v>
      </c>
      <c r="H1250">
        <v>59</v>
      </c>
      <c r="I1250" t="b">
        <v>0</v>
      </c>
    </row>
    <row r="1251" spans="1:9" x14ac:dyDescent="0.25">
      <c r="A1251" s="10">
        <v>81</v>
      </c>
      <c r="B1251" s="10">
        <v>0</v>
      </c>
      <c r="F1251">
        <v>81</v>
      </c>
      <c r="G1251" t="b">
        <v>0</v>
      </c>
      <c r="H1251">
        <v>81</v>
      </c>
      <c r="I1251" t="b">
        <v>0</v>
      </c>
    </row>
    <row r="1252" spans="1:9" x14ac:dyDescent="0.25">
      <c r="A1252" s="10">
        <v>508</v>
      </c>
      <c r="B1252" s="10">
        <v>0</v>
      </c>
      <c r="F1252">
        <v>508</v>
      </c>
      <c r="G1252" t="b">
        <v>0</v>
      </c>
      <c r="H1252">
        <v>508</v>
      </c>
      <c r="I1252" t="b">
        <v>0</v>
      </c>
    </row>
    <row r="1253" spans="1:9" x14ac:dyDescent="0.25">
      <c r="A1253" s="10">
        <v>74</v>
      </c>
      <c r="B1253" s="10">
        <v>0</v>
      </c>
      <c r="F1253">
        <v>74</v>
      </c>
      <c r="G1253" t="b">
        <v>0</v>
      </c>
      <c r="H1253">
        <v>74</v>
      </c>
      <c r="I1253" t="b">
        <v>0</v>
      </c>
    </row>
    <row r="1254" spans="1:9" x14ac:dyDescent="0.25">
      <c r="A1254" s="10">
        <v>141</v>
      </c>
      <c r="B1254" s="10">
        <v>0</v>
      </c>
      <c r="F1254">
        <v>141</v>
      </c>
      <c r="G1254" t="b">
        <v>0</v>
      </c>
      <c r="H1254">
        <v>141</v>
      </c>
      <c r="I1254" t="b">
        <v>0</v>
      </c>
    </row>
    <row r="1255" spans="1:9" x14ac:dyDescent="0.25">
      <c r="A1255" s="10">
        <v>711</v>
      </c>
      <c r="B1255" s="10">
        <v>0</v>
      </c>
      <c r="F1255">
        <v>711</v>
      </c>
      <c r="G1255" t="b">
        <v>0</v>
      </c>
      <c r="H1255">
        <v>711</v>
      </c>
      <c r="I1255" t="b">
        <v>0</v>
      </c>
    </row>
    <row r="1256" spans="1:9" x14ac:dyDescent="0.25">
      <c r="A1256" s="10">
        <v>141</v>
      </c>
      <c r="B1256" s="10">
        <v>0</v>
      </c>
      <c r="F1256">
        <v>141</v>
      </c>
      <c r="G1256" t="b">
        <v>0</v>
      </c>
      <c r="H1256">
        <v>141</v>
      </c>
      <c r="I1256" t="b">
        <v>0</v>
      </c>
    </row>
    <row r="1257" spans="1:9" x14ac:dyDescent="0.25">
      <c r="A1257" s="10">
        <v>109</v>
      </c>
      <c r="B1257" s="10">
        <v>0</v>
      </c>
      <c r="F1257">
        <v>109</v>
      </c>
      <c r="G1257" t="b">
        <v>0</v>
      </c>
      <c r="H1257">
        <v>109</v>
      </c>
      <c r="I1257" t="b">
        <v>0</v>
      </c>
    </row>
    <row r="1258" spans="1:9" x14ac:dyDescent="0.25">
      <c r="A1258" s="10">
        <v>361</v>
      </c>
      <c r="B1258" s="10">
        <v>0</v>
      </c>
      <c r="F1258">
        <v>361</v>
      </c>
      <c r="G1258" t="b">
        <v>0</v>
      </c>
      <c r="H1258">
        <v>361</v>
      </c>
      <c r="I1258" t="b">
        <v>0</v>
      </c>
    </row>
    <row r="1259" spans="1:9" x14ac:dyDescent="0.25">
      <c r="A1259" s="10">
        <v>176</v>
      </c>
      <c r="B1259" s="10">
        <v>0</v>
      </c>
      <c r="F1259">
        <v>176</v>
      </c>
      <c r="G1259" t="b">
        <v>0</v>
      </c>
      <c r="H1259">
        <v>176</v>
      </c>
      <c r="I1259" t="b">
        <v>0</v>
      </c>
    </row>
    <row r="1260" spans="1:9" x14ac:dyDescent="0.25">
      <c r="A1260" s="10">
        <v>670</v>
      </c>
      <c r="B1260" s="10">
        <v>0</v>
      </c>
      <c r="F1260">
        <v>670</v>
      </c>
      <c r="G1260" t="b">
        <v>0</v>
      </c>
      <c r="H1260">
        <v>670</v>
      </c>
      <c r="I1260" t="b">
        <v>0</v>
      </c>
    </row>
    <row r="1261" spans="1:9" x14ac:dyDescent="0.25">
      <c r="A1261" s="10">
        <v>96</v>
      </c>
      <c r="B1261" s="10">
        <v>0</v>
      </c>
      <c r="F1261">
        <v>96</v>
      </c>
      <c r="G1261" t="b">
        <v>0</v>
      </c>
      <c r="H1261">
        <v>96</v>
      </c>
      <c r="I1261" t="b">
        <v>0</v>
      </c>
    </row>
    <row r="1262" spans="1:9" x14ac:dyDescent="0.25">
      <c r="A1262" s="10">
        <v>74</v>
      </c>
      <c r="B1262" s="10">
        <v>0</v>
      </c>
      <c r="F1262">
        <v>74</v>
      </c>
      <c r="G1262" t="b">
        <v>0</v>
      </c>
      <c r="H1262">
        <v>74</v>
      </c>
      <c r="I1262" t="b">
        <v>0</v>
      </c>
    </row>
    <row r="1263" spans="1:9" x14ac:dyDescent="0.25">
      <c r="A1263" s="10">
        <v>52</v>
      </c>
      <c r="B1263" s="10">
        <v>0</v>
      </c>
      <c r="F1263">
        <v>52</v>
      </c>
      <c r="G1263" t="b">
        <v>0</v>
      </c>
      <c r="H1263">
        <v>52</v>
      </c>
      <c r="I1263" t="b">
        <v>0</v>
      </c>
    </row>
    <row r="1264" spans="1:9" x14ac:dyDescent="0.25">
      <c r="A1264" s="10">
        <v>105</v>
      </c>
      <c r="B1264" s="10">
        <v>0</v>
      </c>
      <c r="F1264">
        <v>105</v>
      </c>
      <c r="G1264" t="b">
        <v>0</v>
      </c>
      <c r="H1264">
        <v>105</v>
      </c>
      <c r="I1264" t="b">
        <v>0</v>
      </c>
    </row>
    <row r="1265" spans="1:9" x14ac:dyDescent="0.25">
      <c r="A1265" s="10">
        <v>41</v>
      </c>
      <c r="B1265" s="10">
        <v>0</v>
      </c>
      <c r="F1265">
        <v>41</v>
      </c>
      <c r="G1265" t="b">
        <v>0</v>
      </c>
      <c r="H1265">
        <v>41</v>
      </c>
      <c r="I1265" t="b">
        <v>0</v>
      </c>
    </row>
    <row r="1266" spans="1:9" x14ac:dyDescent="0.25">
      <c r="A1266" s="10">
        <v>34</v>
      </c>
      <c r="B1266" s="10">
        <v>0</v>
      </c>
      <c r="F1266">
        <v>34</v>
      </c>
      <c r="G1266" t="b">
        <v>0</v>
      </c>
      <c r="H1266">
        <v>34</v>
      </c>
      <c r="I1266" t="b">
        <v>0</v>
      </c>
    </row>
    <row r="1267" spans="1:9" x14ac:dyDescent="0.25">
      <c r="A1267" s="10">
        <v>66</v>
      </c>
      <c r="B1267" s="10">
        <v>0</v>
      </c>
      <c r="F1267">
        <v>66</v>
      </c>
      <c r="G1267" t="b">
        <v>0</v>
      </c>
      <c r="H1267">
        <v>66</v>
      </c>
      <c r="I1267" t="b">
        <v>0</v>
      </c>
    </row>
    <row r="1268" spans="1:9" x14ac:dyDescent="0.25">
      <c r="A1268" s="10">
        <v>50</v>
      </c>
      <c r="B1268" s="10">
        <v>0</v>
      </c>
      <c r="F1268">
        <v>50</v>
      </c>
      <c r="G1268" t="b">
        <v>0</v>
      </c>
      <c r="H1268">
        <v>50</v>
      </c>
      <c r="I1268" t="b">
        <v>0</v>
      </c>
    </row>
    <row r="1269" spans="1:9" x14ac:dyDescent="0.25">
      <c r="A1269" s="10">
        <v>159</v>
      </c>
      <c r="B1269" s="10">
        <v>0</v>
      </c>
      <c r="F1269">
        <v>159</v>
      </c>
      <c r="G1269" t="b">
        <v>0</v>
      </c>
      <c r="H1269">
        <v>159</v>
      </c>
      <c r="I1269" t="b">
        <v>0</v>
      </c>
    </row>
    <row r="1270" spans="1:9" x14ac:dyDescent="0.25">
      <c r="A1270" s="10">
        <v>182</v>
      </c>
      <c r="B1270" s="10">
        <v>0</v>
      </c>
      <c r="F1270">
        <v>182</v>
      </c>
      <c r="G1270" t="b">
        <v>0</v>
      </c>
      <c r="H1270">
        <v>182</v>
      </c>
      <c r="I1270" t="b">
        <v>0</v>
      </c>
    </row>
    <row r="1271" spans="1:9" x14ac:dyDescent="0.25">
      <c r="A1271" s="10">
        <v>206</v>
      </c>
      <c r="B1271" s="10">
        <v>0</v>
      </c>
      <c r="F1271">
        <v>206</v>
      </c>
      <c r="G1271" t="b">
        <v>0</v>
      </c>
      <c r="H1271">
        <v>206</v>
      </c>
      <c r="I1271" t="b">
        <v>0</v>
      </c>
    </row>
    <row r="1272" spans="1:9" x14ac:dyDescent="0.25">
      <c r="A1272" s="10">
        <v>169</v>
      </c>
      <c r="B1272" s="10">
        <v>0</v>
      </c>
      <c r="F1272">
        <v>169</v>
      </c>
      <c r="G1272" t="b">
        <v>0</v>
      </c>
      <c r="H1272">
        <v>169</v>
      </c>
      <c r="I1272" t="b">
        <v>0</v>
      </c>
    </row>
    <row r="1273" spans="1:9" x14ac:dyDescent="0.25">
      <c r="A1273" s="10">
        <v>31</v>
      </c>
      <c r="B1273" s="10">
        <v>0</v>
      </c>
      <c r="F1273">
        <v>31</v>
      </c>
      <c r="G1273" t="b">
        <v>0</v>
      </c>
      <c r="H1273">
        <v>31</v>
      </c>
      <c r="I1273" t="b">
        <v>0</v>
      </c>
    </row>
    <row r="1274" spans="1:9" x14ac:dyDescent="0.25">
      <c r="A1274" s="10">
        <v>28</v>
      </c>
      <c r="B1274" s="10">
        <v>0</v>
      </c>
      <c r="F1274">
        <v>28</v>
      </c>
      <c r="G1274" t="b">
        <v>0</v>
      </c>
      <c r="H1274">
        <v>28</v>
      </c>
      <c r="I1274" t="b">
        <v>0</v>
      </c>
    </row>
    <row r="1275" spans="1:9" x14ac:dyDescent="0.25">
      <c r="A1275" s="10">
        <v>54</v>
      </c>
      <c r="B1275" s="10">
        <v>0</v>
      </c>
      <c r="F1275">
        <v>54</v>
      </c>
      <c r="G1275" t="b">
        <v>0</v>
      </c>
      <c r="H1275">
        <v>54</v>
      </c>
      <c r="I1275" t="b">
        <v>0</v>
      </c>
    </row>
    <row r="1276" spans="1:9" x14ac:dyDescent="0.25">
      <c r="A1276" s="10">
        <v>467</v>
      </c>
      <c r="B1276" s="10">
        <v>0</v>
      </c>
      <c r="F1276">
        <v>467</v>
      </c>
      <c r="G1276" t="b">
        <v>0</v>
      </c>
      <c r="H1276">
        <v>467</v>
      </c>
      <c r="I1276" t="b">
        <v>0</v>
      </c>
    </row>
    <row r="1277" spans="1:9" x14ac:dyDescent="0.25">
      <c r="A1277" s="10">
        <v>389</v>
      </c>
      <c r="B1277" s="10">
        <v>0</v>
      </c>
      <c r="F1277">
        <v>389</v>
      </c>
      <c r="G1277" t="b">
        <v>0</v>
      </c>
      <c r="H1277">
        <v>389</v>
      </c>
      <c r="I1277" t="b">
        <v>0</v>
      </c>
    </row>
    <row r="1278" spans="1:9" x14ac:dyDescent="0.25">
      <c r="A1278" s="10">
        <v>68</v>
      </c>
      <c r="B1278" s="10">
        <v>0</v>
      </c>
      <c r="F1278">
        <v>68</v>
      </c>
      <c r="G1278" t="b">
        <v>0</v>
      </c>
      <c r="H1278">
        <v>68</v>
      </c>
      <c r="I1278" t="b">
        <v>0</v>
      </c>
    </row>
    <row r="1279" spans="1:9" x14ac:dyDescent="0.25">
      <c r="A1279" s="10">
        <v>413</v>
      </c>
      <c r="B1279" s="10">
        <v>0</v>
      </c>
      <c r="F1279">
        <v>413</v>
      </c>
      <c r="G1279" t="b">
        <v>0</v>
      </c>
      <c r="H1279">
        <v>413</v>
      </c>
      <c r="I1279" t="b">
        <v>0</v>
      </c>
    </row>
    <row r="1280" spans="1:9" x14ac:dyDescent="0.25">
      <c r="A1280" s="10">
        <v>190</v>
      </c>
      <c r="B1280" s="10">
        <v>0</v>
      </c>
      <c r="F1280">
        <v>190</v>
      </c>
      <c r="G1280" t="b">
        <v>0</v>
      </c>
      <c r="H1280">
        <v>190</v>
      </c>
      <c r="I1280" t="b">
        <v>0</v>
      </c>
    </row>
    <row r="1281" spans="1:9" x14ac:dyDescent="0.25">
      <c r="A1281" s="10">
        <v>189</v>
      </c>
      <c r="B1281" s="10">
        <v>0</v>
      </c>
      <c r="F1281">
        <v>189</v>
      </c>
      <c r="G1281" t="b">
        <v>0</v>
      </c>
      <c r="H1281">
        <v>189</v>
      </c>
      <c r="I1281" t="b">
        <v>0</v>
      </c>
    </row>
    <row r="1282" spans="1:9" x14ac:dyDescent="0.25">
      <c r="A1282" s="10">
        <v>130</v>
      </c>
      <c r="B1282" s="10">
        <v>0</v>
      </c>
      <c r="F1282">
        <v>130</v>
      </c>
      <c r="G1282" t="b">
        <v>0</v>
      </c>
      <c r="H1282">
        <v>130</v>
      </c>
      <c r="I1282" t="b">
        <v>0</v>
      </c>
    </row>
    <row r="1283" spans="1:9" x14ac:dyDescent="0.25">
      <c r="A1283" s="10">
        <v>74</v>
      </c>
      <c r="B1283" s="10">
        <v>0</v>
      </c>
      <c r="F1283">
        <v>74</v>
      </c>
      <c r="G1283" t="b">
        <v>0</v>
      </c>
      <c r="H1283">
        <v>74</v>
      </c>
      <c r="I1283" t="b">
        <v>0</v>
      </c>
    </row>
    <row r="1284" spans="1:9" x14ac:dyDescent="0.25">
      <c r="A1284" s="10">
        <v>274</v>
      </c>
      <c r="B1284" s="10">
        <v>0</v>
      </c>
      <c r="F1284">
        <v>274</v>
      </c>
      <c r="G1284" t="b">
        <v>0</v>
      </c>
      <c r="H1284">
        <v>274</v>
      </c>
      <c r="I1284" t="b">
        <v>0</v>
      </c>
    </row>
    <row r="1285" spans="1:9" x14ac:dyDescent="0.25">
      <c r="A1285" s="10">
        <v>22</v>
      </c>
      <c r="B1285" s="10">
        <v>0</v>
      </c>
      <c r="F1285">
        <v>22</v>
      </c>
      <c r="G1285" t="b">
        <v>0</v>
      </c>
      <c r="H1285">
        <v>22</v>
      </c>
      <c r="I1285" t="b">
        <v>0</v>
      </c>
    </row>
    <row r="1286" spans="1:9" x14ac:dyDescent="0.25">
      <c r="A1286" s="10">
        <v>31</v>
      </c>
      <c r="B1286" s="10">
        <v>0</v>
      </c>
      <c r="F1286">
        <v>31</v>
      </c>
      <c r="G1286" t="b">
        <v>0</v>
      </c>
      <c r="H1286">
        <v>31</v>
      </c>
      <c r="I1286" t="b">
        <v>0</v>
      </c>
    </row>
    <row r="1287" spans="1:9" x14ac:dyDescent="0.25">
      <c r="A1287" s="10">
        <v>63</v>
      </c>
      <c r="B1287" s="10">
        <v>0</v>
      </c>
      <c r="F1287">
        <v>63</v>
      </c>
      <c r="G1287" t="b">
        <v>0</v>
      </c>
      <c r="H1287">
        <v>63</v>
      </c>
      <c r="I1287" t="b">
        <v>0</v>
      </c>
    </row>
    <row r="1288" spans="1:9" x14ac:dyDescent="0.25">
      <c r="A1288" s="10">
        <v>20</v>
      </c>
      <c r="B1288" s="10">
        <v>0</v>
      </c>
      <c r="F1288">
        <v>20</v>
      </c>
      <c r="G1288" t="b">
        <v>0</v>
      </c>
      <c r="H1288">
        <v>20</v>
      </c>
      <c r="I1288" t="b">
        <v>0</v>
      </c>
    </row>
    <row r="1289" spans="1:9" x14ac:dyDescent="0.25">
      <c r="A1289" s="10">
        <v>25</v>
      </c>
      <c r="B1289" s="10">
        <v>0</v>
      </c>
      <c r="F1289">
        <v>25</v>
      </c>
      <c r="G1289" t="b">
        <v>0</v>
      </c>
      <c r="H1289">
        <v>25</v>
      </c>
      <c r="I1289" t="b">
        <v>0</v>
      </c>
    </row>
    <row r="1290" spans="1:9" x14ac:dyDescent="0.25">
      <c r="A1290" s="10">
        <v>61</v>
      </c>
      <c r="B1290" s="10">
        <v>0</v>
      </c>
      <c r="F1290">
        <v>61</v>
      </c>
      <c r="G1290" t="b">
        <v>0</v>
      </c>
      <c r="H1290">
        <v>61</v>
      </c>
      <c r="I1290" t="b">
        <v>0</v>
      </c>
    </row>
    <row r="1291" spans="1:9" x14ac:dyDescent="0.25">
      <c r="A1291" s="10">
        <v>52</v>
      </c>
      <c r="B1291" s="10">
        <v>0</v>
      </c>
      <c r="F1291">
        <v>52</v>
      </c>
      <c r="G1291" t="b">
        <v>0</v>
      </c>
      <c r="H1291">
        <v>52</v>
      </c>
      <c r="I1291" t="b">
        <v>0</v>
      </c>
    </row>
    <row r="1292" spans="1:9" x14ac:dyDescent="0.25">
      <c r="A1292" s="10">
        <v>86</v>
      </c>
      <c r="B1292" s="10">
        <v>0</v>
      </c>
      <c r="F1292">
        <v>86</v>
      </c>
      <c r="G1292" t="b">
        <v>0</v>
      </c>
      <c r="H1292">
        <v>86</v>
      </c>
      <c r="I1292" t="b">
        <v>0</v>
      </c>
    </row>
    <row r="1293" spans="1:9" x14ac:dyDescent="0.25">
      <c r="A1293" s="10">
        <v>42</v>
      </c>
      <c r="B1293" s="10">
        <v>0</v>
      </c>
      <c r="F1293">
        <v>42</v>
      </c>
      <c r="G1293" t="b">
        <v>0</v>
      </c>
      <c r="H1293">
        <v>42</v>
      </c>
      <c r="I1293" t="b">
        <v>0</v>
      </c>
    </row>
    <row r="1294" spans="1:9" x14ac:dyDescent="0.25">
      <c r="A1294" s="10">
        <v>52</v>
      </c>
      <c r="B1294" s="10">
        <v>0</v>
      </c>
      <c r="F1294">
        <v>52</v>
      </c>
      <c r="G1294" t="b">
        <v>0</v>
      </c>
      <c r="H1294">
        <v>52</v>
      </c>
      <c r="I1294" t="b">
        <v>0</v>
      </c>
    </row>
    <row r="1295" spans="1:9" x14ac:dyDescent="0.25">
      <c r="A1295" s="10">
        <v>120</v>
      </c>
      <c r="B1295" s="10">
        <v>0</v>
      </c>
      <c r="F1295">
        <v>120</v>
      </c>
      <c r="G1295" t="b">
        <v>0</v>
      </c>
      <c r="H1295">
        <v>120</v>
      </c>
      <c r="I1295" t="b">
        <v>0</v>
      </c>
    </row>
    <row r="1296" spans="1:9" x14ac:dyDescent="0.25">
      <c r="A1296" s="10">
        <v>22</v>
      </c>
      <c r="B1296" s="10">
        <v>0</v>
      </c>
      <c r="F1296">
        <v>22</v>
      </c>
      <c r="G1296" t="b">
        <v>0</v>
      </c>
      <c r="H1296">
        <v>22</v>
      </c>
      <c r="I1296" t="b">
        <v>0</v>
      </c>
    </row>
    <row r="1297" spans="1:9" x14ac:dyDescent="0.25">
      <c r="A1297" s="10">
        <v>64</v>
      </c>
      <c r="B1297" s="10">
        <v>0</v>
      </c>
      <c r="F1297">
        <v>64</v>
      </c>
      <c r="G1297" t="b">
        <v>0</v>
      </c>
      <c r="H1297">
        <v>64</v>
      </c>
      <c r="I1297" t="b">
        <v>0</v>
      </c>
    </row>
    <row r="1298" spans="1:9" x14ac:dyDescent="0.25">
      <c r="A1298" s="10">
        <v>23</v>
      </c>
      <c r="B1298" s="10">
        <v>0</v>
      </c>
      <c r="F1298">
        <v>23</v>
      </c>
      <c r="G1298" t="b">
        <v>0</v>
      </c>
      <c r="H1298">
        <v>23</v>
      </c>
      <c r="I1298" t="b">
        <v>0</v>
      </c>
    </row>
    <row r="1299" spans="1:9" x14ac:dyDescent="0.25">
      <c r="A1299" s="10">
        <v>238</v>
      </c>
      <c r="B1299" s="10">
        <v>0</v>
      </c>
      <c r="F1299">
        <v>238</v>
      </c>
      <c r="G1299" t="b">
        <v>0</v>
      </c>
      <c r="H1299">
        <v>238</v>
      </c>
      <c r="I1299" t="b">
        <v>0</v>
      </c>
    </row>
    <row r="1300" spans="1:9" x14ac:dyDescent="0.25">
      <c r="A1300" s="10">
        <v>33</v>
      </c>
      <c r="B1300" s="10">
        <v>0</v>
      </c>
      <c r="F1300">
        <v>33</v>
      </c>
      <c r="G1300" t="b">
        <v>0</v>
      </c>
      <c r="H1300">
        <v>33</v>
      </c>
      <c r="I1300" t="b">
        <v>0</v>
      </c>
    </row>
    <row r="1301" spans="1:9" x14ac:dyDescent="0.25">
      <c r="A1301" s="10">
        <v>32</v>
      </c>
      <c r="B1301" s="10">
        <v>0</v>
      </c>
      <c r="F1301">
        <v>32</v>
      </c>
      <c r="G1301" t="b">
        <v>0</v>
      </c>
      <c r="H1301">
        <v>32</v>
      </c>
      <c r="I1301" t="b">
        <v>0</v>
      </c>
    </row>
    <row r="1302" spans="1:9" x14ac:dyDescent="0.25">
      <c r="A1302" s="10">
        <v>24</v>
      </c>
      <c r="B1302" s="10">
        <v>0</v>
      </c>
      <c r="F1302">
        <v>24</v>
      </c>
      <c r="G1302" t="b">
        <v>0</v>
      </c>
      <c r="H1302">
        <v>24</v>
      </c>
      <c r="I1302" t="b">
        <v>0</v>
      </c>
    </row>
    <row r="1303" spans="1:9" x14ac:dyDescent="0.25">
      <c r="A1303" s="10">
        <v>29</v>
      </c>
      <c r="B1303" s="10">
        <v>0</v>
      </c>
      <c r="F1303">
        <v>29</v>
      </c>
      <c r="G1303" t="b">
        <v>0</v>
      </c>
      <c r="H1303">
        <v>29</v>
      </c>
      <c r="I1303" t="b">
        <v>0</v>
      </c>
    </row>
    <row r="1304" spans="1:9" x14ac:dyDescent="0.25">
      <c r="A1304" s="10">
        <v>50</v>
      </c>
      <c r="B1304" s="10">
        <v>0</v>
      </c>
      <c r="F1304">
        <v>50</v>
      </c>
      <c r="G1304" t="b">
        <v>0</v>
      </c>
      <c r="H1304">
        <v>50</v>
      </c>
      <c r="I1304" t="b">
        <v>0</v>
      </c>
    </row>
    <row r="1305" spans="1:9" x14ac:dyDescent="0.25">
      <c r="A1305" s="10">
        <v>108</v>
      </c>
      <c r="B1305" s="10">
        <v>0</v>
      </c>
      <c r="F1305">
        <v>108</v>
      </c>
      <c r="G1305" t="b">
        <v>0</v>
      </c>
      <c r="H1305">
        <v>108</v>
      </c>
      <c r="I1305" t="b">
        <v>0</v>
      </c>
    </row>
    <row r="1306" spans="1:9" x14ac:dyDescent="0.25">
      <c r="A1306" s="10">
        <v>0</v>
      </c>
      <c r="B1306" s="10">
        <v>104</v>
      </c>
      <c r="F1306" t="b">
        <v>0</v>
      </c>
      <c r="G1306">
        <v>104</v>
      </c>
      <c r="H1306">
        <v>104</v>
      </c>
      <c r="I1306" t="b">
        <v>0</v>
      </c>
    </row>
    <row r="1307" spans="1:9" x14ac:dyDescent="0.25">
      <c r="A1307" s="10">
        <v>0</v>
      </c>
      <c r="B1307" s="10">
        <v>86</v>
      </c>
      <c r="F1307" t="b">
        <v>0</v>
      </c>
      <c r="G1307">
        <v>86</v>
      </c>
      <c r="H1307" t="b">
        <v>0</v>
      </c>
      <c r="I1307">
        <v>86</v>
      </c>
    </row>
    <row r="1308" spans="1:9" x14ac:dyDescent="0.25">
      <c r="A1308" s="10">
        <v>0</v>
      </c>
      <c r="B1308" s="10">
        <v>356</v>
      </c>
      <c r="F1308" t="b">
        <v>0</v>
      </c>
      <c r="G1308">
        <v>356</v>
      </c>
      <c r="H1308">
        <v>356</v>
      </c>
      <c r="I1308" t="b">
        <v>0</v>
      </c>
    </row>
    <row r="1309" spans="1:9" x14ac:dyDescent="0.25">
      <c r="A1309" s="10">
        <v>0</v>
      </c>
      <c r="B1309" s="10">
        <v>45</v>
      </c>
      <c r="F1309" t="b">
        <v>0</v>
      </c>
      <c r="G1309">
        <v>45</v>
      </c>
      <c r="H1309" t="b">
        <v>0</v>
      </c>
      <c r="I1309">
        <v>45</v>
      </c>
    </row>
    <row r="1310" spans="1:9" x14ac:dyDescent="0.25">
      <c r="A1310" s="10">
        <v>0</v>
      </c>
      <c r="B1310" s="10">
        <v>38</v>
      </c>
      <c r="F1310" t="b">
        <v>0</v>
      </c>
      <c r="G1310">
        <v>38</v>
      </c>
      <c r="H1310" t="b">
        <v>0</v>
      </c>
      <c r="I1310">
        <v>38</v>
      </c>
    </row>
    <row r="1311" spans="1:9" x14ac:dyDescent="0.25">
      <c r="A1311" s="10">
        <v>0</v>
      </c>
      <c r="B1311" s="10">
        <v>35</v>
      </c>
      <c r="F1311" t="b">
        <v>0</v>
      </c>
      <c r="G1311">
        <v>35</v>
      </c>
      <c r="H1311">
        <v>35</v>
      </c>
      <c r="I1311" t="b">
        <v>0</v>
      </c>
    </row>
    <row r="1312" spans="1:9" x14ac:dyDescent="0.25">
      <c r="A1312" s="10">
        <v>0</v>
      </c>
      <c r="B1312" s="10">
        <v>24</v>
      </c>
      <c r="F1312" t="b">
        <v>0</v>
      </c>
      <c r="G1312">
        <v>24</v>
      </c>
      <c r="H1312" t="b">
        <v>0</v>
      </c>
      <c r="I1312">
        <v>24</v>
      </c>
    </row>
    <row r="1313" spans="1:9" x14ac:dyDescent="0.25">
      <c r="A1313" s="10">
        <v>0</v>
      </c>
      <c r="B1313" s="10">
        <v>100</v>
      </c>
      <c r="F1313" t="b">
        <v>0</v>
      </c>
      <c r="G1313">
        <v>100</v>
      </c>
      <c r="H1313">
        <v>100</v>
      </c>
      <c r="I1313" t="b">
        <v>0</v>
      </c>
    </row>
    <row r="1314" spans="1:9" x14ac:dyDescent="0.25">
      <c r="A1314" s="10">
        <v>0</v>
      </c>
      <c r="B1314" s="10">
        <v>1</v>
      </c>
      <c r="F1314" t="b">
        <v>0</v>
      </c>
      <c r="G1314">
        <v>1</v>
      </c>
      <c r="H1314" t="b">
        <v>0</v>
      </c>
      <c r="I1314">
        <v>1</v>
      </c>
    </row>
    <row r="1315" spans="1:9" x14ac:dyDescent="0.25">
      <c r="A1315" s="10">
        <v>0</v>
      </c>
      <c r="B1315" s="10">
        <v>122</v>
      </c>
      <c r="F1315" t="b">
        <v>0</v>
      </c>
      <c r="G1315">
        <v>122</v>
      </c>
      <c r="H1315">
        <v>122</v>
      </c>
      <c r="I1315" t="b">
        <v>0</v>
      </c>
    </row>
    <row r="1316" spans="1:9" x14ac:dyDescent="0.25">
      <c r="A1316" s="10">
        <v>0</v>
      </c>
      <c r="B1316" s="10">
        <v>11</v>
      </c>
      <c r="F1316" t="b">
        <v>0</v>
      </c>
      <c r="G1316">
        <v>11</v>
      </c>
      <c r="H1316" t="b">
        <v>0</v>
      </c>
      <c r="I1316">
        <v>11</v>
      </c>
    </row>
    <row r="1317" spans="1:9" x14ac:dyDescent="0.25">
      <c r="A1317" s="10">
        <v>0</v>
      </c>
      <c r="B1317" s="10">
        <v>248</v>
      </c>
      <c r="F1317" t="b">
        <v>0</v>
      </c>
      <c r="G1317">
        <v>248</v>
      </c>
      <c r="H1317">
        <v>248</v>
      </c>
      <c r="I1317" t="b">
        <v>0</v>
      </c>
    </row>
    <row r="1318" spans="1:9" x14ac:dyDescent="0.25">
      <c r="A1318" s="10">
        <v>0</v>
      </c>
      <c r="B1318" s="10">
        <v>1</v>
      </c>
      <c r="F1318" t="b">
        <v>0</v>
      </c>
      <c r="G1318">
        <v>1</v>
      </c>
      <c r="H1318" t="b">
        <v>0</v>
      </c>
      <c r="I1318">
        <v>1</v>
      </c>
    </row>
    <row r="1319" spans="1:9" x14ac:dyDescent="0.25">
      <c r="A1319" s="10">
        <v>0</v>
      </c>
      <c r="B1319" s="10">
        <v>19</v>
      </c>
      <c r="F1319" t="b">
        <v>0</v>
      </c>
      <c r="G1319">
        <v>19</v>
      </c>
      <c r="H1319" t="b">
        <v>0</v>
      </c>
      <c r="I1319">
        <v>19</v>
      </c>
    </row>
    <row r="1320" spans="1:9" x14ac:dyDescent="0.25">
      <c r="A1320" s="10">
        <v>0</v>
      </c>
      <c r="B1320" s="10">
        <v>135</v>
      </c>
      <c r="F1320" t="b">
        <v>0</v>
      </c>
      <c r="G1320">
        <v>135</v>
      </c>
      <c r="H1320" t="b">
        <v>0</v>
      </c>
      <c r="I1320">
        <v>135</v>
      </c>
    </row>
    <row r="1321" spans="1:9" x14ac:dyDescent="0.25">
      <c r="A1321" s="10">
        <v>0</v>
      </c>
      <c r="B1321" s="10">
        <v>9</v>
      </c>
      <c r="F1321" t="b">
        <v>0</v>
      </c>
      <c r="G1321">
        <v>9</v>
      </c>
      <c r="H1321" t="b">
        <v>0</v>
      </c>
      <c r="I1321">
        <v>9</v>
      </c>
    </row>
    <row r="1322" spans="1:9" x14ac:dyDescent="0.25">
      <c r="A1322" s="10">
        <v>0</v>
      </c>
      <c r="B1322" s="10">
        <v>3</v>
      </c>
      <c r="F1322" t="b">
        <v>0</v>
      </c>
      <c r="G1322">
        <v>3</v>
      </c>
      <c r="H1322" t="b">
        <v>0</v>
      </c>
      <c r="I1322">
        <v>3</v>
      </c>
    </row>
    <row r="1323" spans="1:9" x14ac:dyDescent="0.25">
      <c r="A1323" s="10">
        <v>0</v>
      </c>
      <c r="B1323" s="10">
        <v>7</v>
      </c>
      <c r="F1323" t="b">
        <v>0</v>
      </c>
      <c r="G1323">
        <v>7</v>
      </c>
      <c r="H1323" t="b">
        <v>0</v>
      </c>
      <c r="I1323">
        <v>7</v>
      </c>
    </row>
    <row r="1324" spans="1:9" x14ac:dyDescent="0.25">
      <c r="A1324" s="10">
        <v>0</v>
      </c>
      <c r="B1324" s="10">
        <v>4</v>
      </c>
      <c r="F1324" t="b">
        <v>0</v>
      </c>
      <c r="G1324">
        <v>4</v>
      </c>
      <c r="H1324" t="b">
        <v>0</v>
      </c>
      <c r="I1324">
        <v>4</v>
      </c>
    </row>
    <row r="1325" spans="1:9" x14ac:dyDescent="0.25">
      <c r="A1325" s="10">
        <v>0</v>
      </c>
      <c r="B1325" s="10">
        <v>44</v>
      </c>
      <c r="F1325" t="b">
        <v>0</v>
      </c>
      <c r="G1325">
        <v>44</v>
      </c>
      <c r="H1325" t="b">
        <v>0</v>
      </c>
      <c r="I1325">
        <v>44</v>
      </c>
    </row>
    <row r="1326" spans="1:9" x14ac:dyDescent="0.25">
      <c r="A1326" s="10">
        <v>0</v>
      </c>
      <c r="B1326" s="10">
        <v>90</v>
      </c>
      <c r="F1326" t="b">
        <v>0</v>
      </c>
      <c r="G1326">
        <v>90</v>
      </c>
      <c r="H1326" t="b">
        <v>0</v>
      </c>
      <c r="I1326">
        <v>90</v>
      </c>
    </row>
    <row r="1327" spans="1:9" x14ac:dyDescent="0.25">
      <c r="A1327" s="10">
        <v>0</v>
      </c>
      <c r="B1327" s="10">
        <v>8</v>
      </c>
      <c r="F1327" t="b">
        <v>0</v>
      </c>
      <c r="G1327">
        <v>8</v>
      </c>
      <c r="H1327" t="b">
        <v>0</v>
      </c>
      <c r="I1327">
        <v>8</v>
      </c>
    </row>
    <row r="1328" spans="1:9" x14ac:dyDescent="0.25">
      <c r="A1328" s="10">
        <v>0</v>
      </c>
      <c r="B1328" s="10">
        <v>11</v>
      </c>
      <c r="F1328" t="b">
        <v>0</v>
      </c>
      <c r="G1328">
        <v>11</v>
      </c>
      <c r="H1328" t="b">
        <v>0</v>
      </c>
      <c r="I1328">
        <v>11</v>
      </c>
    </row>
    <row r="1329" spans="1:9" x14ac:dyDescent="0.25">
      <c r="A1329" s="10">
        <v>0</v>
      </c>
      <c r="B1329" s="10">
        <v>41</v>
      </c>
      <c r="F1329" t="b">
        <v>0</v>
      </c>
      <c r="G1329">
        <v>41</v>
      </c>
      <c r="H1329" t="b">
        <v>0</v>
      </c>
      <c r="I1329">
        <v>41</v>
      </c>
    </row>
    <row r="1330" spans="1:9" x14ac:dyDescent="0.25">
      <c r="A1330" s="10">
        <v>0</v>
      </c>
      <c r="B1330" s="10">
        <v>15</v>
      </c>
      <c r="F1330" t="b">
        <v>0</v>
      </c>
      <c r="G1330">
        <v>15</v>
      </c>
      <c r="H1330" t="b">
        <v>0</v>
      </c>
      <c r="I1330">
        <v>15</v>
      </c>
    </row>
    <row r="1331" spans="1:9" x14ac:dyDescent="0.25">
      <c r="A1331" s="10">
        <v>0</v>
      </c>
      <c r="B1331" s="10">
        <v>9</v>
      </c>
      <c r="F1331" t="b">
        <v>0</v>
      </c>
      <c r="G1331">
        <v>9</v>
      </c>
      <c r="H1331" t="b">
        <v>0</v>
      </c>
      <c r="I1331">
        <v>9</v>
      </c>
    </row>
    <row r="1332" spans="1:9" x14ac:dyDescent="0.25">
      <c r="A1332" s="10">
        <v>0</v>
      </c>
      <c r="B1332" s="10">
        <v>50</v>
      </c>
      <c r="F1332" t="b">
        <v>0</v>
      </c>
      <c r="G1332">
        <v>50</v>
      </c>
      <c r="H1332" t="b">
        <v>0</v>
      </c>
      <c r="I1332">
        <v>50</v>
      </c>
    </row>
    <row r="1333" spans="1:9" x14ac:dyDescent="0.25">
      <c r="A1333" s="10">
        <v>0</v>
      </c>
      <c r="B1333" s="10">
        <v>34</v>
      </c>
      <c r="F1333" t="b">
        <v>0</v>
      </c>
      <c r="G1333">
        <v>34</v>
      </c>
      <c r="H1333" t="b">
        <v>0</v>
      </c>
      <c r="I1333">
        <v>34</v>
      </c>
    </row>
    <row r="1334" spans="1:9" x14ac:dyDescent="0.25">
      <c r="A1334" s="10">
        <v>0</v>
      </c>
      <c r="B1334" s="10">
        <v>0</v>
      </c>
      <c r="F1334" t="b">
        <v>0</v>
      </c>
      <c r="G1334">
        <v>0</v>
      </c>
      <c r="H1334" t="b">
        <v>0</v>
      </c>
      <c r="I1334">
        <v>0</v>
      </c>
    </row>
    <row r="1335" spans="1:9" x14ac:dyDescent="0.25">
      <c r="A1335" s="10">
        <v>0</v>
      </c>
      <c r="B1335" s="10">
        <v>0</v>
      </c>
      <c r="F1335" t="b">
        <v>0</v>
      </c>
      <c r="G1335">
        <v>0</v>
      </c>
      <c r="H1335" t="b">
        <v>0</v>
      </c>
      <c r="I1335">
        <v>0</v>
      </c>
    </row>
    <row r="1336" spans="1:9" x14ac:dyDescent="0.25">
      <c r="A1336" s="10">
        <v>0</v>
      </c>
      <c r="B1336" s="10">
        <v>276</v>
      </c>
      <c r="F1336" t="b">
        <v>0</v>
      </c>
      <c r="G1336">
        <v>276</v>
      </c>
      <c r="H1336" t="b">
        <v>0</v>
      </c>
      <c r="I1336">
        <v>276</v>
      </c>
    </row>
    <row r="1337" spans="1:9" x14ac:dyDescent="0.25">
      <c r="A1337" s="10">
        <v>0</v>
      </c>
      <c r="B1337" s="10">
        <v>16</v>
      </c>
      <c r="F1337" t="b">
        <v>0</v>
      </c>
      <c r="G1337">
        <v>16</v>
      </c>
      <c r="H1337" t="b">
        <v>0</v>
      </c>
      <c r="I1337">
        <v>16</v>
      </c>
    </row>
    <row r="1338" spans="1:9" x14ac:dyDescent="0.25">
      <c r="A1338" s="10">
        <v>0</v>
      </c>
      <c r="B1338" s="10">
        <v>224</v>
      </c>
      <c r="F1338" t="b">
        <v>0</v>
      </c>
      <c r="G1338">
        <v>224</v>
      </c>
      <c r="H1338">
        <v>224</v>
      </c>
      <c r="I1338" t="b">
        <v>0</v>
      </c>
    </row>
    <row r="1339" spans="1:9" x14ac:dyDescent="0.25">
      <c r="A1339" s="10">
        <v>0</v>
      </c>
      <c r="B1339" s="10">
        <v>140</v>
      </c>
      <c r="F1339" t="b">
        <v>0</v>
      </c>
      <c r="G1339">
        <v>140</v>
      </c>
      <c r="H1339">
        <v>140</v>
      </c>
      <c r="I1339" t="b">
        <v>0</v>
      </c>
    </row>
    <row r="1340" spans="1:9" x14ac:dyDescent="0.25">
      <c r="A1340" s="10">
        <v>0</v>
      </c>
      <c r="B1340" s="10">
        <v>15</v>
      </c>
      <c r="F1340" t="b">
        <v>0</v>
      </c>
      <c r="G1340">
        <v>15</v>
      </c>
      <c r="H1340" t="b">
        <v>0</v>
      </c>
      <c r="I1340">
        <v>15</v>
      </c>
    </row>
    <row r="1341" spans="1:9" x14ac:dyDescent="0.25">
      <c r="A1341" s="10">
        <v>0</v>
      </c>
      <c r="B1341" s="10">
        <v>37</v>
      </c>
      <c r="F1341" t="b">
        <v>0</v>
      </c>
      <c r="G1341">
        <v>37</v>
      </c>
      <c r="H1341" t="b">
        <v>0</v>
      </c>
      <c r="I1341">
        <v>37</v>
      </c>
    </row>
    <row r="1342" spans="1:9" x14ac:dyDescent="0.25">
      <c r="A1342" s="10">
        <v>0</v>
      </c>
      <c r="B1342" s="10">
        <v>0</v>
      </c>
      <c r="F1342" t="b">
        <v>0</v>
      </c>
      <c r="G1342">
        <v>0</v>
      </c>
      <c r="H1342" t="b">
        <v>0</v>
      </c>
      <c r="I1342">
        <v>0</v>
      </c>
    </row>
    <row r="1343" spans="1:9" x14ac:dyDescent="0.25">
      <c r="A1343" s="10">
        <v>0</v>
      </c>
      <c r="B1343" s="10">
        <v>46</v>
      </c>
      <c r="F1343" t="b">
        <v>0</v>
      </c>
      <c r="G1343">
        <v>46</v>
      </c>
      <c r="H1343">
        <v>46</v>
      </c>
      <c r="I1343" t="b">
        <v>0</v>
      </c>
    </row>
    <row r="1344" spans="1:9" x14ac:dyDescent="0.25">
      <c r="A1344" s="10">
        <v>0</v>
      </c>
      <c r="B1344" s="10">
        <v>1</v>
      </c>
      <c r="F1344" t="b">
        <v>0</v>
      </c>
      <c r="G1344">
        <v>1</v>
      </c>
      <c r="H1344" t="b">
        <v>0</v>
      </c>
      <c r="I1344">
        <v>1</v>
      </c>
    </row>
    <row r="1345" spans="1:9" x14ac:dyDescent="0.25">
      <c r="A1345" s="10">
        <v>0</v>
      </c>
      <c r="B1345" s="10">
        <v>323</v>
      </c>
      <c r="F1345" t="b">
        <v>0</v>
      </c>
      <c r="G1345">
        <v>323</v>
      </c>
      <c r="H1345">
        <v>323</v>
      </c>
      <c r="I1345" t="b">
        <v>0</v>
      </c>
    </row>
    <row r="1346" spans="1:9" x14ac:dyDescent="0.25">
      <c r="A1346" s="10">
        <v>139</v>
      </c>
      <c r="B1346" s="10">
        <v>0</v>
      </c>
      <c r="F1346">
        <v>139</v>
      </c>
      <c r="G1346" t="b">
        <v>0</v>
      </c>
      <c r="H1346">
        <v>139</v>
      </c>
      <c r="I1346" t="b">
        <v>0</v>
      </c>
    </row>
    <row r="1347" spans="1:9" x14ac:dyDescent="0.25">
      <c r="A1347" s="10">
        <v>7</v>
      </c>
      <c r="B1347" s="10">
        <v>0</v>
      </c>
      <c r="F1347">
        <v>7</v>
      </c>
      <c r="G1347" t="b">
        <v>0</v>
      </c>
      <c r="H1347">
        <v>7</v>
      </c>
      <c r="I1347" t="b">
        <v>0</v>
      </c>
    </row>
    <row r="1348" spans="1:9" x14ac:dyDescent="0.25">
      <c r="A1348" s="10">
        <v>149</v>
      </c>
      <c r="B1348" s="10">
        <v>0</v>
      </c>
      <c r="F1348">
        <v>149</v>
      </c>
      <c r="G1348" t="b">
        <v>0</v>
      </c>
      <c r="H1348">
        <v>149</v>
      </c>
      <c r="I1348" t="b">
        <v>0</v>
      </c>
    </row>
    <row r="1349" spans="1:9" x14ac:dyDescent="0.25">
      <c r="A1349" s="10">
        <v>31</v>
      </c>
      <c r="B1349" s="10">
        <v>0</v>
      </c>
      <c r="F1349">
        <v>31</v>
      </c>
      <c r="G1349" t="b">
        <v>0</v>
      </c>
      <c r="H1349">
        <v>31</v>
      </c>
      <c r="I1349" t="b">
        <v>0</v>
      </c>
    </row>
    <row r="1350" spans="1:9" x14ac:dyDescent="0.25">
      <c r="A1350" s="10">
        <v>26</v>
      </c>
      <c r="B1350" s="10">
        <v>0</v>
      </c>
      <c r="F1350">
        <v>26</v>
      </c>
      <c r="G1350" t="b">
        <v>0</v>
      </c>
      <c r="H1350">
        <v>26</v>
      </c>
      <c r="I1350" t="b">
        <v>0</v>
      </c>
    </row>
    <row r="1351" spans="1:9" x14ac:dyDescent="0.25">
      <c r="A1351" s="10">
        <v>172</v>
      </c>
      <c r="B1351" s="10">
        <v>0</v>
      </c>
      <c r="F1351">
        <v>172</v>
      </c>
      <c r="G1351" t="b">
        <v>0</v>
      </c>
      <c r="H1351">
        <v>172</v>
      </c>
      <c r="I1351" t="b">
        <v>0</v>
      </c>
    </row>
    <row r="1352" spans="1:9" x14ac:dyDescent="0.25">
      <c r="A1352" s="10">
        <v>78</v>
      </c>
      <c r="B1352" s="10">
        <v>0</v>
      </c>
      <c r="F1352">
        <v>78</v>
      </c>
      <c r="G1352" t="b">
        <v>0</v>
      </c>
      <c r="H1352">
        <v>78</v>
      </c>
      <c r="I1352" t="b">
        <v>0</v>
      </c>
    </row>
    <row r="1353" spans="1:9" x14ac:dyDescent="0.25">
      <c r="A1353" s="10">
        <v>120</v>
      </c>
      <c r="B1353" s="10">
        <v>0</v>
      </c>
      <c r="F1353">
        <v>120</v>
      </c>
      <c r="G1353" t="b">
        <v>0</v>
      </c>
      <c r="H1353">
        <v>120</v>
      </c>
      <c r="I1353" t="b">
        <v>0</v>
      </c>
    </row>
    <row r="1354" spans="1:9" x14ac:dyDescent="0.25">
      <c r="A1354" s="10">
        <v>227</v>
      </c>
      <c r="B1354" s="10">
        <v>0</v>
      </c>
      <c r="F1354">
        <v>227</v>
      </c>
      <c r="G1354" t="b">
        <v>0</v>
      </c>
      <c r="H1354">
        <v>227</v>
      </c>
      <c r="I1354" t="b">
        <v>0</v>
      </c>
    </row>
    <row r="1355" spans="1:9" x14ac:dyDescent="0.25">
      <c r="A1355" s="10">
        <v>42</v>
      </c>
      <c r="B1355" s="10">
        <v>0</v>
      </c>
      <c r="F1355">
        <v>42</v>
      </c>
      <c r="G1355" t="b">
        <v>0</v>
      </c>
      <c r="H1355">
        <v>42</v>
      </c>
      <c r="I1355" t="b">
        <v>0</v>
      </c>
    </row>
    <row r="1356" spans="1:9" x14ac:dyDescent="0.25">
      <c r="A1356" s="10">
        <v>64</v>
      </c>
      <c r="B1356" s="10">
        <v>0</v>
      </c>
      <c r="F1356">
        <v>64</v>
      </c>
      <c r="G1356" t="b">
        <v>0</v>
      </c>
      <c r="H1356">
        <v>64</v>
      </c>
      <c r="I1356" t="b">
        <v>0</v>
      </c>
    </row>
    <row r="1357" spans="1:9" x14ac:dyDescent="0.25">
      <c r="A1357" s="10">
        <v>121</v>
      </c>
      <c r="B1357" s="10">
        <v>0</v>
      </c>
      <c r="F1357">
        <v>121</v>
      </c>
      <c r="G1357" t="b">
        <v>0</v>
      </c>
      <c r="H1357">
        <v>121</v>
      </c>
      <c r="I1357" t="b">
        <v>0</v>
      </c>
    </row>
    <row r="1358" spans="1:9" x14ac:dyDescent="0.25">
      <c r="A1358" s="10">
        <v>87</v>
      </c>
      <c r="B1358" s="10">
        <v>0</v>
      </c>
      <c r="F1358">
        <v>87</v>
      </c>
      <c r="G1358" t="b">
        <v>0</v>
      </c>
      <c r="H1358">
        <v>87</v>
      </c>
      <c r="I1358" t="b">
        <v>0</v>
      </c>
    </row>
    <row r="1359" spans="1:9" x14ac:dyDescent="0.25">
      <c r="A1359" s="10">
        <v>65</v>
      </c>
      <c r="B1359" s="10">
        <v>0</v>
      </c>
      <c r="F1359">
        <v>65</v>
      </c>
      <c r="G1359" t="b">
        <v>0</v>
      </c>
      <c r="H1359">
        <v>65</v>
      </c>
      <c r="I1359" t="b">
        <v>0</v>
      </c>
    </row>
    <row r="1360" spans="1:9" x14ac:dyDescent="0.25">
      <c r="A1360" s="10">
        <v>49</v>
      </c>
      <c r="B1360" s="10">
        <v>0</v>
      </c>
      <c r="F1360">
        <v>49</v>
      </c>
      <c r="G1360" t="b">
        <v>0</v>
      </c>
      <c r="H1360">
        <v>49</v>
      </c>
      <c r="I1360" t="b">
        <v>0</v>
      </c>
    </row>
    <row r="1361" spans="1:9" x14ac:dyDescent="0.25">
      <c r="A1361" s="10">
        <v>19</v>
      </c>
      <c r="B1361" s="10">
        <v>0</v>
      </c>
      <c r="F1361">
        <v>19</v>
      </c>
      <c r="G1361" t="b">
        <v>0</v>
      </c>
      <c r="H1361">
        <v>19</v>
      </c>
      <c r="I1361" t="b">
        <v>0</v>
      </c>
    </row>
    <row r="1362" spans="1:9" x14ac:dyDescent="0.25">
      <c r="A1362" s="10">
        <v>81</v>
      </c>
      <c r="B1362" s="10">
        <v>0</v>
      </c>
      <c r="F1362">
        <v>81</v>
      </c>
      <c r="G1362" t="b">
        <v>0</v>
      </c>
      <c r="H1362">
        <v>81</v>
      </c>
      <c r="I1362" t="b">
        <v>0</v>
      </c>
    </row>
    <row r="1363" spans="1:9" x14ac:dyDescent="0.25">
      <c r="A1363" s="10">
        <v>264</v>
      </c>
      <c r="B1363" s="10">
        <v>0</v>
      </c>
      <c r="F1363">
        <v>264</v>
      </c>
      <c r="G1363" t="b">
        <v>0</v>
      </c>
      <c r="H1363">
        <v>264</v>
      </c>
      <c r="I1363" t="b">
        <v>0</v>
      </c>
    </row>
    <row r="1364" spans="1:9" x14ac:dyDescent="0.25">
      <c r="A1364" s="10">
        <v>25</v>
      </c>
      <c r="B1364" s="10">
        <v>0</v>
      </c>
      <c r="F1364">
        <v>25</v>
      </c>
      <c r="G1364" t="b">
        <v>0</v>
      </c>
      <c r="H1364">
        <v>25</v>
      </c>
      <c r="I1364" t="b">
        <v>0</v>
      </c>
    </row>
    <row r="1365" spans="1:9" x14ac:dyDescent="0.25">
      <c r="A1365" s="10">
        <v>5</v>
      </c>
      <c r="B1365" s="10">
        <v>0</v>
      </c>
      <c r="F1365">
        <v>5</v>
      </c>
      <c r="G1365" t="b">
        <v>0</v>
      </c>
      <c r="H1365">
        <v>5</v>
      </c>
      <c r="I1365" t="b">
        <v>0</v>
      </c>
    </row>
    <row r="1366" spans="1:9" x14ac:dyDescent="0.25">
      <c r="A1366" s="10">
        <v>144</v>
      </c>
      <c r="B1366" s="10">
        <v>0</v>
      </c>
      <c r="F1366">
        <v>144</v>
      </c>
      <c r="G1366" t="b">
        <v>0</v>
      </c>
      <c r="H1366">
        <v>144</v>
      </c>
      <c r="I1366" t="b">
        <v>0</v>
      </c>
    </row>
    <row r="1367" spans="1:9" x14ac:dyDescent="0.25">
      <c r="A1367" s="10">
        <v>92</v>
      </c>
      <c r="B1367" s="10">
        <v>0</v>
      </c>
      <c r="F1367">
        <v>92</v>
      </c>
      <c r="G1367" t="b">
        <v>0</v>
      </c>
      <c r="H1367">
        <v>92</v>
      </c>
      <c r="I1367" t="b">
        <v>0</v>
      </c>
    </row>
    <row r="1368" spans="1:9" x14ac:dyDescent="0.25">
      <c r="A1368" s="10">
        <v>147</v>
      </c>
      <c r="B1368" s="10">
        <v>0</v>
      </c>
      <c r="F1368">
        <v>147</v>
      </c>
      <c r="G1368" t="b">
        <v>0</v>
      </c>
      <c r="H1368">
        <v>147</v>
      </c>
      <c r="I1368" t="b">
        <v>0</v>
      </c>
    </row>
    <row r="1369" spans="1:9" x14ac:dyDescent="0.25">
      <c r="A1369" s="10">
        <v>90</v>
      </c>
      <c r="B1369" s="10">
        <v>0</v>
      </c>
      <c r="F1369">
        <v>90</v>
      </c>
      <c r="G1369" t="b">
        <v>0</v>
      </c>
      <c r="H1369">
        <v>90</v>
      </c>
      <c r="I1369" t="b">
        <v>0</v>
      </c>
    </row>
    <row r="1370" spans="1:9" x14ac:dyDescent="0.25">
      <c r="A1370" s="10">
        <v>87</v>
      </c>
      <c r="B1370" s="10">
        <v>0</v>
      </c>
      <c r="F1370">
        <v>87</v>
      </c>
      <c r="G1370" t="b">
        <v>0</v>
      </c>
      <c r="H1370">
        <v>87</v>
      </c>
      <c r="I1370" t="b">
        <v>0</v>
      </c>
    </row>
    <row r="1371" spans="1:9" x14ac:dyDescent="0.25">
      <c r="A1371" s="10">
        <v>406</v>
      </c>
      <c r="B1371" s="10">
        <v>0</v>
      </c>
      <c r="F1371">
        <v>406</v>
      </c>
      <c r="G1371" t="b">
        <v>0</v>
      </c>
      <c r="H1371">
        <v>406</v>
      </c>
      <c r="I1371" t="b">
        <v>0</v>
      </c>
    </row>
    <row r="1372" spans="1:9" x14ac:dyDescent="0.25">
      <c r="A1372" s="10">
        <v>20</v>
      </c>
      <c r="B1372" s="10">
        <v>0</v>
      </c>
      <c r="F1372">
        <v>20</v>
      </c>
      <c r="G1372" t="b">
        <v>0</v>
      </c>
      <c r="H1372">
        <v>20</v>
      </c>
      <c r="I1372" t="b">
        <v>0</v>
      </c>
    </row>
    <row r="1373" spans="1:9" x14ac:dyDescent="0.25">
      <c r="A1373" s="10">
        <v>70</v>
      </c>
      <c r="B1373" s="10">
        <v>0</v>
      </c>
      <c r="F1373">
        <v>70</v>
      </c>
      <c r="G1373" t="b">
        <v>0</v>
      </c>
      <c r="H1373">
        <v>70</v>
      </c>
      <c r="I1373" t="b">
        <v>0</v>
      </c>
    </row>
    <row r="1374" spans="1:9" x14ac:dyDescent="0.25">
      <c r="A1374" s="10">
        <v>16</v>
      </c>
      <c r="B1374" s="10">
        <v>0</v>
      </c>
      <c r="F1374">
        <v>16</v>
      </c>
      <c r="G1374" t="b">
        <v>0</v>
      </c>
      <c r="H1374">
        <v>16</v>
      </c>
      <c r="I1374" t="b">
        <v>0</v>
      </c>
    </row>
    <row r="1375" spans="1:9" x14ac:dyDescent="0.25">
      <c r="A1375" s="10">
        <v>52</v>
      </c>
      <c r="B1375" s="10">
        <v>0</v>
      </c>
      <c r="F1375">
        <v>52</v>
      </c>
      <c r="G1375" t="b">
        <v>0</v>
      </c>
      <c r="H1375">
        <v>52</v>
      </c>
      <c r="I1375" t="b">
        <v>0</v>
      </c>
    </row>
    <row r="1376" spans="1:9" x14ac:dyDescent="0.25">
      <c r="A1376" s="10">
        <v>66</v>
      </c>
      <c r="B1376" s="10">
        <v>0</v>
      </c>
      <c r="F1376">
        <v>66</v>
      </c>
      <c r="G1376" t="b">
        <v>0</v>
      </c>
      <c r="H1376">
        <v>66</v>
      </c>
      <c r="I1376" t="b">
        <v>0</v>
      </c>
    </row>
    <row r="1377" spans="1:9" x14ac:dyDescent="0.25">
      <c r="A1377" s="10">
        <v>109</v>
      </c>
      <c r="B1377" s="10">
        <v>0</v>
      </c>
      <c r="F1377">
        <v>109</v>
      </c>
      <c r="G1377" t="b">
        <v>0</v>
      </c>
      <c r="H1377">
        <v>109</v>
      </c>
      <c r="I1377" t="b">
        <v>0</v>
      </c>
    </row>
    <row r="1378" spans="1:9" x14ac:dyDescent="0.25">
      <c r="A1378" s="10">
        <v>168</v>
      </c>
      <c r="B1378" s="10">
        <v>0</v>
      </c>
      <c r="F1378">
        <v>168</v>
      </c>
      <c r="G1378" t="b">
        <v>0</v>
      </c>
      <c r="H1378">
        <v>168</v>
      </c>
      <c r="I1378" t="b">
        <v>0</v>
      </c>
    </row>
    <row r="1379" spans="1:9" x14ac:dyDescent="0.25">
      <c r="A1379" s="10">
        <v>31</v>
      </c>
      <c r="B1379" s="10">
        <v>0</v>
      </c>
      <c r="F1379">
        <v>31</v>
      </c>
      <c r="G1379" t="b">
        <v>0</v>
      </c>
      <c r="H1379">
        <v>31</v>
      </c>
      <c r="I1379" t="b">
        <v>0</v>
      </c>
    </row>
    <row r="1380" spans="1:9" x14ac:dyDescent="0.25">
      <c r="A1380" s="10">
        <v>133</v>
      </c>
      <c r="B1380" s="10">
        <v>0</v>
      </c>
      <c r="F1380">
        <v>133</v>
      </c>
      <c r="G1380" t="b">
        <v>0</v>
      </c>
      <c r="H1380">
        <v>133</v>
      </c>
      <c r="I1380" t="b">
        <v>0</v>
      </c>
    </row>
    <row r="1381" spans="1:9" x14ac:dyDescent="0.25">
      <c r="A1381" s="10">
        <v>151</v>
      </c>
      <c r="B1381" s="10">
        <v>0</v>
      </c>
      <c r="F1381">
        <v>151</v>
      </c>
      <c r="G1381" t="b">
        <v>0</v>
      </c>
      <c r="H1381">
        <v>151</v>
      </c>
      <c r="I1381" t="b">
        <v>0</v>
      </c>
    </row>
    <row r="1382" spans="1:9" x14ac:dyDescent="0.25">
      <c r="A1382" s="10">
        <v>5</v>
      </c>
      <c r="B1382" s="10">
        <v>0</v>
      </c>
      <c r="F1382">
        <v>5</v>
      </c>
      <c r="G1382" t="b">
        <v>0</v>
      </c>
      <c r="H1382">
        <v>5</v>
      </c>
      <c r="I1382" t="b">
        <v>0</v>
      </c>
    </row>
    <row r="1383" spans="1:9" x14ac:dyDescent="0.25">
      <c r="A1383" s="10">
        <v>73</v>
      </c>
      <c r="B1383" s="10">
        <v>0</v>
      </c>
      <c r="F1383">
        <v>73</v>
      </c>
      <c r="G1383" t="b">
        <v>0</v>
      </c>
      <c r="H1383">
        <v>73</v>
      </c>
      <c r="I1383" t="b">
        <v>0</v>
      </c>
    </row>
    <row r="1384" spans="1:9" x14ac:dyDescent="0.25">
      <c r="A1384" s="10">
        <v>148</v>
      </c>
      <c r="B1384" s="10">
        <v>0</v>
      </c>
      <c r="F1384">
        <v>148</v>
      </c>
      <c r="G1384" t="b">
        <v>0</v>
      </c>
      <c r="H1384">
        <v>148</v>
      </c>
      <c r="I1384" t="b">
        <v>0</v>
      </c>
    </row>
    <row r="1385" spans="1:9" x14ac:dyDescent="0.25">
      <c r="A1385" s="10">
        <v>93</v>
      </c>
      <c r="B1385" s="10">
        <v>0</v>
      </c>
      <c r="F1385">
        <v>93</v>
      </c>
      <c r="G1385" t="b">
        <v>0</v>
      </c>
      <c r="H1385">
        <v>93</v>
      </c>
      <c r="I1385" t="b">
        <v>0</v>
      </c>
    </row>
    <row r="1386" spans="1:9" x14ac:dyDescent="0.25">
      <c r="A1386" s="10">
        <v>63</v>
      </c>
      <c r="B1386" s="10">
        <v>0</v>
      </c>
      <c r="F1386">
        <v>63</v>
      </c>
      <c r="G1386" t="b">
        <v>0</v>
      </c>
      <c r="H1386">
        <v>63</v>
      </c>
      <c r="I1386" t="b">
        <v>0</v>
      </c>
    </row>
    <row r="1387" spans="1:9" x14ac:dyDescent="0.25">
      <c r="A1387" s="10">
        <v>134</v>
      </c>
      <c r="B1387" s="10">
        <v>0</v>
      </c>
      <c r="F1387">
        <v>134</v>
      </c>
      <c r="G1387" t="b">
        <v>0</v>
      </c>
      <c r="H1387">
        <v>134</v>
      </c>
      <c r="I1387" t="b">
        <v>0</v>
      </c>
    </row>
    <row r="1388" spans="1:9" x14ac:dyDescent="0.25">
      <c r="A1388" s="10">
        <v>14</v>
      </c>
      <c r="B1388" s="10">
        <v>0</v>
      </c>
      <c r="F1388">
        <v>14</v>
      </c>
      <c r="G1388" t="b">
        <v>0</v>
      </c>
      <c r="H1388">
        <v>14</v>
      </c>
      <c r="I1388" t="b">
        <v>0</v>
      </c>
    </row>
    <row r="1389" spans="1:9" x14ac:dyDescent="0.25">
      <c r="A1389" s="10">
        <v>78</v>
      </c>
      <c r="B1389" s="10">
        <v>0</v>
      </c>
      <c r="F1389">
        <v>78</v>
      </c>
      <c r="G1389" t="b">
        <v>0</v>
      </c>
      <c r="H1389">
        <v>78</v>
      </c>
      <c r="I1389" t="b">
        <v>0</v>
      </c>
    </row>
    <row r="1390" spans="1:9" x14ac:dyDescent="0.25">
      <c r="A1390" s="10">
        <v>112</v>
      </c>
      <c r="B1390" s="10">
        <v>0</v>
      </c>
      <c r="F1390">
        <v>112</v>
      </c>
      <c r="G1390" t="b">
        <v>0</v>
      </c>
      <c r="H1390">
        <v>112</v>
      </c>
      <c r="I1390" t="b">
        <v>0</v>
      </c>
    </row>
    <row r="1391" spans="1:9" x14ac:dyDescent="0.25">
      <c r="A1391" s="10">
        <v>34</v>
      </c>
      <c r="B1391" s="10">
        <v>0</v>
      </c>
      <c r="F1391">
        <v>34</v>
      </c>
      <c r="G1391" t="b">
        <v>0</v>
      </c>
      <c r="H1391">
        <v>34</v>
      </c>
      <c r="I1391" t="b">
        <v>0</v>
      </c>
    </row>
    <row r="1392" spans="1:9" x14ac:dyDescent="0.25">
      <c r="A1392" s="10">
        <v>19</v>
      </c>
      <c r="B1392" s="10">
        <v>0</v>
      </c>
      <c r="F1392">
        <v>19</v>
      </c>
      <c r="G1392" t="b">
        <v>0</v>
      </c>
      <c r="H1392">
        <v>19</v>
      </c>
      <c r="I1392" t="b">
        <v>0</v>
      </c>
    </row>
    <row r="1393" spans="1:9" x14ac:dyDescent="0.25">
      <c r="A1393" s="10">
        <v>13</v>
      </c>
      <c r="B1393" s="10">
        <v>0</v>
      </c>
      <c r="F1393">
        <v>13</v>
      </c>
      <c r="G1393" t="b">
        <v>0</v>
      </c>
      <c r="H1393">
        <v>13</v>
      </c>
      <c r="I1393" t="b">
        <v>0</v>
      </c>
    </row>
    <row r="1394" spans="1:9" x14ac:dyDescent="0.25">
      <c r="A1394" s="10">
        <v>104</v>
      </c>
      <c r="B1394" s="10">
        <v>0</v>
      </c>
      <c r="F1394">
        <v>104</v>
      </c>
      <c r="G1394" t="b">
        <v>0</v>
      </c>
      <c r="H1394">
        <v>104</v>
      </c>
      <c r="I1394" t="b">
        <v>0</v>
      </c>
    </row>
    <row r="1395" spans="1:9" x14ac:dyDescent="0.25">
      <c r="A1395" s="10">
        <v>52</v>
      </c>
      <c r="B1395" s="10">
        <v>0</v>
      </c>
      <c r="F1395">
        <v>52</v>
      </c>
      <c r="G1395" t="b">
        <v>0</v>
      </c>
      <c r="H1395">
        <v>52</v>
      </c>
      <c r="I1395" t="b">
        <v>0</v>
      </c>
    </row>
    <row r="1396" spans="1:9" x14ac:dyDescent="0.25">
      <c r="A1396" s="10">
        <v>17</v>
      </c>
      <c r="B1396" s="10">
        <v>0</v>
      </c>
      <c r="F1396">
        <v>17</v>
      </c>
      <c r="G1396" t="b">
        <v>0</v>
      </c>
      <c r="H1396">
        <v>17</v>
      </c>
      <c r="I1396" t="b">
        <v>0</v>
      </c>
    </row>
    <row r="1397" spans="1:9" x14ac:dyDescent="0.25">
      <c r="A1397" s="10">
        <v>82</v>
      </c>
      <c r="B1397" s="10">
        <v>0</v>
      </c>
      <c r="F1397">
        <v>82</v>
      </c>
      <c r="G1397" t="b">
        <v>0</v>
      </c>
      <c r="H1397">
        <v>82</v>
      </c>
      <c r="I1397" t="b">
        <v>0</v>
      </c>
    </row>
    <row r="1398" spans="1:9" x14ac:dyDescent="0.25">
      <c r="A1398" s="10">
        <v>73</v>
      </c>
      <c r="B1398" s="10">
        <v>0</v>
      </c>
      <c r="F1398">
        <v>73</v>
      </c>
      <c r="G1398" t="b">
        <v>0</v>
      </c>
      <c r="H1398">
        <v>73</v>
      </c>
      <c r="I1398" t="b">
        <v>0</v>
      </c>
    </row>
    <row r="1399" spans="1:9" x14ac:dyDescent="0.25">
      <c r="A1399" s="10">
        <v>158</v>
      </c>
      <c r="B1399" s="10">
        <v>0</v>
      </c>
      <c r="F1399">
        <v>158</v>
      </c>
      <c r="G1399" t="b">
        <v>0</v>
      </c>
      <c r="H1399">
        <v>158</v>
      </c>
      <c r="I1399" t="b">
        <v>0</v>
      </c>
    </row>
    <row r="1400" spans="1:9" x14ac:dyDescent="0.25">
      <c r="A1400" s="10">
        <v>65</v>
      </c>
      <c r="B1400" s="10">
        <v>0</v>
      </c>
      <c r="F1400">
        <v>65</v>
      </c>
      <c r="G1400" t="b">
        <v>0</v>
      </c>
      <c r="H1400">
        <v>65</v>
      </c>
      <c r="I1400" t="b">
        <v>0</v>
      </c>
    </row>
    <row r="1401" spans="1:9" x14ac:dyDescent="0.25">
      <c r="A1401" s="10">
        <v>184</v>
      </c>
      <c r="B1401" s="10">
        <v>0</v>
      </c>
      <c r="F1401">
        <v>184</v>
      </c>
      <c r="G1401" t="b">
        <v>0</v>
      </c>
      <c r="H1401">
        <v>184</v>
      </c>
      <c r="I1401" t="b">
        <v>0</v>
      </c>
    </row>
    <row r="1402" spans="1:9" x14ac:dyDescent="0.25">
      <c r="A1402" s="10">
        <v>34</v>
      </c>
      <c r="B1402" s="10">
        <v>0</v>
      </c>
      <c r="F1402">
        <v>34</v>
      </c>
      <c r="G1402" t="b">
        <v>0</v>
      </c>
      <c r="H1402">
        <v>34</v>
      </c>
      <c r="I1402" t="b">
        <v>0</v>
      </c>
    </row>
    <row r="1403" spans="1:9" x14ac:dyDescent="0.25">
      <c r="A1403" s="10">
        <v>240</v>
      </c>
      <c r="B1403" s="10">
        <v>0</v>
      </c>
      <c r="F1403">
        <v>240</v>
      </c>
      <c r="G1403" t="b">
        <v>0</v>
      </c>
      <c r="H1403">
        <v>240</v>
      </c>
      <c r="I1403" t="b">
        <v>0</v>
      </c>
    </row>
    <row r="1404" spans="1:9" x14ac:dyDescent="0.25">
      <c r="A1404" s="10">
        <v>113</v>
      </c>
      <c r="B1404" s="10">
        <v>0</v>
      </c>
      <c r="F1404">
        <v>113</v>
      </c>
      <c r="G1404" t="b">
        <v>0</v>
      </c>
      <c r="H1404">
        <v>113</v>
      </c>
      <c r="I1404" t="b">
        <v>0</v>
      </c>
    </row>
    <row r="1405" spans="1:9" x14ac:dyDescent="0.25">
      <c r="A1405" s="10">
        <v>66</v>
      </c>
      <c r="B1405" s="10">
        <v>0</v>
      </c>
      <c r="F1405">
        <v>66</v>
      </c>
      <c r="G1405" t="b">
        <v>0</v>
      </c>
      <c r="H1405">
        <v>66</v>
      </c>
      <c r="I1405" t="b">
        <v>0</v>
      </c>
    </row>
    <row r="1406" spans="1:9" x14ac:dyDescent="0.25">
      <c r="A1406" s="10">
        <v>0</v>
      </c>
      <c r="B1406" s="10">
        <v>0</v>
      </c>
      <c r="F1406" t="b">
        <v>0</v>
      </c>
      <c r="G1406" t="b">
        <v>0</v>
      </c>
      <c r="H1406" t="b">
        <v>0</v>
      </c>
      <c r="I1406">
        <v>5</v>
      </c>
    </row>
    <row r="1407" spans="1:9" x14ac:dyDescent="0.25">
      <c r="A1407" s="10">
        <v>0</v>
      </c>
      <c r="B1407" s="10">
        <v>0</v>
      </c>
      <c r="F1407" t="b">
        <v>0</v>
      </c>
      <c r="G1407" t="b">
        <v>0</v>
      </c>
      <c r="H1407" t="b">
        <v>0</v>
      </c>
      <c r="I1407">
        <v>17</v>
      </c>
    </row>
    <row r="1408" spans="1:9" x14ac:dyDescent="0.25">
      <c r="A1408" s="10">
        <v>0</v>
      </c>
      <c r="B1408" s="10">
        <v>0</v>
      </c>
      <c r="F1408" t="b">
        <v>0</v>
      </c>
      <c r="G1408" t="b">
        <v>0</v>
      </c>
      <c r="H1408" t="b">
        <v>0</v>
      </c>
      <c r="I1408">
        <v>3</v>
      </c>
    </row>
    <row r="1409" spans="1:9" x14ac:dyDescent="0.25">
      <c r="A1409" s="10">
        <v>0</v>
      </c>
      <c r="B1409" s="10">
        <v>0</v>
      </c>
      <c r="F1409" t="b">
        <v>0</v>
      </c>
      <c r="G1409" t="b">
        <v>0</v>
      </c>
      <c r="H1409" t="b">
        <v>0</v>
      </c>
      <c r="I1409">
        <v>2</v>
      </c>
    </row>
    <row r="1410" spans="1:9" x14ac:dyDescent="0.25">
      <c r="A1410" s="10">
        <v>0</v>
      </c>
      <c r="B1410" s="10">
        <v>0</v>
      </c>
      <c r="F1410" t="b">
        <v>0</v>
      </c>
      <c r="G1410" t="b">
        <v>0</v>
      </c>
      <c r="H1410" t="b">
        <v>0</v>
      </c>
      <c r="I1410">
        <v>6</v>
      </c>
    </row>
    <row r="1411" spans="1:9" x14ac:dyDescent="0.25">
      <c r="A1411" s="10">
        <v>0</v>
      </c>
      <c r="B1411" s="10">
        <v>0</v>
      </c>
      <c r="F1411" t="b">
        <v>0</v>
      </c>
      <c r="G1411" t="b">
        <v>0</v>
      </c>
      <c r="H1411" t="b">
        <v>0</v>
      </c>
      <c r="I1411">
        <v>0</v>
      </c>
    </row>
    <row r="1412" spans="1:9" x14ac:dyDescent="0.25">
      <c r="A1412" s="10">
        <v>0</v>
      </c>
      <c r="B1412" s="10">
        <v>0</v>
      </c>
      <c r="F1412" t="b">
        <v>0</v>
      </c>
      <c r="G1412" t="b">
        <v>0</v>
      </c>
      <c r="H1412" t="b">
        <v>0</v>
      </c>
      <c r="I1412">
        <v>1</v>
      </c>
    </row>
    <row r="1413" spans="1:9" x14ac:dyDescent="0.25">
      <c r="A1413" s="10">
        <v>0</v>
      </c>
      <c r="B1413" s="10">
        <v>0</v>
      </c>
      <c r="F1413" t="b">
        <v>0</v>
      </c>
      <c r="G1413" t="b">
        <v>0</v>
      </c>
      <c r="H1413" t="b">
        <v>0</v>
      </c>
      <c r="I1413">
        <v>3</v>
      </c>
    </row>
    <row r="1414" spans="1:9" x14ac:dyDescent="0.25">
      <c r="A1414" s="10">
        <v>0</v>
      </c>
      <c r="B1414" s="10">
        <v>0</v>
      </c>
      <c r="F1414" t="b">
        <v>0</v>
      </c>
      <c r="G1414" t="b">
        <v>0</v>
      </c>
      <c r="H1414" t="b">
        <v>0</v>
      </c>
      <c r="I1414">
        <v>13</v>
      </c>
    </row>
    <row r="1415" spans="1:9" x14ac:dyDescent="0.25">
      <c r="A1415" s="10">
        <v>0</v>
      </c>
      <c r="B1415" s="10">
        <v>0</v>
      </c>
      <c r="F1415" t="b">
        <v>0</v>
      </c>
      <c r="G1415" t="b">
        <v>0</v>
      </c>
      <c r="H1415" t="b">
        <v>0</v>
      </c>
      <c r="I1415">
        <v>1</v>
      </c>
    </row>
    <row r="1416" spans="1:9" x14ac:dyDescent="0.25">
      <c r="A1416" s="10">
        <v>0</v>
      </c>
      <c r="B1416" s="10">
        <v>0</v>
      </c>
      <c r="F1416" t="b">
        <v>0</v>
      </c>
      <c r="G1416" t="b">
        <v>0</v>
      </c>
      <c r="H1416" t="b">
        <v>0</v>
      </c>
      <c r="I1416">
        <v>1</v>
      </c>
    </row>
    <row r="1417" spans="1:9" x14ac:dyDescent="0.25">
      <c r="A1417" s="10">
        <v>0</v>
      </c>
      <c r="B1417" s="10">
        <v>0</v>
      </c>
      <c r="F1417" t="b">
        <v>0</v>
      </c>
      <c r="G1417" t="b">
        <v>0</v>
      </c>
      <c r="H1417" t="b">
        <v>0</v>
      </c>
      <c r="I1417">
        <v>9</v>
      </c>
    </row>
    <row r="1418" spans="1:9" x14ac:dyDescent="0.25">
      <c r="A1418" s="10">
        <v>0</v>
      </c>
      <c r="B1418" s="10">
        <v>0</v>
      </c>
      <c r="F1418" t="b">
        <v>0</v>
      </c>
      <c r="G1418" t="b">
        <v>0</v>
      </c>
      <c r="H1418" t="b">
        <v>0</v>
      </c>
      <c r="I1418">
        <v>0</v>
      </c>
    </row>
    <row r="1419" spans="1:9" x14ac:dyDescent="0.25">
      <c r="A1419" s="10">
        <v>0</v>
      </c>
      <c r="B1419" s="10">
        <v>0</v>
      </c>
      <c r="F1419" t="b">
        <v>0</v>
      </c>
      <c r="G1419" t="b">
        <v>0</v>
      </c>
      <c r="H1419" t="b">
        <v>0</v>
      </c>
      <c r="I1419">
        <v>2</v>
      </c>
    </row>
    <row r="1420" spans="1:9" x14ac:dyDescent="0.25">
      <c r="A1420" s="10">
        <v>0</v>
      </c>
      <c r="B1420" s="10">
        <v>0</v>
      </c>
      <c r="F1420" t="b">
        <v>0</v>
      </c>
      <c r="G1420" t="b">
        <v>0</v>
      </c>
      <c r="H1420" t="b">
        <v>0</v>
      </c>
      <c r="I1420">
        <v>1</v>
      </c>
    </row>
    <row r="1421" spans="1:9" x14ac:dyDescent="0.25">
      <c r="A1421" s="10">
        <v>0</v>
      </c>
      <c r="B1421" s="10">
        <v>0</v>
      </c>
      <c r="F1421" t="b">
        <v>0</v>
      </c>
      <c r="G1421" t="b">
        <v>0</v>
      </c>
      <c r="H1421" t="b">
        <v>0</v>
      </c>
      <c r="I1421">
        <v>10</v>
      </c>
    </row>
    <row r="1422" spans="1:9" x14ac:dyDescent="0.25">
      <c r="A1422" s="10">
        <v>0</v>
      </c>
      <c r="B1422" s="10">
        <v>0</v>
      </c>
      <c r="F1422" t="b">
        <v>0</v>
      </c>
      <c r="G1422" t="b">
        <v>0</v>
      </c>
      <c r="H1422" t="b">
        <v>0</v>
      </c>
      <c r="I1422">
        <v>3</v>
      </c>
    </row>
    <row r="1423" spans="1:9" x14ac:dyDescent="0.25">
      <c r="A1423" s="10">
        <v>0</v>
      </c>
      <c r="B1423" s="10">
        <v>0</v>
      </c>
      <c r="F1423" t="b">
        <v>0</v>
      </c>
      <c r="G1423" t="b">
        <v>0</v>
      </c>
      <c r="H1423" t="b">
        <v>0</v>
      </c>
      <c r="I1423">
        <v>2</v>
      </c>
    </row>
    <row r="1424" spans="1:9" x14ac:dyDescent="0.25">
      <c r="A1424" s="10">
        <v>0</v>
      </c>
      <c r="B1424" s="10">
        <v>0</v>
      </c>
      <c r="F1424" t="b">
        <v>0</v>
      </c>
      <c r="G1424" t="b">
        <v>0</v>
      </c>
      <c r="H1424" t="b">
        <v>0</v>
      </c>
      <c r="I1424">
        <v>2</v>
      </c>
    </row>
    <row r="1425" spans="1:9" x14ac:dyDescent="0.25">
      <c r="A1425" s="10">
        <v>0</v>
      </c>
      <c r="B1425" s="10">
        <v>0</v>
      </c>
      <c r="F1425" t="b">
        <v>0</v>
      </c>
      <c r="G1425" t="b">
        <v>0</v>
      </c>
      <c r="H1425" t="b">
        <v>0</v>
      </c>
      <c r="I1425">
        <v>1</v>
      </c>
    </row>
    <row r="1426" spans="1:9" x14ac:dyDescent="0.25">
      <c r="A1426" s="10">
        <v>0</v>
      </c>
      <c r="B1426" s="10">
        <v>0</v>
      </c>
      <c r="F1426" t="b">
        <v>0</v>
      </c>
      <c r="G1426" t="b">
        <v>0</v>
      </c>
      <c r="H1426" t="b">
        <v>0</v>
      </c>
      <c r="I1426">
        <v>14</v>
      </c>
    </row>
    <row r="1427" spans="1:9" x14ac:dyDescent="0.25">
      <c r="A1427" s="10">
        <v>0</v>
      </c>
      <c r="B1427" s="10">
        <v>0</v>
      </c>
      <c r="F1427" t="b">
        <v>0</v>
      </c>
      <c r="G1427" t="b">
        <v>0</v>
      </c>
      <c r="H1427" t="b">
        <v>0</v>
      </c>
      <c r="I1427">
        <v>0</v>
      </c>
    </row>
    <row r="1428" spans="1:9" x14ac:dyDescent="0.25">
      <c r="A1428" s="10">
        <v>0</v>
      </c>
      <c r="B1428" s="10">
        <v>0</v>
      </c>
      <c r="F1428" t="b">
        <v>0</v>
      </c>
      <c r="G1428" t="b">
        <v>0</v>
      </c>
      <c r="H1428" t="b">
        <v>0</v>
      </c>
      <c r="I1428">
        <v>0</v>
      </c>
    </row>
    <row r="1429" spans="1:9" x14ac:dyDescent="0.25">
      <c r="A1429" s="10">
        <v>0</v>
      </c>
      <c r="B1429" s="10">
        <v>0</v>
      </c>
      <c r="F1429" t="b">
        <v>0</v>
      </c>
      <c r="G1429" t="b">
        <v>0</v>
      </c>
      <c r="H1429" t="b">
        <v>0</v>
      </c>
      <c r="I1429">
        <v>4</v>
      </c>
    </row>
    <row r="1430" spans="1:9" x14ac:dyDescent="0.25">
      <c r="A1430" s="10">
        <v>0</v>
      </c>
      <c r="B1430" s="10">
        <v>0</v>
      </c>
      <c r="F1430" t="b">
        <v>0</v>
      </c>
      <c r="G1430" t="b">
        <v>0</v>
      </c>
      <c r="H1430" t="b">
        <v>0</v>
      </c>
      <c r="I1430">
        <v>3</v>
      </c>
    </row>
    <row r="1431" spans="1:9" x14ac:dyDescent="0.25">
      <c r="A1431" s="10">
        <v>0</v>
      </c>
      <c r="B1431" s="10">
        <v>0</v>
      </c>
      <c r="F1431" t="b">
        <v>0</v>
      </c>
      <c r="G1431" t="b">
        <v>0</v>
      </c>
      <c r="H1431" t="b">
        <v>0</v>
      </c>
      <c r="I1431">
        <v>0</v>
      </c>
    </row>
    <row r="1432" spans="1:9" x14ac:dyDescent="0.25">
      <c r="A1432" s="10">
        <v>0</v>
      </c>
      <c r="B1432" s="10">
        <v>0</v>
      </c>
      <c r="F1432" t="b">
        <v>0</v>
      </c>
      <c r="G1432" t="b">
        <v>0</v>
      </c>
      <c r="H1432" t="b">
        <v>0</v>
      </c>
      <c r="I1432">
        <v>5</v>
      </c>
    </row>
    <row r="1433" spans="1:9" x14ac:dyDescent="0.25">
      <c r="A1433" s="10">
        <v>0</v>
      </c>
      <c r="B1433" s="10">
        <v>0</v>
      </c>
      <c r="F1433" t="b">
        <v>0</v>
      </c>
      <c r="G1433" t="b">
        <v>0</v>
      </c>
      <c r="H1433">
        <v>47</v>
      </c>
      <c r="I1433" t="b">
        <v>0</v>
      </c>
    </row>
    <row r="1434" spans="1:9" x14ac:dyDescent="0.25">
      <c r="A1434" s="10">
        <v>0</v>
      </c>
      <c r="B1434" s="10">
        <v>0</v>
      </c>
      <c r="F1434" t="b">
        <v>0</v>
      </c>
      <c r="G1434" t="b">
        <v>0</v>
      </c>
      <c r="H1434" t="b">
        <v>0</v>
      </c>
      <c r="I1434">
        <v>0</v>
      </c>
    </row>
    <row r="1435" spans="1:9" x14ac:dyDescent="0.25">
      <c r="A1435" s="10">
        <v>0</v>
      </c>
      <c r="B1435" s="10">
        <v>0</v>
      </c>
      <c r="F1435" t="b">
        <v>0</v>
      </c>
      <c r="G1435" t="b">
        <v>0</v>
      </c>
      <c r="H1435" t="b">
        <v>0</v>
      </c>
      <c r="I1435">
        <v>10</v>
      </c>
    </row>
    <row r="1436" spans="1:9" x14ac:dyDescent="0.25">
      <c r="A1436" s="10">
        <v>0</v>
      </c>
      <c r="B1436" s="10">
        <v>0</v>
      </c>
      <c r="F1436" t="b">
        <v>0</v>
      </c>
      <c r="G1436" t="b">
        <v>0</v>
      </c>
      <c r="H1436" t="b">
        <v>0</v>
      </c>
      <c r="I1436">
        <v>11</v>
      </c>
    </row>
    <row r="1437" spans="1:9" x14ac:dyDescent="0.25">
      <c r="A1437" s="10">
        <v>0</v>
      </c>
      <c r="B1437" s="10">
        <v>0</v>
      </c>
      <c r="F1437" t="b">
        <v>0</v>
      </c>
      <c r="G1437" t="b">
        <v>0</v>
      </c>
      <c r="H1437" t="b">
        <v>0</v>
      </c>
      <c r="I1437">
        <v>2</v>
      </c>
    </row>
    <row r="1438" spans="1:9" x14ac:dyDescent="0.25">
      <c r="A1438" s="10">
        <v>0</v>
      </c>
      <c r="B1438" s="10">
        <v>0</v>
      </c>
      <c r="F1438" t="b">
        <v>0</v>
      </c>
      <c r="G1438" t="b">
        <v>0</v>
      </c>
      <c r="H1438" t="b">
        <v>0</v>
      </c>
      <c r="I1438">
        <v>2</v>
      </c>
    </row>
    <row r="1439" spans="1:9" x14ac:dyDescent="0.25">
      <c r="A1439" s="10">
        <v>0</v>
      </c>
      <c r="B1439" s="10">
        <v>0</v>
      </c>
      <c r="F1439" t="b">
        <v>0</v>
      </c>
      <c r="G1439" t="b">
        <v>0</v>
      </c>
      <c r="H1439" t="b">
        <v>0</v>
      </c>
      <c r="I1439">
        <v>22</v>
      </c>
    </row>
    <row r="1440" spans="1:9" x14ac:dyDescent="0.25">
      <c r="A1440" s="10">
        <v>0</v>
      </c>
      <c r="B1440" s="10">
        <v>0</v>
      </c>
      <c r="F1440" t="b">
        <v>0</v>
      </c>
      <c r="G1440" t="b">
        <v>0</v>
      </c>
      <c r="H1440" t="b">
        <v>0</v>
      </c>
      <c r="I1440">
        <v>8</v>
      </c>
    </row>
    <row r="1441" spans="1:9" x14ac:dyDescent="0.25">
      <c r="A1441" s="10">
        <v>0</v>
      </c>
      <c r="B1441" s="10">
        <v>0</v>
      </c>
      <c r="F1441" t="b">
        <v>0</v>
      </c>
      <c r="G1441" t="b">
        <v>0</v>
      </c>
      <c r="H1441" t="b">
        <v>0</v>
      </c>
      <c r="I1441">
        <v>6</v>
      </c>
    </row>
    <row r="1442" spans="1:9" x14ac:dyDescent="0.25">
      <c r="A1442" s="10">
        <v>0</v>
      </c>
      <c r="B1442" s="10">
        <v>0</v>
      </c>
      <c r="F1442" t="b">
        <v>0</v>
      </c>
      <c r="G1442" t="b">
        <v>0</v>
      </c>
      <c r="H1442" t="b">
        <v>0</v>
      </c>
      <c r="I1442">
        <v>1</v>
      </c>
    </row>
    <row r="1443" spans="1:9" x14ac:dyDescent="0.25">
      <c r="A1443" s="10">
        <v>0</v>
      </c>
      <c r="B1443" s="10">
        <v>0</v>
      </c>
      <c r="F1443" t="b">
        <v>0</v>
      </c>
      <c r="G1443" t="b">
        <v>0</v>
      </c>
      <c r="H1443" t="b">
        <v>0</v>
      </c>
      <c r="I1443">
        <v>3</v>
      </c>
    </row>
    <row r="1444" spans="1:9" x14ac:dyDescent="0.25">
      <c r="A1444" s="10">
        <v>0</v>
      </c>
      <c r="B1444" s="10">
        <v>0</v>
      </c>
      <c r="F1444" t="b">
        <v>0</v>
      </c>
      <c r="G1444" t="b">
        <v>0</v>
      </c>
      <c r="H1444" t="b">
        <v>0</v>
      </c>
      <c r="I1444">
        <v>0</v>
      </c>
    </row>
    <row r="1445" spans="1:9" x14ac:dyDescent="0.25">
      <c r="A1445" s="10">
        <v>0</v>
      </c>
      <c r="B1445" s="10">
        <v>0</v>
      </c>
      <c r="F1445" t="b">
        <v>0</v>
      </c>
      <c r="G1445" t="b">
        <v>0</v>
      </c>
      <c r="H1445" t="b">
        <v>0</v>
      </c>
      <c r="I1445">
        <v>0</v>
      </c>
    </row>
    <row r="1446" spans="1:9" x14ac:dyDescent="0.25">
      <c r="A1446" s="10">
        <v>0</v>
      </c>
      <c r="B1446" s="10">
        <v>0</v>
      </c>
      <c r="F1446" t="b">
        <v>0</v>
      </c>
      <c r="G1446" t="b">
        <v>0</v>
      </c>
      <c r="H1446" t="b">
        <v>0</v>
      </c>
      <c r="I1446">
        <v>0</v>
      </c>
    </row>
    <row r="1447" spans="1:9" x14ac:dyDescent="0.25">
      <c r="A1447" s="10">
        <v>0</v>
      </c>
      <c r="B1447" s="10">
        <v>0</v>
      </c>
      <c r="F1447" t="b">
        <v>0</v>
      </c>
      <c r="G1447" t="b">
        <v>0</v>
      </c>
      <c r="H1447" t="b">
        <v>0</v>
      </c>
      <c r="I1447">
        <v>0</v>
      </c>
    </row>
    <row r="1448" spans="1:9" x14ac:dyDescent="0.25">
      <c r="A1448" s="10">
        <v>0</v>
      </c>
      <c r="B1448" s="10">
        <v>0</v>
      </c>
      <c r="F1448" t="b">
        <v>0</v>
      </c>
      <c r="G1448" t="b">
        <v>0</v>
      </c>
      <c r="H1448" t="b">
        <v>0</v>
      </c>
      <c r="I1448">
        <v>0</v>
      </c>
    </row>
    <row r="1449" spans="1:9" x14ac:dyDescent="0.25">
      <c r="A1449" s="10">
        <v>0</v>
      </c>
      <c r="B1449" s="10">
        <v>0</v>
      </c>
      <c r="F1449" t="b">
        <v>0</v>
      </c>
      <c r="G1449" t="b">
        <v>0</v>
      </c>
      <c r="H1449" t="b">
        <v>0</v>
      </c>
      <c r="I1449">
        <v>3</v>
      </c>
    </row>
    <row r="1450" spans="1:9" x14ac:dyDescent="0.25">
      <c r="A1450" s="10">
        <v>0</v>
      </c>
      <c r="B1450" s="10">
        <v>0</v>
      </c>
      <c r="F1450" t="b">
        <v>0</v>
      </c>
      <c r="G1450" t="b">
        <v>0</v>
      </c>
      <c r="H1450" t="b">
        <v>0</v>
      </c>
      <c r="I1450">
        <v>0</v>
      </c>
    </row>
    <row r="1451" spans="1:9" x14ac:dyDescent="0.25">
      <c r="A1451" s="10">
        <v>0</v>
      </c>
      <c r="B1451" s="10">
        <v>0</v>
      </c>
      <c r="F1451" t="b">
        <v>0</v>
      </c>
      <c r="G1451" t="b">
        <v>0</v>
      </c>
      <c r="H1451" t="b">
        <v>0</v>
      </c>
      <c r="I1451">
        <v>0</v>
      </c>
    </row>
    <row r="1452" spans="1:9" x14ac:dyDescent="0.25">
      <c r="A1452" s="10">
        <v>0</v>
      </c>
      <c r="B1452" s="10">
        <v>0</v>
      </c>
      <c r="F1452" t="b">
        <v>0</v>
      </c>
      <c r="G1452" t="b">
        <v>0</v>
      </c>
      <c r="H1452" t="b">
        <v>0</v>
      </c>
      <c r="I1452">
        <v>1</v>
      </c>
    </row>
    <row r="1453" spans="1:9" x14ac:dyDescent="0.25">
      <c r="A1453" s="10">
        <v>0</v>
      </c>
      <c r="B1453" s="10">
        <v>2</v>
      </c>
      <c r="F1453" t="b">
        <v>0</v>
      </c>
      <c r="G1453">
        <v>2</v>
      </c>
      <c r="H1453" t="b">
        <v>0</v>
      </c>
      <c r="I1453">
        <v>2</v>
      </c>
    </row>
    <row r="1454" spans="1:9" x14ac:dyDescent="0.25">
      <c r="A1454" s="10">
        <v>0</v>
      </c>
      <c r="B1454" s="10">
        <v>0</v>
      </c>
      <c r="F1454" t="b">
        <v>0</v>
      </c>
      <c r="G1454">
        <v>0</v>
      </c>
      <c r="H1454" t="b">
        <v>0</v>
      </c>
      <c r="I1454">
        <v>0</v>
      </c>
    </row>
    <row r="1455" spans="1:9" x14ac:dyDescent="0.25">
      <c r="A1455" s="10">
        <v>0</v>
      </c>
      <c r="B1455" s="10">
        <v>0</v>
      </c>
      <c r="F1455" t="b">
        <v>0</v>
      </c>
      <c r="G1455">
        <v>0</v>
      </c>
      <c r="H1455" t="b">
        <v>0</v>
      </c>
      <c r="I1455">
        <v>0</v>
      </c>
    </row>
    <row r="1456" spans="1:9" x14ac:dyDescent="0.25">
      <c r="A1456" s="10">
        <v>0</v>
      </c>
      <c r="B1456" s="10">
        <v>1</v>
      </c>
      <c r="F1456" t="b">
        <v>0</v>
      </c>
      <c r="G1456">
        <v>1</v>
      </c>
      <c r="H1456" t="b">
        <v>0</v>
      </c>
      <c r="I1456">
        <v>1</v>
      </c>
    </row>
    <row r="1457" spans="1:9" x14ac:dyDescent="0.25">
      <c r="A1457" s="10">
        <v>0</v>
      </c>
      <c r="B1457" s="10">
        <v>7</v>
      </c>
      <c r="F1457" t="b">
        <v>0</v>
      </c>
      <c r="G1457">
        <v>7</v>
      </c>
      <c r="H1457" t="b">
        <v>0</v>
      </c>
      <c r="I1457">
        <v>7</v>
      </c>
    </row>
    <row r="1458" spans="1:9" x14ac:dyDescent="0.25">
      <c r="A1458" s="10">
        <v>0</v>
      </c>
      <c r="B1458" s="10">
        <v>3</v>
      </c>
      <c r="F1458" t="b">
        <v>0</v>
      </c>
      <c r="G1458">
        <v>3</v>
      </c>
      <c r="H1458" t="b">
        <v>0</v>
      </c>
      <c r="I1458">
        <v>3</v>
      </c>
    </row>
    <row r="1459" spans="1:9" x14ac:dyDescent="0.25">
      <c r="A1459" s="10">
        <v>0</v>
      </c>
      <c r="B1459" s="10">
        <v>0</v>
      </c>
      <c r="F1459" t="b">
        <v>0</v>
      </c>
      <c r="G1459">
        <v>0</v>
      </c>
      <c r="H1459" t="b">
        <v>0</v>
      </c>
      <c r="I1459">
        <v>0</v>
      </c>
    </row>
    <row r="1460" spans="1:9" x14ac:dyDescent="0.25">
      <c r="A1460" s="10">
        <v>0</v>
      </c>
      <c r="B1460" s="10">
        <v>0</v>
      </c>
      <c r="F1460" t="b">
        <v>0</v>
      </c>
      <c r="G1460">
        <v>0</v>
      </c>
      <c r="H1460" t="b">
        <v>0</v>
      </c>
      <c r="I1460">
        <v>0</v>
      </c>
    </row>
    <row r="1461" spans="1:9" x14ac:dyDescent="0.25">
      <c r="A1461" s="10">
        <v>0</v>
      </c>
      <c r="B1461" s="10">
        <v>0</v>
      </c>
      <c r="F1461" t="b">
        <v>0</v>
      </c>
      <c r="G1461">
        <v>0</v>
      </c>
      <c r="H1461" t="b">
        <v>0</v>
      </c>
      <c r="I1461">
        <v>0</v>
      </c>
    </row>
    <row r="1462" spans="1:9" x14ac:dyDescent="0.25">
      <c r="A1462" s="10">
        <v>0</v>
      </c>
      <c r="B1462" s="10">
        <v>0</v>
      </c>
      <c r="F1462" t="b">
        <v>0</v>
      </c>
      <c r="G1462">
        <v>0</v>
      </c>
      <c r="H1462" t="b">
        <v>0</v>
      </c>
      <c r="I1462">
        <v>0</v>
      </c>
    </row>
    <row r="1463" spans="1:9" x14ac:dyDescent="0.25">
      <c r="A1463" s="10">
        <v>340</v>
      </c>
      <c r="B1463" s="10">
        <v>0</v>
      </c>
      <c r="F1463">
        <v>340</v>
      </c>
      <c r="G1463" t="b">
        <v>0</v>
      </c>
      <c r="H1463">
        <v>340</v>
      </c>
      <c r="I1463" t="b">
        <v>0</v>
      </c>
    </row>
    <row r="1464" spans="1:9" x14ac:dyDescent="0.25">
      <c r="A1464" s="10">
        <v>150</v>
      </c>
      <c r="B1464" s="10">
        <v>0</v>
      </c>
      <c r="F1464">
        <v>150</v>
      </c>
      <c r="G1464" t="b">
        <v>0</v>
      </c>
      <c r="H1464">
        <v>150</v>
      </c>
      <c r="I1464" t="b">
        <v>0</v>
      </c>
    </row>
    <row r="1465" spans="1:9" x14ac:dyDescent="0.25">
      <c r="A1465" s="10">
        <v>25</v>
      </c>
      <c r="B1465" s="10">
        <v>0</v>
      </c>
      <c r="F1465">
        <v>25</v>
      </c>
      <c r="G1465" t="b">
        <v>0</v>
      </c>
      <c r="H1465">
        <v>25</v>
      </c>
      <c r="I1465" t="b">
        <v>0</v>
      </c>
    </row>
    <row r="1466" spans="1:9" x14ac:dyDescent="0.25">
      <c r="A1466" s="10">
        <v>234</v>
      </c>
      <c r="B1466" s="10">
        <v>0</v>
      </c>
      <c r="F1466">
        <v>234</v>
      </c>
      <c r="G1466" t="b">
        <v>0</v>
      </c>
      <c r="H1466">
        <v>234</v>
      </c>
      <c r="I1466" t="b">
        <v>0</v>
      </c>
    </row>
    <row r="1467" spans="1:9" x14ac:dyDescent="0.25">
      <c r="A1467" s="10">
        <v>2602</v>
      </c>
      <c r="B1467" s="10">
        <v>0</v>
      </c>
      <c r="F1467">
        <v>2602</v>
      </c>
      <c r="G1467" t="b">
        <v>0</v>
      </c>
      <c r="H1467">
        <v>2602</v>
      </c>
      <c r="I1467" t="b">
        <v>0</v>
      </c>
    </row>
    <row r="1468" spans="1:9" x14ac:dyDescent="0.25">
      <c r="A1468" s="10">
        <v>248</v>
      </c>
      <c r="B1468" s="10">
        <v>0</v>
      </c>
      <c r="F1468">
        <v>248</v>
      </c>
      <c r="G1468" t="b">
        <v>0</v>
      </c>
      <c r="H1468">
        <v>248</v>
      </c>
      <c r="I1468" t="b">
        <v>0</v>
      </c>
    </row>
    <row r="1469" spans="1:9" x14ac:dyDescent="0.25">
      <c r="A1469" s="10">
        <v>600</v>
      </c>
      <c r="B1469" s="10">
        <v>0</v>
      </c>
      <c r="F1469">
        <v>600</v>
      </c>
      <c r="G1469" t="b">
        <v>0</v>
      </c>
      <c r="H1469">
        <v>600</v>
      </c>
      <c r="I1469" t="b">
        <v>0</v>
      </c>
    </row>
    <row r="1470" spans="1:9" x14ac:dyDescent="0.25">
      <c r="A1470" s="10">
        <v>293</v>
      </c>
      <c r="B1470" s="10">
        <v>0</v>
      </c>
      <c r="F1470">
        <v>293</v>
      </c>
      <c r="G1470" t="b">
        <v>0</v>
      </c>
      <c r="H1470">
        <v>293</v>
      </c>
      <c r="I1470" t="b">
        <v>0</v>
      </c>
    </row>
    <row r="1471" spans="1:9" x14ac:dyDescent="0.25">
      <c r="A1471" s="10">
        <v>321</v>
      </c>
      <c r="B1471" s="10">
        <v>0</v>
      </c>
      <c r="F1471">
        <v>321</v>
      </c>
      <c r="G1471" t="b">
        <v>0</v>
      </c>
      <c r="H1471">
        <v>321</v>
      </c>
      <c r="I1471" t="b">
        <v>0</v>
      </c>
    </row>
    <row r="1472" spans="1:9" x14ac:dyDescent="0.25">
      <c r="A1472" s="10">
        <v>81</v>
      </c>
      <c r="B1472" s="10">
        <v>0</v>
      </c>
      <c r="F1472">
        <v>81</v>
      </c>
      <c r="G1472" t="b">
        <v>0</v>
      </c>
      <c r="H1472">
        <v>81</v>
      </c>
      <c r="I1472" t="b">
        <v>0</v>
      </c>
    </row>
    <row r="1473" spans="1:9" x14ac:dyDescent="0.25">
      <c r="A1473" s="10">
        <v>343</v>
      </c>
      <c r="B1473" s="10">
        <v>0</v>
      </c>
      <c r="F1473">
        <v>343</v>
      </c>
      <c r="G1473" t="b">
        <v>0</v>
      </c>
      <c r="H1473">
        <v>343</v>
      </c>
      <c r="I1473" t="b">
        <v>0</v>
      </c>
    </row>
    <row r="1474" spans="1:9" x14ac:dyDescent="0.25">
      <c r="A1474" s="10">
        <v>336</v>
      </c>
      <c r="B1474" s="10">
        <v>0</v>
      </c>
      <c r="F1474">
        <v>336</v>
      </c>
      <c r="G1474" t="b">
        <v>0</v>
      </c>
      <c r="H1474">
        <v>336</v>
      </c>
      <c r="I1474" t="b">
        <v>0</v>
      </c>
    </row>
    <row r="1475" spans="1:9" x14ac:dyDescent="0.25">
      <c r="A1475" s="10">
        <v>47</v>
      </c>
      <c r="B1475" s="10">
        <v>0</v>
      </c>
      <c r="F1475">
        <v>47</v>
      </c>
      <c r="G1475" t="b">
        <v>0</v>
      </c>
      <c r="H1475">
        <v>47</v>
      </c>
      <c r="I1475" t="b">
        <v>0</v>
      </c>
    </row>
    <row r="1476" spans="1:9" x14ac:dyDescent="0.25">
      <c r="A1476" s="10">
        <v>76</v>
      </c>
      <c r="B1476" s="10">
        <v>0</v>
      </c>
      <c r="F1476">
        <v>76</v>
      </c>
      <c r="G1476" t="b">
        <v>0</v>
      </c>
      <c r="H1476">
        <v>76</v>
      </c>
      <c r="I1476" t="b">
        <v>0</v>
      </c>
    </row>
    <row r="1477" spans="1:9" x14ac:dyDescent="0.25">
      <c r="A1477" s="10">
        <v>441</v>
      </c>
      <c r="B1477" s="10">
        <v>0</v>
      </c>
      <c r="F1477">
        <v>441</v>
      </c>
      <c r="G1477" t="b">
        <v>0</v>
      </c>
      <c r="H1477">
        <v>441</v>
      </c>
      <c r="I1477" t="b">
        <v>0</v>
      </c>
    </row>
    <row r="1478" spans="1:9" x14ac:dyDescent="0.25">
      <c r="A1478" s="10">
        <v>916</v>
      </c>
      <c r="B1478" s="10">
        <v>0</v>
      </c>
      <c r="F1478">
        <v>916</v>
      </c>
      <c r="G1478" t="b">
        <v>0</v>
      </c>
      <c r="H1478">
        <v>916</v>
      </c>
      <c r="I1478" t="b">
        <v>0</v>
      </c>
    </row>
    <row r="1479" spans="1:9" x14ac:dyDescent="0.25">
      <c r="A1479" s="10">
        <v>369</v>
      </c>
      <c r="B1479" s="10">
        <v>0</v>
      </c>
      <c r="F1479">
        <v>369</v>
      </c>
      <c r="G1479" t="b">
        <v>0</v>
      </c>
      <c r="H1479">
        <v>369</v>
      </c>
      <c r="I1479" t="b">
        <v>0</v>
      </c>
    </row>
    <row r="1480" spans="1:9" x14ac:dyDescent="0.25">
      <c r="A1480" s="10">
        <v>20242</v>
      </c>
      <c r="B1480" s="10">
        <v>0</v>
      </c>
      <c r="F1480">
        <v>20242</v>
      </c>
      <c r="G1480" t="b">
        <v>0</v>
      </c>
      <c r="H1480">
        <v>20242</v>
      </c>
      <c r="I1480" t="b">
        <v>0</v>
      </c>
    </row>
    <row r="1481" spans="1:9" x14ac:dyDescent="0.25">
      <c r="A1481" s="10">
        <v>71</v>
      </c>
      <c r="B1481" s="10">
        <v>0</v>
      </c>
      <c r="F1481">
        <v>71</v>
      </c>
      <c r="G1481" t="b">
        <v>0</v>
      </c>
      <c r="H1481">
        <v>71</v>
      </c>
      <c r="I1481" t="b">
        <v>0</v>
      </c>
    </row>
    <row r="1482" spans="1:9" x14ac:dyDescent="0.25">
      <c r="A1482" s="10">
        <v>635</v>
      </c>
      <c r="B1482" s="10">
        <v>0</v>
      </c>
      <c r="F1482">
        <v>635</v>
      </c>
      <c r="G1482" t="b">
        <v>0</v>
      </c>
      <c r="H1482">
        <v>635</v>
      </c>
      <c r="I1482" t="b">
        <v>0</v>
      </c>
    </row>
    <row r="1483" spans="1:9" x14ac:dyDescent="0.25">
      <c r="A1483" s="10">
        <v>0</v>
      </c>
      <c r="B1483" s="10">
        <v>0</v>
      </c>
      <c r="F1483" t="b">
        <v>0</v>
      </c>
      <c r="G1483" t="b">
        <v>0</v>
      </c>
      <c r="H1483" t="b">
        <v>0</v>
      </c>
      <c r="I1483">
        <v>6</v>
      </c>
    </row>
    <row r="1484" spans="1:9" x14ac:dyDescent="0.25">
      <c r="A1484" s="10">
        <v>0</v>
      </c>
      <c r="B1484" s="10">
        <v>0</v>
      </c>
      <c r="F1484" t="b">
        <v>0</v>
      </c>
      <c r="G1484" t="b">
        <v>0</v>
      </c>
      <c r="H1484" t="b">
        <v>0</v>
      </c>
      <c r="I1484">
        <v>1</v>
      </c>
    </row>
    <row r="1485" spans="1:9" x14ac:dyDescent="0.25">
      <c r="A1485" s="10">
        <v>0</v>
      </c>
      <c r="B1485" s="10">
        <v>0</v>
      </c>
      <c r="F1485" t="b">
        <v>0</v>
      </c>
      <c r="G1485" t="b">
        <v>0</v>
      </c>
      <c r="H1485" t="b">
        <v>0</v>
      </c>
      <c r="I1485">
        <v>2</v>
      </c>
    </row>
    <row r="1486" spans="1:9" x14ac:dyDescent="0.25">
      <c r="A1486" s="10">
        <v>0</v>
      </c>
      <c r="B1486" s="10">
        <v>0</v>
      </c>
      <c r="F1486" t="b">
        <v>0</v>
      </c>
      <c r="G1486" t="b">
        <v>0</v>
      </c>
      <c r="H1486" t="b">
        <v>0</v>
      </c>
      <c r="I1486">
        <v>0</v>
      </c>
    </row>
    <row r="1487" spans="1:9" x14ac:dyDescent="0.25">
      <c r="A1487" s="10">
        <v>0</v>
      </c>
      <c r="B1487" s="10">
        <v>0</v>
      </c>
      <c r="F1487" t="b">
        <v>0</v>
      </c>
      <c r="G1487" t="b">
        <v>0</v>
      </c>
      <c r="H1487" t="b">
        <v>0</v>
      </c>
      <c r="I1487">
        <v>3</v>
      </c>
    </row>
    <row r="1488" spans="1:9" x14ac:dyDescent="0.25">
      <c r="A1488" s="10">
        <v>0</v>
      </c>
      <c r="B1488" s="10">
        <v>0</v>
      </c>
      <c r="F1488" t="b">
        <v>0</v>
      </c>
      <c r="G1488" t="b">
        <v>0</v>
      </c>
      <c r="H1488" t="b">
        <v>0</v>
      </c>
      <c r="I1488">
        <v>3</v>
      </c>
    </row>
    <row r="1489" spans="1:9" x14ac:dyDescent="0.25">
      <c r="A1489" s="10">
        <v>0</v>
      </c>
      <c r="B1489" s="10">
        <v>0</v>
      </c>
      <c r="F1489" t="b">
        <v>0</v>
      </c>
      <c r="G1489" t="b">
        <v>0</v>
      </c>
      <c r="H1489" t="b">
        <v>0</v>
      </c>
      <c r="I1489">
        <v>0</v>
      </c>
    </row>
    <row r="1490" spans="1:9" x14ac:dyDescent="0.25">
      <c r="A1490" s="10">
        <v>0</v>
      </c>
      <c r="B1490" s="10">
        <v>0</v>
      </c>
      <c r="F1490" t="b">
        <v>0</v>
      </c>
      <c r="G1490" t="b">
        <v>0</v>
      </c>
      <c r="H1490" t="b">
        <v>0</v>
      </c>
      <c r="I1490">
        <v>6</v>
      </c>
    </row>
    <row r="1491" spans="1:9" x14ac:dyDescent="0.25">
      <c r="A1491" s="10">
        <v>0</v>
      </c>
      <c r="B1491" s="10">
        <v>0</v>
      </c>
      <c r="F1491" t="b">
        <v>0</v>
      </c>
      <c r="G1491" t="b">
        <v>0</v>
      </c>
      <c r="H1491" t="b">
        <v>0</v>
      </c>
      <c r="I1491">
        <v>0</v>
      </c>
    </row>
    <row r="1492" spans="1:9" x14ac:dyDescent="0.25">
      <c r="A1492" s="10">
        <v>0</v>
      </c>
      <c r="B1492" s="10">
        <v>0</v>
      </c>
      <c r="F1492" t="b">
        <v>0</v>
      </c>
      <c r="G1492" t="b">
        <v>0</v>
      </c>
      <c r="H1492">
        <v>19</v>
      </c>
      <c r="I1492" t="b">
        <v>0</v>
      </c>
    </row>
    <row r="1493" spans="1:9" x14ac:dyDescent="0.25">
      <c r="A1493" s="10">
        <v>0</v>
      </c>
      <c r="B1493" s="10">
        <v>0</v>
      </c>
      <c r="F1493" t="b">
        <v>0</v>
      </c>
      <c r="G1493" t="b">
        <v>0</v>
      </c>
      <c r="H1493" t="b">
        <v>0</v>
      </c>
      <c r="I1493">
        <v>1</v>
      </c>
    </row>
    <row r="1494" spans="1:9" x14ac:dyDescent="0.25">
      <c r="A1494" s="10">
        <v>0</v>
      </c>
      <c r="B1494" s="10">
        <v>0</v>
      </c>
      <c r="F1494" t="b">
        <v>0</v>
      </c>
      <c r="G1494" t="b">
        <v>0</v>
      </c>
      <c r="H1494" t="b">
        <v>0</v>
      </c>
      <c r="I1494">
        <v>2</v>
      </c>
    </row>
    <row r="1495" spans="1:9" x14ac:dyDescent="0.25">
      <c r="A1495" s="10">
        <v>0</v>
      </c>
      <c r="B1495" s="10">
        <v>0</v>
      </c>
      <c r="F1495" t="b">
        <v>0</v>
      </c>
      <c r="G1495" t="b">
        <v>0</v>
      </c>
      <c r="H1495" t="b">
        <v>0</v>
      </c>
      <c r="I1495">
        <v>0</v>
      </c>
    </row>
    <row r="1496" spans="1:9" x14ac:dyDescent="0.25">
      <c r="A1496" s="10">
        <v>0</v>
      </c>
      <c r="B1496" s="10">
        <v>0</v>
      </c>
      <c r="F1496" t="b">
        <v>0</v>
      </c>
      <c r="G1496" t="b">
        <v>0</v>
      </c>
      <c r="H1496" t="b">
        <v>0</v>
      </c>
      <c r="I1496">
        <v>11</v>
      </c>
    </row>
    <row r="1497" spans="1:9" x14ac:dyDescent="0.25">
      <c r="A1497" s="10">
        <v>0</v>
      </c>
      <c r="B1497" s="10">
        <v>0</v>
      </c>
      <c r="F1497" t="b">
        <v>0</v>
      </c>
      <c r="G1497" t="b">
        <v>0</v>
      </c>
      <c r="H1497" t="b">
        <v>0</v>
      </c>
      <c r="I1497">
        <v>0</v>
      </c>
    </row>
    <row r="1498" spans="1:9" x14ac:dyDescent="0.25">
      <c r="A1498" s="10">
        <v>0</v>
      </c>
      <c r="B1498" s="10">
        <v>0</v>
      </c>
      <c r="F1498" t="b">
        <v>0</v>
      </c>
      <c r="G1498" t="b">
        <v>0</v>
      </c>
      <c r="H1498" t="b">
        <v>0</v>
      </c>
      <c r="I1498">
        <v>0</v>
      </c>
    </row>
    <row r="1499" spans="1:9" x14ac:dyDescent="0.25">
      <c r="A1499" s="10">
        <v>0</v>
      </c>
      <c r="B1499" s="10">
        <v>0</v>
      </c>
      <c r="F1499" t="b">
        <v>0</v>
      </c>
      <c r="G1499" t="b">
        <v>0</v>
      </c>
      <c r="H1499" t="b">
        <v>0</v>
      </c>
      <c r="I1499">
        <v>1</v>
      </c>
    </row>
    <row r="1500" spans="1:9" x14ac:dyDescent="0.25">
      <c r="A1500" s="10">
        <v>0</v>
      </c>
      <c r="B1500" s="10">
        <v>0</v>
      </c>
      <c r="F1500" t="b">
        <v>0</v>
      </c>
      <c r="G1500" t="b">
        <v>0</v>
      </c>
      <c r="H1500" t="b">
        <v>0</v>
      </c>
      <c r="I1500">
        <v>3</v>
      </c>
    </row>
    <row r="1501" spans="1:9" x14ac:dyDescent="0.25">
      <c r="A1501" s="10">
        <v>0</v>
      </c>
      <c r="B1501" s="10">
        <v>0</v>
      </c>
      <c r="F1501" t="b">
        <v>0</v>
      </c>
      <c r="G1501" t="b">
        <v>0</v>
      </c>
      <c r="H1501" t="b">
        <v>0</v>
      </c>
      <c r="I1501">
        <v>1</v>
      </c>
    </row>
    <row r="1502" spans="1:9" x14ac:dyDescent="0.25">
      <c r="A1502" s="10">
        <v>0</v>
      </c>
      <c r="B1502" s="10">
        <v>0</v>
      </c>
      <c r="F1502" t="b">
        <v>0</v>
      </c>
      <c r="G1502" t="b">
        <v>0</v>
      </c>
      <c r="H1502" t="b">
        <v>0</v>
      </c>
      <c r="I1502">
        <v>15</v>
      </c>
    </row>
    <row r="1503" spans="1:9" x14ac:dyDescent="0.25">
      <c r="A1503" s="10">
        <v>885</v>
      </c>
      <c r="B1503" s="10">
        <v>0</v>
      </c>
      <c r="F1503">
        <v>885</v>
      </c>
      <c r="G1503" t="b">
        <v>0</v>
      </c>
      <c r="H1503">
        <v>885</v>
      </c>
      <c r="I1503" t="b">
        <v>0</v>
      </c>
    </row>
    <row r="1504" spans="1:9" x14ac:dyDescent="0.25">
      <c r="A1504" s="10">
        <v>329</v>
      </c>
      <c r="B1504" s="10">
        <v>0</v>
      </c>
      <c r="F1504">
        <v>329</v>
      </c>
      <c r="G1504" t="b">
        <v>0</v>
      </c>
      <c r="H1504">
        <v>329</v>
      </c>
      <c r="I1504" t="b">
        <v>0</v>
      </c>
    </row>
    <row r="1505" spans="1:9" x14ac:dyDescent="0.25">
      <c r="A1505" s="10">
        <v>71</v>
      </c>
      <c r="B1505" s="10">
        <v>0</v>
      </c>
      <c r="F1505">
        <v>71</v>
      </c>
      <c r="G1505" t="b">
        <v>0</v>
      </c>
      <c r="H1505">
        <v>71</v>
      </c>
      <c r="I1505" t="b">
        <v>0</v>
      </c>
    </row>
    <row r="1506" spans="1:9" x14ac:dyDescent="0.25">
      <c r="A1506" s="10">
        <v>269</v>
      </c>
      <c r="B1506" s="10">
        <v>0</v>
      </c>
      <c r="F1506">
        <v>269</v>
      </c>
      <c r="G1506" t="b">
        <v>0</v>
      </c>
      <c r="H1506">
        <v>269</v>
      </c>
      <c r="I1506" t="b">
        <v>0</v>
      </c>
    </row>
    <row r="1507" spans="1:9" x14ac:dyDescent="0.25">
      <c r="A1507" s="10">
        <v>345</v>
      </c>
      <c r="B1507" s="10">
        <v>0</v>
      </c>
      <c r="F1507">
        <v>345</v>
      </c>
      <c r="G1507" t="b">
        <v>0</v>
      </c>
      <c r="H1507">
        <v>345</v>
      </c>
      <c r="I1507" t="b">
        <v>0</v>
      </c>
    </row>
    <row r="1508" spans="1:9" x14ac:dyDescent="0.25">
      <c r="A1508" s="10">
        <v>43</v>
      </c>
      <c r="B1508" s="10">
        <v>0</v>
      </c>
      <c r="F1508">
        <v>43</v>
      </c>
      <c r="G1508" t="b">
        <v>0</v>
      </c>
      <c r="H1508">
        <v>43</v>
      </c>
      <c r="I1508" t="b">
        <v>0</v>
      </c>
    </row>
    <row r="1509" spans="1:9" x14ac:dyDescent="0.25">
      <c r="A1509" s="10">
        <v>33</v>
      </c>
      <c r="B1509" s="10">
        <v>0</v>
      </c>
      <c r="F1509">
        <v>33</v>
      </c>
      <c r="G1509" t="b">
        <v>0</v>
      </c>
      <c r="H1509">
        <v>33</v>
      </c>
      <c r="I1509" t="b">
        <v>0</v>
      </c>
    </row>
    <row r="1510" spans="1:9" x14ac:dyDescent="0.25">
      <c r="A1510" s="10">
        <v>211</v>
      </c>
      <c r="B1510" s="10">
        <v>0</v>
      </c>
      <c r="F1510">
        <v>211</v>
      </c>
      <c r="G1510" t="b">
        <v>0</v>
      </c>
      <c r="H1510">
        <v>211</v>
      </c>
      <c r="I1510" t="b">
        <v>0</v>
      </c>
    </row>
    <row r="1511" spans="1:9" x14ac:dyDescent="0.25">
      <c r="A1511" s="10">
        <v>196</v>
      </c>
      <c r="B1511" s="10">
        <v>0</v>
      </c>
      <c r="F1511">
        <v>196</v>
      </c>
      <c r="G1511" t="b">
        <v>0</v>
      </c>
      <c r="H1511">
        <v>196</v>
      </c>
      <c r="I1511" t="b">
        <v>0</v>
      </c>
    </row>
    <row r="1512" spans="1:9" x14ac:dyDescent="0.25">
      <c r="A1512" s="10">
        <v>405</v>
      </c>
      <c r="B1512" s="10">
        <v>0</v>
      </c>
      <c r="F1512">
        <v>405</v>
      </c>
      <c r="G1512" t="b">
        <v>0</v>
      </c>
      <c r="H1512">
        <v>405</v>
      </c>
      <c r="I1512" t="b">
        <v>0</v>
      </c>
    </row>
    <row r="1513" spans="1:9" x14ac:dyDescent="0.25">
      <c r="A1513" s="10">
        <v>206</v>
      </c>
      <c r="B1513" s="10">
        <v>0</v>
      </c>
      <c r="F1513">
        <v>206</v>
      </c>
      <c r="G1513" t="b">
        <v>0</v>
      </c>
      <c r="H1513">
        <v>206</v>
      </c>
      <c r="I1513" t="b">
        <v>0</v>
      </c>
    </row>
    <row r="1514" spans="1:9" x14ac:dyDescent="0.25">
      <c r="A1514" s="10">
        <v>335</v>
      </c>
      <c r="B1514" s="10">
        <v>0</v>
      </c>
      <c r="F1514">
        <v>335</v>
      </c>
      <c r="G1514" t="b">
        <v>0</v>
      </c>
      <c r="H1514">
        <v>335</v>
      </c>
      <c r="I1514" t="b">
        <v>0</v>
      </c>
    </row>
    <row r="1515" spans="1:9" x14ac:dyDescent="0.25">
      <c r="A1515" s="10">
        <v>215</v>
      </c>
      <c r="B1515" s="10">
        <v>0</v>
      </c>
      <c r="F1515">
        <v>215</v>
      </c>
      <c r="G1515" t="b">
        <v>0</v>
      </c>
      <c r="H1515">
        <v>215</v>
      </c>
      <c r="I1515" t="b">
        <v>0</v>
      </c>
    </row>
    <row r="1516" spans="1:9" x14ac:dyDescent="0.25">
      <c r="A1516" s="10">
        <v>176</v>
      </c>
      <c r="B1516" s="10">
        <v>0</v>
      </c>
      <c r="F1516">
        <v>176</v>
      </c>
      <c r="G1516" t="b">
        <v>0</v>
      </c>
      <c r="H1516">
        <v>176</v>
      </c>
      <c r="I1516" t="b">
        <v>0</v>
      </c>
    </row>
    <row r="1517" spans="1:9" x14ac:dyDescent="0.25">
      <c r="A1517" s="10">
        <v>555</v>
      </c>
      <c r="B1517" s="10">
        <v>0</v>
      </c>
      <c r="F1517">
        <v>555</v>
      </c>
      <c r="G1517" t="b">
        <v>0</v>
      </c>
      <c r="H1517">
        <v>555</v>
      </c>
      <c r="I1517" t="b">
        <v>0</v>
      </c>
    </row>
    <row r="1518" spans="1:9" x14ac:dyDescent="0.25">
      <c r="A1518" s="10">
        <v>116</v>
      </c>
      <c r="B1518" s="10">
        <v>0</v>
      </c>
      <c r="F1518">
        <v>116</v>
      </c>
      <c r="G1518" t="b">
        <v>0</v>
      </c>
      <c r="H1518">
        <v>116</v>
      </c>
      <c r="I1518" t="b">
        <v>0</v>
      </c>
    </row>
    <row r="1519" spans="1:9" x14ac:dyDescent="0.25">
      <c r="A1519" s="10">
        <v>615</v>
      </c>
      <c r="B1519" s="10">
        <v>0</v>
      </c>
      <c r="F1519">
        <v>615</v>
      </c>
      <c r="G1519" t="b">
        <v>0</v>
      </c>
      <c r="H1519">
        <v>615</v>
      </c>
      <c r="I1519" t="b">
        <v>0</v>
      </c>
    </row>
    <row r="1520" spans="1:9" x14ac:dyDescent="0.25">
      <c r="A1520" s="10">
        <v>236</v>
      </c>
      <c r="B1520" s="10">
        <v>0</v>
      </c>
      <c r="F1520">
        <v>236</v>
      </c>
      <c r="G1520" t="b">
        <v>0</v>
      </c>
      <c r="H1520">
        <v>236</v>
      </c>
      <c r="I1520" t="b">
        <v>0</v>
      </c>
    </row>
    <row r="1521" spans="1:9" x14ac:dyDescent="0.25">
      <c r="A1521" s="10">
        <v>145</v>
      </c>
      <c r="B1521" s="10">
        <v>0</v>
      </c>
      <c r="F1521">
        <v>145</v>
      </c>
      <c r="G1521" t="b">
        <v>0</v>
      </c>
      <c r="H1521">
        <v>145</v>
      </c>
      <c r="I1521" t="b">
        <v>0</v>
      </c>
    </row>
    <row r="1522" spans="1:9" x14ac:dyDescent="0.25">
      <c r="A1522" s="10">
        <v>167</v>
      </c>
      <c r="B1522" s="10">
        <v>0</v>
      </c>
      <c r="F1522">
        <v>167</v>
      </c>
      <c r="G1522" t="b">
        <v>0</v>
      </c>
      <c r="H1522">
        <v>167</v>
      </c>
      <c r="I1522" t="b">
        <v>0</v>
      </c>
    </row>
    <row r="1523" spans="1:9" x14ac:dyDescent="0.25">
      <c r="A1523" s="10">
        <v>235</v>
      </c>
      <c r="B1523" s="10">
        <v>0</v>
      </c>
      <c r="F1523">
        <v>235</v>
      </c>
      <c r="G1523" t="b">
        <v>0</v>
      </c>
      <c r="H1523">
        <v>235</v>
      </c>
      <c r="I1523" t="b">
        <v>0</v>
      </c>
    </row>
    <row r="1524" spans="1:9" x14ac:dyDescent="0.25">
      <c r="A1524" s="10">
        <v>452</v>
      </c>
      <c r="B1524" s="10">
        <v>0</v>
      </c>
      <c r="F1524">
        <v>452</v>
      </c>
      <c r="G1524" t="b">
        <v>0</v>
      </c>
      <c r="H1524">
        <v>452</v>
      </c>
      <c r="I1524" t="b">
        <v>0</v>
      </c>
    </row>
    <row r="1525" spans="1:9" x14ac:dyDescent="0.25">
      <c r="A1525" s="10">
        <v>241</v>
      </c>
      <c r="B1525" s="10">
        <v>0</v>
      </c>
      <c r="F1525">
        <v>241</v>
      </c>
      <c r="G1525" t="b">
        <v>0</v>
      </c>
      <c r="H1525">
        <v>241</v>
      </c>
      <c r="I1525" t="b">
        <v>0</v>
      </c>
    </row>
    <row r="1526" spans="1:9" x14ac:dyDescent="0.25">
      <c r="A1526" s="10">
        <v>28</v>
      </c>
      <c r="B1526" s="10">
        <v>0</v>
      </c>
      <c r="F1526">
        <v>28</v>
      </c>
      <c r="G1526" t="b">
        <v>0</v>
      </c>
      <c r="H1526">
        <v>28</v>
      </c>
      <c r="I1526" t="b">
        <v>0</v>
      </c>
    </row>
    <row r="1527" spans="1:9" x14ac:dyDescent="0.25">
      <c r="A1527" s="10">
        <v>140</v>
      </c>
      <c r="B1527" s="10">
        <v>0</v>
      </c>
      <c r="F1527">
        <v>140</v>
      </c>
      <c r="G1527" t="b">
        <v>0</v>
      </c>
      <c r="H1527">
        <v>140</v>
      </c>
      <c r="I1527" t="b">
        <v>0</v>
      </c>
    </row>
    <row r="1528" spans="1:9" x14ac:dyDescent="0.25">
      <c r="A1528" s="10">
        <v>280</v>
      </c>
      <c r="B1528" s="10">
        <v>0</v>
      </c>
      <c r="F1528">
        <v>280</v>
      </c>
      <c r="G1528" t="b">
        <v>0</v>
      </c>
      <c r="H1528">
        <v>280</v>
      </c>
      <c r="I1528" t="b">
        <v>0</v>
      </c>
    </row>
    <row r="1529" spans="1:9" x14ac:dyDescent="0.25">
      <c r="A1529" s="10">
        <v>70</v>
      </c>
      <c r="B1529" s="10">
        <v>0</v>
      </c>
      <c r="F1529">
        <v>70</v>
      </c>
      <c r="G1529" t="b">
        <v>0</v>
      </c>
      <c r="H1529">
        <v>70</v>
      </c>
      <c r="I1529" t="b">
        <v>0</v>
      </c>
    </row>
    <row r="1530" spans="1:9" x14ac:dyDescent="0.25">
      <c r="A1530" s="10">
        <v>160</v>
      </c>
      <c r="B1530" s="10">
        <v>0</v>
      </c>
      <c r="F1530">
        <v>160</v>
      </c>
      <c r="G1530" t="b">
        <v>0</v>
      </c>
      <c r="H1530">
        <v>160</v>
      </c>
      <c r="I1530" t="b">
        <v>0</v>
      </c>
    </row>
    <row r="1531" spans="1:9" x14ac:dyDescent="0.25">
      <c r="A1531" s="10">
        <v>141</v>
      </c>
      <c r="B1531" s="10">
        <v>0</v>
      </c>
      <c r="F1531">
        <v>141</v>
      </c>
      <c r="G1531" t="b">
        <v>0</v>
      </c>
      <c r="H1531">
        <v>141</v>
      </c>
      <c r="I1531" t="b">
        <v>0</v>
      </c>
    </row>
    <row r="1532" spans="1:9" x14ac:dyDescent="0.25">
      <c r="A1532" s="10">
        <v>874</v>
      </c>
      <c r="B1532" s="10">
        <v>0</v>
      </c>
      <c r="F1532">
        <v>874</v>
      </c>
      <c r="G1532" t="b">
        <v>0</v>
      </c>
      <c r="H1532">
        <v>874</v>
      </c>
      <c r="I1532" t="b">
        <v>0</v>
      </c>
    </row>
    <row r="1533" spans="1:9" x14ac:dyDescent="0.25">
      <c r="A1533" s="10">
        <v>73</v>
      </c>
      <c r="B1533" s="10">
        <v>0</v>
      </c>
      <c r="F1533">
        <v>73</v>
      </c>
      <c r="G1533" t="b">
        <v>0</v>
      </c>
      <c r="H1533">
        <v>73</v>
      </c>
      <c r="I1533" t="b">
        <v>0</v>
      </c>
    </row>
    <row r="1534" spans="1:9" x14ac:dyDescent="0.25">
      <c r="A1534" s="10">
        <v>294</v>
      </c>
      <c r="B1534" s="10">
        <v>0</v>
      </c>
      <c r="F1534">
        <v>294</v>
      </c>
      <c r="G1534" t="b">
        <v>0</v>
      </c>
      <c r="H1534">
        <v>294</v>
      </c>
      <c r="I1534" t="b">
        <v>0</v>
      </c>
    </row>
    <row r="1535" spans="1:9" x14ac:dyDescent="0.25">
      <c r="A1535" s="10">
        <v>740</v>
      </c>
      <c r="B1535" s="10">
        <v>0</v>
      </c>
      <c r="F1535">
        <v>740</v>
      </c>
      <c r="G1535" t="b">
        <v>0</v>
      </c>
      <c r="H1535">
        <v>740</v>
      </c>
      <c r="I1535" t="b">
        <v>0</v>
      </c>
    </row>
    <row r="1536" spans="1:9" x14ac:dyDescent="0.25">
      <c r="A1536" s="10">
        <v>369</v>
      </c>
      <c r="B1536" s="10">
        <v>0</v>
      </c>
      <c r="F1536">
        <v>369</v>
      </c>
      <c r="G1536" t="b">
        <v>0</v>
      </c>
      <c r="H1536">
        <v>369</v>
      </c>
      <c r="I1536" t="b">
        <v>0</v>
      </c>
    </row>
    <row r="1537" spans="1:9" x14ac:dyDescent="0.25">
      <c r="A1537" s="10">
        <v>110</v>
      </c>
      <c r="B1537" s="10">
        <v>0</v>
      </c>
      <c r="F1537">
        <v>110</v>
      </c>
      <c r="G1537" t="b">
        <v>0</v>
      </c>
      <c r="H1537">
        <v>110</v>
      </c>
      <c r="I1537" t="b">
        <v>0</v>
      </c>
    </row>
    <row r="1538" spans="1:9" x14ac:dyDescent="0.25">
      <c r="A1538" s="10">
        <v>455</v>
      </c>
      <c r="B1538" s="10">
        <v>0</v>
      </c>
      <c r="F1538">
        <v>455</v>
      </c>
      <c r="G1538" t="b">
        <v>0</v>
      </c>
      <c r="H1538">
        <v>455</v>
      </c>
      <c r="I1538" t="b">
        <v>0</v>
      </c>
    </row>
    <row r="1539" spans="1:9" x14ac:dyDescent="0.25">
      <c r="A1539" s="10">
        <v>224</v>
      </c>
      <c r="B1539" s="10">
        <v>0</v>
      </c>
      <c r="F1539">
        <v>224</v>
      </c>
      <c r="G1539" t="b">
        <v>0</v>
      </c>
      <c r="H1539">
        <v>224</v>
      </c>
      <c r="I1539" t="b">
        <v>0</v>
      </c>
    </row>
    <row r="1540" spans="1:9" x14ac:dyDescent="0.25">
      <c r="A1540" s="10">
        <v>46</v>
      </c>
      <c r="B1540" s="10">
        <v>0</v>
      </c>
      <c r="F1540">
        <v>46</v>
      </c>
      <c r="G1540" t="b">
        <v>0</v>
      </c>
      <c r="H1540">
        <v>46</v>
      </c>
      <c r="I1540" t="b">
        <v>0</v>
      </c>
    </row>
    <row r="1541" spans="1:9" x14ac:dyDescent="0.25">
      <c r="A1541" s="10">
        <v>284</v>
      </c>
      <c r="B1541" s="10">
        <v>0</v>
      </c>
      <c r="F1541">
        <v>284</v>
      </c>
      <c r="G1541" t="b">
        <v>0</v>
      </c>
      <c r="H1541">
        <v>284</v>
      </c>
      <c r="I1541" t="b">
        <v>0</v>
      </c>
    </row>
    <row r="1542" spans="1:9" x14ac:dyDescent="0.25">
      <c r="A1542" s="10">
        <v>98</v>
      </c>
      <c r="B1542" s="10">
        <v>0</v>
      </c>
      <c r="F1542">
        <v>98</v>
      </c>
      <c r="G1542" t="b">
        <v>0</v>
      </c>
      <c r="H1542">
        <v>98</v>
      </c>
      <c r="I1542" t="b">
        <v>0</v>
      </c>
    </row>
    <row r="1543" spans="1:9" x14ac:dyDescent="0.25">
      <c r="A1543" s="10">
        <v>0</v>
      </c>
      <c r="B1543" s="10">
        <v>0</v>
      </c>
      <c r="F1543" t="b">
        <v>0</v>
      </c>
      <c r="G1543" t="b">
        <v>0</v>
      </c>
      <c r="H1543" t="b">
        <v>0</v>
      </c>
      <c r="I1543">
        <v>2</v>
      </c>
    </row>
    <row r="1544" spans="1:9" x14ac:dyDescent="0.25">
      <c r="A1544" s="10">
        <v>0</v>
      </c>
      <c r="B1544" s="10">
        <v>0</v>
      </c>
      <c r="F1544" t="b">
        <v>0</v>
      </c>
      <c r="G1544" t="b">
        <v>0</v>
      </c>
      <c r="H1544" t="b">
        <v>0</v>
      </c>
      <c r="I1544">
        <v>1</v>
      </c>
    </row>
    <row r="1545" spans="1:9" x14ac:dyDescent="0.25">
      <c r="A1545" s="10">
        <v>0</v>
      </c>
      <c r="B1545" s="10">
        <v>0</v>
      </c>
      <c r="F1545" t="b">
        <v>0</v>
      </c>
      <c r="G1545" t="b">
        <v>0</v>
      </c>
      <c r="H1545" t="b">
        <v>0</v>
      </c>
      <c r="I1545">
        <v>1</v>
      </c>
    </row>
    <row r="1546" spans="1:9" x14ac:dyDescent="0.25">
      <c r="A1546" s="10">
        <v>0</v>
      </c>
      <c r="B1546" s="10">
        <v>0</v>
      </c>
      <c r="F1546" t="b">
        <v>0</v>
      </c>
      <c r="G1546" t="b">
        <v>0</v>
      </c>
      <c r="H1546" t="b">
        <v>0</v>
      </c>
      <c r="I1546">
        <v>0</v>
      </c>
    </row>
    <row r="1547" spans="1:9" x14ac:dyDescent="0.25">
      <c r="A1547" s="10">
        <v>0</v>
      </c>
      <c r="B1547" s="10">
        <v>0</v>
      </c>
      <c r="F1547" t="b">
        <v>0</v>
      </c>
      <c r="G1547" t="b">
        <v>0</v>
      </c>
      <c r="H1547" t="b">
        <v>0</v>
      </c>
      <c r="I1547">
        <v>1</v>
      </c>
    </row>
    <row r="1548" spans="1:9" x14ac:dyDescent="0.25">
      <c r="A1548" s="10">
        <v>0</v>
      </c>
      <c r="B1548" s="10">
        <v>0</v>
      </c>
      <c r="F1548" t="b">
        <v>0</v>
      </c>
      <c r="G1548" t="b">
        <v>0</v>
      </c>
      <c r="H1548" t="b">
        <v>0</v>
      </c>
      <c r="I1548">
        <v>11</v>
      </c>
    </row>
    <row r="1549" spans="1:9" x14ac:dyDescent="0.25">
      <c r="A1549" s="10">
        <v>0</v>
      </c>
      <c r="B1549" s="10">
        <v>0</v>
      </c>
      <c r="F1549" t="b">
        <v>0</v>
      </c>
      <c r="G1549" t="b">
        <v>0</v>
      </c>
      <c r="H1549" t="b">
        <v>0</v>
      </c>
      <c r="I1549">
        <v>0</v>
      </c>
    </row>
    <row r="1550" spans="1:9" x14ac:dyDescent="0.25">
      <c r="A1550" s="10">
        <v>0</v>
      </c>
      <c r="B1550" s="10">
        <v>0</v>
      </c>
      <c r="F1550" t="b">
        <v>0</v>
      </c>
      <c r="G1550" t="b">
        <v>0</v>
      </c>
      <c r="H1550" t="b">
        <v>0</v>
      </c>
      <c r="I1550">
        <v>1</v>
      </c>
    </row>
    <row r="1551" spans="1:9" x14ac:dyDescent="0.25">
      <c r="A1551" s="10">
        <v>0</v>
      </c>
      <c r="B1551" s="10">
        <v>0</v>
      </c>
      <c r="F1551" t="b">
        <v>0</v>
      </c>
      <c r="G1551" t="b">
        <v>0</v>
      </c>
      <c r="H1551">
        <v>6</v>
      </c>
      <c r="I1551" t="b">
        <v>0</v>
      </c>
    </row>
    <row r="1552" spans="1:9" x14ac:dyDescent="0.25">
      <c r="A1552" s="10">
        <v>0</v>
      </c>
      <c r="B1552" s="10">
        <v>0</v>
      </c>
      <c r="F1552" t="b">
        <v>0</v>
      </c>
      <c r="G1552" t="b">
        <v>0</v>
      </c>
      <c r="H1552" t="b">
        <v>0</v>
      </c>
      <c r="I1552">
        <v>7</v>
      </c>
    </row>
    <row r="1553" spans="1:9" x14ac:dyDescent="0.25">
      <c r="A1553" s="10">
        <v>0</v>
      </c>
      <c r="B1553" s="10">
        <v>0</v>
      </c>
      <c r="F1553" t="b">
        <v>0</v>
      </c>
      <c r="G1553" t="b">
        <v>0</v>
      </c>
      <c r="H1553" t="b">
        <v>0</v>
      </c>
      <c r="I1553">
        <v>0</v>
      </c>
    </row>
    <row r="1554" spans="1:9" x14ac:dyDescent="0.25">
      <c r="A1554" s="10">
        <v>0</v>
      </c>
      <c r="B1554" s="10">
        <v>0</v>
      </c>
      <c r="F1554" t="b">
        <v>0</v>
      </c>
      <c r="G1554" t="b">
        <v>0</v>
      </c>
      <c r="H1554">
        <v>16</v>
      </c>
      <c r="I1554" t="b">
        <v>0</v>
      </c>
    </row>
    <row r="1555" spans="1:9" x14ac:dyDescent="0.25">
      <c r="A1555" s="10">
        <v>0</v>
      </c>
      <c r="B1555" s="10">
        <v>0</v>
      </c>
      <c r="F1555" t="b">
        <v>0</v>
      </c>
      <c r="G1555" t="b">
        <v>0</v>
      </c>
      <c r="H1555" t="b">
        <v>0</v>
      </c>
      <c r="I1555">
        <v>0</v>
      </c>
    </row>
    <row r="1556" spans="1:9" x14ac:dyDescent="0.25">
      <c r="A1556" s="10">
        <v>0</v>
      </c>
      <c r="B1556" s="10">
        <v>0</v>
      </c>
      <c r="F1556" t="b">
        <v>0</v>
      </c>
      <c r="G1556" t="b">
        <v>0</v>
      </c>
      <c r="H1556" t="b">
        <v>0</v>
      </c>
      <c r="I1556">
        <v>0</v>
      </c>
    </row>
    <row r="1557" spans="1:9" x14ac:dyDescent="0.25">
      <c r="A1557" s="10">
        <v>0</v>
      </c>
      <c r="B1557" s="10">
        <v>0</v>
      </c>
      <c r="F1557" t="b">
        <v>0</v>
      </c>
      <c r="G1557" t="b">
        <v>0</v>
      </c>
      <c r="H1557" t="b">
        <v>0</v>
      </c>
      <c r="I1557">
        <v>0</v>
      </c>
    </row>
    <row r="1558" spans="1:9" x14ac:dyDescent="0.25">
      <c r="A1558" s="10">
        <v>0</v>
      </c>
      <c r="B1558" s="10">
        <v>0</v>
      </c>
      <c r="F1558" t="b">
        <v>0</v>
      </c>
      <c r="G1558" t="b">
        <v>0</v>
      </c>
      <c r="H1558">
        <v>12</v>
      </c>
      <c r="I1558" t="b">
        <v>0</v>
      </c>
    </row>
    <row r="1559" spans="1:9" x14ac:dyDescent="0.25">
      <c r="A1559" s="10">
        <v>0</v>
      </c>
      <c r="B1559" s="10">
        <v>0</v>
      </c>
      <c r="F1559" t="b">
        <v>0</v>
      </c>
      <c r="G1559" t="b">
        <v>0</v>
      </c>
      <c r="H1559" t="b">
        <v>0</v>
      </c>
      <c r="I1559">
        <v>1</v>
      </c>
    </row>
    <row r="1560" spans="1:9" x14ac:dyDescent="0.25">
      <c r="A1560" s="10">
        <v>0</v>
      </c>
      <c r="B1560" s="10">
        <v>0</v>
      </c>
      <c r="F1560" t="b">
        <v>0</v>
      </c>
      <c r="G1560" t="b">
        <v>0</v>
      </c>
      <c r="H1560" t="b">
        <v>0</v>
      </c>
      <c r="I1560">
        <v>3</v>
      </c>
    </row>
    <row r="1561" spans="1:9" x14ac:dyDescent="0.25">
      <c r="A1561" s="10">
        <v>0</v>
      </c>
      <c r="B1561" s="10">
        <v>0</v>
      </c>
      <c r="F1561" t="b">
        <v>0</v>
      </c>
      <c r="G1561" t="b">
        <v>0</v>
      </c>
      <c r="H1561" t="b">
        <v>0</v>
      </c>
      <c r="I1561">
        <v>1</v>
      </c>
    </row>
    <row r="1562" spans="1:9" x14ac:dyDescent="0.25">
      <c r="A1562" s="10">
        <v>0</v>
      </c>
      <c r="B1562" s="10">
        <v>0</v>
      </c>
      <c r="F1562" t="b">
        <v>0</v>
      </c>
      <c r="G1562" t="b">
        <v>0</v>
      </c>
      <c r="H1562" t="b">
        <v>0</v>
      </c>
      <c r="I1562">
        <v>4</v>
      </c>
    </row>
    <row r="1563" spans="1:9" x14ac:dyDescent="0.25">
      <c r="A1563" s="10">
        <v>0</v>
      </c>
      <c r="B1563" s="10">
        <v>1</v>
      </c>
      <c r="F1563" t="b">
        <v>0</v>
      </c>
      <c r="G1563">
        <v>1</v>
      </c>
      <c r="H1563" t="b">
        <v>0</v>
      </c>
      <c r="I1563">
        <v>1</v>
      </c>
    </row>
    <row r="1564" spans="1:9" x14ac:dyDescent="0.25">
      <c r="A1564" s="10">
        <v>0</v>
      </c>
      <c r="B1564" s="10">
        <v>0</v>
      </c>
      <c r="F1564" t="b">
        <v>0</v>
      </c>
      <c r="G1564">
        <v>0</v>
      </c>
      <c r="H1564" t="b">
        <v>0</v>
      </c>
      <c r="I1564">
        <v>0</v>
      </c>
    </row>
    <row r="1565" spans="1:9" x14ac:dyDescent="0.25">
      <c r="A1565" s="10">
        <v>0</v>
      </c>
      <c r="B1565" s="10">
        <v>2</v>
      </c>
      <c r="F1565" t="b">
        <v>0</v>
      </c>
      <c r="G1565">
        <v>2</v>
      </c>
      <c r="H1565" t="b">
        <v>0</v>
      </c>
      <c r="I1565">
        <v>2</v>
      </c>
    </row>
    <row r="1566" spans="1:9" x14ac:dyDescent="0.25">
      <c r="A1566" s="10">
        <v>0</v>
      </c>
      <c r="B1566" s="10">
        <v>1</v>
      </c>
      <c r="F1566" t="b">
        <v>0</v>
      </c>
      <c r="G1566">
        <v>1</v>
      </c>
      <c r="H1566" t="b">
        <v>0</v>
      </c>
      <c r="I1566">
        <v>1</v>
      </c>
    </row>
    <row r="1567" spans="1:9" x14ac:dyDescent="0.25">
      <c r="A1567" s="10">
        <v>0</v>
      </c>
      <c r="B1567" s="10">
        <v>1</v>
      </c>
      <c r="F1567" t="b">
        <v>0</v>
      </c>
      <c r="G1567">
        <v>1</v>
      </c>
      <c r="H1567" t="b">
        <v>0</v>
      </c>
      <c r="I1567">
        <v>1</v>
      </c>
    </row>
    <row r="1568" spans="1:9" x14ac:dyDescent="0.25">
      <c r="A1568" s="10">
        <v>0</v>
      </c>
      <c r="B1568" s="10">
        <v>59</v>
      </c>
      <c r="F1568" t="b">
        <v>0</v>
      </c>
      <c r="G1568">
        <v>59</v>
      </c>
      <c r="H1568" t="b">
        <v>0</v>
      </c>
      <c r="I1568">
        <v>59</v>
      </c>
    </row>
    <row r="1569" spans="1:9" x14ac:dyDescent="0.25">
      <c r="A1569" s="10">
        <v>0</v>
      </c>
      <c r="B1569" s="10">
        <v>13</v>
      </c>
      <c r="F1569" t="b">
        <v>0</v>
      </c>
      <c r="G1569">
        <v>13</v>
      </c>
      <c r="H1569" t="b">
        <v>0</v>
      </c>
      <c r="I1569">
        <v>13</v>
      </c>
    </row>
    <row r="1570" spans="1:9" x14ac:dyDescent="0.25">
      <c r="A1570" s="10">
        <v>0</v>
      </c>
      <c r="B1570" s="10">
        <v>22</v>
      </c>
      <c r="F1570" t="b">
        <v>0</v>
      </c>
      <c r="G1570">
        <v>22</v>
      </c>
      <c r="H1570" t="b">
        <v>0</v>
      </c>
      <c r="I1570">
        <v>22</v>
      </c>
    </row>
    <row r="1571" spans="1:9" x14ac:dyDescent="0.25">
      <c r="A1571" s="10">
        <v>0</v>
      </c>
      <c r="B1571" s="10">
        <v>0</v>
      </c>
      <c r="F1571" t="b">
        <v>0</v>
      </c>
      <c r="G1571">
        <v>0</v>
      </c>
      <c r="H1571" t="b">
        <v>0</v>
      </c>
      <c r="I1571">
        <v>0</v>
      </c>
    </row>
    <row r="1572" spans="1:9" x14ac:dyDescent="0.25">
      <c r="A1572" s="10">
        <v>0</v>
      </c>
      <c r="B1572" s="10">
        <v>52</v>
      </c>
      <c r="F1572" t="b">
        <v>0</v>
      </c>
      <c r="G1572">
        <v>52</v>
      </c>
      <c r="H1572">
        <v>52</v>
      </c>
      <c r="I1572" t="b">
        <v>0</v>
      </c>
    </row>
    <row r="1573" spans="1:9" x14ac:dyDescent="0.25">
      <c r="A1573" s="10">
        <v>0</v>
      </c>
      <c r="B1573" s="10">
        <v>4</v>
      </c>
      <c r="F1573" t="b">
        <v>0</v>
      </c>
      <c r="G1573">
        <v>4</v>
      </c>
      <c r="H1573" t="b">
        <v>0</v>
      </c>
      <c r="I1573">
        <v>4</v>
      </c>
    </row>
    <row r="1574" spans="1:9" x14ac:dyDescent="0.25">
      <c r="A1574" s="10">
        <v>0</v>
      </c>
      <c r="B1574" s="10">
        <v>3</v>
      </c>
      <c r="F1574" t="b">
        <v>0</v>
      </c>
      <c r="G1574">
        <v>3</v>
      </c>
      <c r="H1574" t="b">
        <v>0</v>
      </c>
      <c r="I1574">
        <v>3</v>
      </c>
    </row>
    <row r="1575" spans="1:9" x14ac:dyDescent="0.25">
      <c r="A1575" s="10">
        <v>0</v>
      </c>
      <c r="B1575" s="10">
        <v>3</v>
      </c>
      <c r="F1575" t="b">
        <v>0</v>
      </c>
      <c r="G1575">
        <v>3</v>
      </c>
      <c r="H1575" t="b">
        <v>0</v>
      </c>
      <c r="I1575">
        <v>3</v>
      </c>
    </row>
    <row r="1576" spans="1:9" x14ac:dyDescent="0.25">
      <c r="A1576" s="10">
        <v>0</v>
      </c>
      <c r="B1576" s="10">
        <v>6</v>
      </c>
      <c r="F1576" t="b">
        <v>0</v>
      </c>
      <c r="G1576">
        <v>6</v>
      </c>
      <c r="H1576" t="b">
        <v>0</v>
      </c>
      <c r="I1576">
        <v>6</v>
      </c>
    </row>
    <row r="1577" spans="1:9" x14ac:dyDescent="0.25">
      <c r="A1577" s="10">
        <v>0</v>
      </c>
      <c r="B1577" s="10">
        <v>35</v>
      </c>
      <c r="F1577" t="b">
        <v>0</v>
      </c>
      <c r="G1577">
        <v>35</v>
      </c>
      <c r="H1577" t="b">
        <v>0</v>
      </c>
      <c r="I1577">
        <v>35</v>
      </c>
    </row>
    <row r="1578" spans="1:9" x14ac:dyDescent="0.25">
      <c r="A1578" s="10">
        <v>0</v>
      </c>
      <c r="B1578" s="10">
        <v>10</v>
      </c>
      <c r="F1578" t="b">
        <v>0</v>
      </c>
      <c r="G1578">
        <v>10</v>
      </c>
      <c r="H1578" t="b">
        <v>0</v>
      </c>
      <c r="I1578">
        <v>10</v>
      </c>
    </row>
    <row r="1579" spans="1:9" x14ac:dyDescent="0.25">
      <c r="A1579" s="10">
        <v>0</v>
      </c>
      <c r="B1579" s="10">
        <v>2</v>
      </c>
      <c r="F1579" t="b">
        <v>0</v>
      </c>
      <c r="G1579">
        <v>2</v>
      </c>
      <c r="H1579" t="b">
        <v>0</v>
      </c>
      <c r="I1579">
        <v>2</v>
      </c>
    </row>
    <row r="1580" spans="1:9" x14ac:dyDescent="0.25">
      <c r="A1580" s="10">
        <v>0</v>
      </c>
      <c r="B1580" s="10">
        <v>4</v>
      </c>
      <c r="F1580" t="b">
        <v>0</v>
      </c>
      <c r="G1580">
        <v>4</v>
      </c>
      <c r="H1580" t="b">
        <v>0</v>
      </c>
      <c r="I1580">
        <v>4</v>
      </c>
    </row>
    <row r="1581" spans="1:9" x14ac:dyDescent="0.25">
      <c r="A1581" s="10">
        <v>0</v>
      </c>
      <c r="B1581" s="10">
        <v>2</v>
      </c>
      <c r="F1581" t="b">
        <v>0</v>
      </c>
      <c r="G1581">
        <v>2</v>
      </c>
      <c r="H1581" t="b">
        <v>0</v>
      </c>
      <c r="I1581">
        <v>2</v>
      </c>
    </row>
    <row r="1582" spans="1:9" x14ac:dyDescent="0.25">
      <c r="A1582" s="10">
        <v>0</v>
      </c>
      <c r="B1582" s="10">
        <v>0</v>
      </c>
      <c r="F1582" t="b">
        <v>0</v>
      </c>
      <c r="G1582">
        <v>0</v>
      </c>
      <c r="H1582" t="b">
        <v>0</v>
      </c>
      <c r="I1582">
        <v>0</v>
      </c>
    </row>
    <row r="1583" spans="1:9" x14ac:dyDescent="0.25">
      <c r="A1583" s="10">
        <v>0</v>
      </c>
      <c r="B1583" s="10">
        <v>0</v>
      </c>
      <c r="F1583" t="b">
        <v>0</v>
      </c>
      <c r="G1583" t="b">
        <v>0</v>
      </c>
      <c r="H1583" t="b">
        <v>0</v>
      </c>
      <c r="I1583">
        <v>1</v>
      </c>
    </row>
    <row r="1584" spans="1:9" x14ac:dyDescent="0.25">
      <c r="A1584" s="10">
        <v>0</v>
      </c>
      <c r="B1584" s="10">
        <v>0</v>
      </c>
      <c r="F1584" t="b">
        <v>0</v>
      </c>
      <c r="G1584" t="b">
        <v>0</v>
      </c>
      <c r="H1584" t="b">
        <v>0</v>
      </c>
      <c r="I1584">
        <v>3</v>
      </c>
    </row>
    <row r="1585" spans="1:9" x14ac:dyDescent="0.25">
      <c r="A1585" s="10">
        <v>0</v>
      </c>
      <c r="B1585" s="10">
        <v>0</v>
      </c>
      <c r="F1585" t="b">
        <v>0</v>
      </c>
      <c r="G1585" t="b">
        <v>0</v>
      </c>
      <c r="H1585" t="b">
        <v>0</v>
      </c>
      <c r="I1585">
        <v>1</v>
      </c>
    </row>
    <row r="1586" spans="1:9" x14ac:dyDescent="0.25">
      <c r="A1586" s="10">
        <v>0</v>
      </c>
      <c r="B1586" s="10">
        <v>0</v>
      </c>
      <c r="F1586" t="b">
        <v>0</v>
      </c>
      <c r="G1586" t="b">
        <v>0</v>
      </c>
      <c r="H1586" t="b">
        <v>0</v>
      </c>
      <c r="I1586">
        <v>0</v>
      </c>
    </row>
    <row r="1587" spans="1:9" x14ac:dyDescent="0.25">
      <c r="A1587" s="10">
        <v>0</v>
      </c>
      <c r="B1587" s="10">
        <v>0</v>
      </c>
      <c r="F1587" t="b">
        <v>0</v>
      </c>
      <c r="G1587" t="b">
        <v>0</v>
      </c>
      <c r="H1587">
        <v>12</v>
      </c>
      <c r="I1587" t="b">
        <v>0</v>
      </c>
    </row>
    <row r="1588" spans="1:9" x14ac:dyDescent="0.25">
      <c r="A1588" s="10">
        <v>0</v>
      </c>
      <c r="B1588" s="10">
        <v>0</v>
      </c>
      <c r="F1588" t="b">
        <v>0</v>
      </c>
      <c r="G1588" t="b">
        <v>0</v>
      </c>
      <c r="H1588" t="b">
        <v>0</v>
      </c>
      <c r="I1588">
        <v>0</v>
      </c>
    </row>
    <row r="1589" spans="1:9" x14ac:dyDescent="0.25">
      <c r="A1589" s="10">
        <v>0</v>
      </c>
      <c r="B1589" s="10">
        <v>0</v>
      </c>
      <c r="F1589" t="b">
        <v>0</v>
      </c>
      <c r="G1589" t="b">
        <v>0</v>
      </c>
      <c r="H1589" t="b">
        <v>0</v>
      </c>
      <c r="I1589">
        <v>1</v>
      </c>
    </row>
    <row r="1590" spans="1:9" x14ac:dyDescent="0.25">
      <c r="A1590" s="10">
        <v>0</v>
      </c>
      <c r="B1590" s="10">
        <v>0</v>
      </c>
      <c r="F1590" t="b">
        <v>0</v>
      </c>
      <c r="G1590" t="b">
        <v>0</v>
      </c>
      <c r="H1590" t="b">
        <v>0</v>
      </c>
      <c r="I1590">
        <v>0</v>
      </c>
    </row>
    <row r="1591" spans="1:9" x14ac:dyDescent="0.25">
      <c r="A1591" s="10">
        <v>0</v>
      </c>
      <c r="B1591" s="10">
        <v>0</v>
      </c>
      <c r="F1591" t="b">
        <v>0</v>
      </c>
      <c r="G1591" t="b">
        <v>0</v>
      </c>
      <c r="H1591" t="b">
        <v>0</v>
      </c>
      <c r="I1591">
        <v>0</v>
      </c>
    </row>
    <row r="1592" spans="1:9" x14ac:dyDescent="0.25">
      <c r="A1592" s="10">
        <v>0</v>
      </c>
      <c r="B1592" s="10">
        <v>0</v>
      </c>
      <c r="F1592" t="b">
        <v>0</v>
      </c>
      <c r="G1592" t="b">
        <v>0</v>
      </c>
      <c r="H1592" t="b">
        <v>0</v>
      </c>
      <c r="I1592">
        <v>2</v>
      </c>
    </row>
    <row r="1593" spans="1:9" x14ac:dyDescent="0.25">
      <c r="A1593" s="10">
        <v>0</v>
      </c>
      <c r="B1593" s="10">
        <v>0</v>
      </c>
      <c r="F1593" t="b">
        <v>0</v>
      </c>
      <c r="G1593" t="b">
        <v>0</v>
      </c>
      <c r="H1593" t="b">
        <v>0</v>
      </c>
      <c r="I1593">
        <v>92</v>
      </c>
    </row>
    <row r="1594" spans="1:9" x14ac:dyDescent="0.25">
      <c r="A1594" s="10">
        <v>0</v>
      </c>
      <c r="B1594" s="10">
        <v>0</v>
      </c>
      <c r="F1594" t="b">
        <v>0</v>
      </c>
      <c r="G1594" t="b">
        <v>0</v>
      </c>
      <c r="H1594" t="b">
        <v>0</v>
      </c>
      <c r="I1594">
        <v>0</v>
      </c>
    </row>
    <row r="1595" spans="1:9" x14ac:dyDescent="0.25">
      <c r="A1595" s="10">
        <v>0</v>
      </c>
      <c r="B1595" s="10">
        <v>0</v>
      </c>
      <c r="F1595" t="b">
        <v>0</v>
      </c>
      <c r="G1595" t="b">
        <v>0</v>
      </c>
      <c r="H1595" t="b">
        <v>0</v>
      </c>
      <c r="I1595">
        <v>3</v>
      </c>
    </row>
    <row r="1596" spans="1:9" x14ac:dyDescent="0.25">
      <c r="A1596" s="10">
        <v>0</v>
      </c>
      <c r="B1596" s="10">
        <v>0</v>
      </c>
      <c r="F1596" t="b">
        <v>0</v>
      </c>
      <c r="G1596" t="b">
        <v>0</v>
      </c>
      <c r="H1596" t="b">
        <v>0</v>
      </c>
      <c r="I1596">
        <v>10</v>
      </c>
    </row>
    <row r="1597" spans="1:9" x14ac:dyDescent="0.25">
      <c r="A1597" s="10">
        <v>0</v>
      </c>
      <c r="B1597" s="10">
        <v>0</v>
      </c>
      <c r="F1597" t="b">
        <v>0</v>
      </c>
      <c r="G1597" t="b">
        <v>0</v>
      </c>
      <c r="H1597" t="b">
        <v>0</v>
      </c>
      <c r="I1597">
        <v>7</v>
      </c>
    </row>
    <row r="1598" spans="1:9" x14ac:dyDescent="0.25">
      <c r="A1598" s="10">
        <v>0</v>
      </c>
      <c r="B1598" s="10">
        <v>0</v>
      </c>
      <c r="F1598" t="b">
        <v>0</v>
      </c>
      <c r="G1598" t="b">
        <v>0</v>
      </c>
      <c r="H1598" t="b">
        <v>0</v>
      </c>
      <c r="I1598">
        <v>3</v>
      </c>
    </row>
    <row r="1599" spans="1:9" x14ac:dyDescent="0.25">
      <c r="A1599" s="10">
        <v>0</v>
      </c>
      <c r="B1599" s="10">
        <v>0</v>
      </c>
      <c r="F1599" t="b">
        <v>0</v>
      </c>
      <c r="G1599" t="b">
        <v>0</v>
      </c>
      <c r="H1599" t="b">
        <v>0</v>
      </c>
      <c r="I1599">
        <v>0</v>
      </c>
    </row>
    <row r="1600" spans="1:9" x14ac:dyDescent="0.25">
      <c r="A1600" s="10">
        <v>0</v>
      </c>
      <c r="B1600" s="10">
        <v>0</v>
      </c>
      <c r="F1600" t="b">
        <v>0</v>
      </c>
      <c r="G1600" t="b">
        <v>0</v>
      </c>
      <c r="H1600" t="b">
        <v>0</v>
      </c>
      <c r="I1600">
        <v>1</v>
      </c>
    </row>
    <row r="1601" spans="1:9" x14ac:dyDescent="0.25">
      <c r="A1601" s="10">
        <v>0</v>
      </c>
      <c r="B1601" s="10">
        <v>0</v>
      </c>
      <c r="F1601" t="b">
        <v>0</v>
      </c>
      <c r="G1601" t="b">
        <v>0</v>
      </c>
      <c r="H1601" t="b">
        <v>0</v>
      </c>
      <c r="I1601">
        <v>0</v>
      </c>
    </row>
    <row r="1602" spans="1:9" x14ac:dyDescent="0.25">
      <c r="A1602" s="10">
        <v>0</v>
      </c>
      <c r="B1602" s="10">
        <v>0</v>
      </c>
      <c r="F1602" t="b">
        <v>0</v>
      </c>
      <c r="G1602" t="b">
        <v>0</v>
      </c>
      <c r="H1602" t="b">
        <v>0</v>
      </c>
      <c r="I1602">
        <v>9</v>
      </c>
    </row>
    <row r="1603" spans="1:9" x14ac:dyDescent="0.25">
      <c r="A1603" s="10">
        <v>56</v>
      </c>
      <c r="B1603" s="10">
        <v>0</v>
      </c>
      <c r="F1603">
        <v>56</v>
      </c>
      <c r="G1603" t="b">
        <v>0</v>
      </c>
      <c r="H1603">
        <v>56</v>
      </c>
      <c r="I1603" t="b">
        <v>0</v>
      </c>
    </row>
    <row r="1604" spans="1:9" x14ac:dyDescent="0.25">
      <c r="A1604" s="10">
        <v>32</v>
      </c>
      <c r="B1604" s="10">
        <v>0</v>
      </c>
      <c r="F1604">
        <v>32</v>
      </c>
      <c r="G1604" t="b">
        <v>0</v>
      </c>
      <c r="H1604">
        <v>32</v>
      </c>
      <c r="I1604" t="b">
        <v>0</v>
      </c>
    </row>
    <row r="1605" spans="1:9" x14ac:dyDescent="0.25">
      <c r="A1605" s="10">
        <v>30</v>
      </c>
      <c r="B1605" s="10">
        <v>0</v>
      </c>
      <c r="F1605">
        <v>30</v>
      </c>
      <c r="G1605" t="b">
        <v>0</v>
      </c>
      <c r="H1605">
        <v>30</v>
      </c>
      <c r="I1605" t="b">
        <v>0</v>
      </c>
    </row>
    <row r="1606" spans="1:9" x14ac:dyDescent="0.25">
      <c r="A1606" s="10">
        <v>70</v>
      </c>
      <c r="B1606" s="10">
        <v>0</v>
      </c>
      <c r="F1606">
        <v>70</v>
      </c>
      <c r="G1606" t="b">
        <v>0</v>
      </c>
      <c r="H1606">
        <v>70</v>
      </c>
      <c r="I1606" t="b">
        <v>0</v>
      </c>
    </row>
    <row r="1607" spans="1:9" x14ac:dyDescent="0.25">
      <c r="A1607" s="10">
        <v>44</v>
      </c>
      <c r="B1607" s="10">
        <v>0</v>
      </c>
      <c r="F1607">
        <v>44</v>
      </c>
      <c r="G1607" t="b">
        <v>0</v>
      </c>
      <c r="H1607">
        <v>44</v>
      </c>
      <c r="I1607" t="b">
        <v>0</v>
      </c>
    </row>
    <row r="1608" spans="1:9" x14ac:dyDescent="0.25">
      <c r="A1608" s="10">
        <v>92</v>
      </c>
      <c r="B1608" s="10">
        <v>0</v>
      </c>
      <c r="F1608">
        <v>92</v>
      </c>
      <c r="G1608" t="b">
        <v>0</v>
      </c>
      <c r="H1608">
        <v>92</v>
      </c>
      <c r="I1608" t="b">
        <v>0</v>
      </c>
    </row>
    <row r="1609" spans="1:9" x14ac:dyDescent="0.25">
      <c r="A1609" s="10">
        <v>205</v>
      </c>
      <c r="B1609" s="10">
        <v>0</v>
      </c>
      <c r="F1609">
        <v>205</v>
      </c>
      <c r="G1609" t="b">
        <v>0</v>
      </c>
      <c r="H1609">
        <v>205</v>
      </c>
      <c r="I1609" t="b">
        <v>0</v>
      </c>
    </row>
    <row r="1610" spans="1:9" x14ac:dyDescent="0.25">
      <c r="A1610" s="10">
        <v>23</v>
      </c>
      <c r="B1610" s="10">
        <v>0</v>
      </c>
      <c r="F1610">
        <v>23</v>
      </c>
      <c r="G1610" t="b">
        <v>0</v>
      </c>
      <c r="H1610">
        <v>23</v>
      </c>
      <c r="I1610" t="b">
        <v>0</v>
      </c>
    </row>
    <row r="1611" spans="1:9" x14ac:dyDescent="0.25">
      <c r="A1611" s="10">
        <v>4</v>
      </c>
      <c r="B1611" s="10">
        <v>0</v>
      </c>
      <c r="F1611">
        <v>4</v>
      </c>
      <c r="G1611" t="b">
        <v>0</v>
      </c>
      <c r="H1611">
        <v>4</v>
      </c>
      <c r="I1611" t="b">
        <v>0</v>
      </c>
    </row>
    <row r="1612" spans="1:9" x14ac:dyDescent="0.25">
      <c r="A1612" s="10">
        <v>112</v>
      </c>
      <c r="B1612" s="10">
        <v>0</v>
      </c>
      <c r="F1612">
        <v>112</v>
      </c>
      <c r="G1612" t="b">
        <v>0</v>
      </c>
      <c r="H1612">
        <v>112</v>
      </c>
      <c r="I1612" t="b">
        <v>0</v>
      </c>
    </row>
    <row r="1613" spans="1:9" x14ac:dyDescent="0.25">
      <c r="A1613" s="10">
        <v>27</v>
      </c>
      <c r="B1613" s="10">
        <v>0</v>
      </c>
      <c r="F1613">
        <v>27</v>
      </c>
      <c r="G1613" t="b">
        <v>0</v>
      </c>
      <c r="H1613">
        <v>27</v>
      </c>
      <c r="I1613" t="b">
        <v>0</v>
      </c>
    </row>
    <row r="1614" spans="1:9" x14ac:dyDescent="0.25">
      <c r="A1614" s="10">
        <v>11</v>
      </c>
      <c r="B1614" s="10">
        <v>0</v>
      </c>
      <c r="F1614">
        <v>11</v>
      </c>
      <c r="G1614" t="b">
        <v>0</v>
      </c>
      <c r="H1614">
        <v>11</v>
      </c>
      <c r="I1614" t="b">
        <v>0</v>
      </c>
    </row>
    <row r="1615" spans="1:9" x14ac:dyDescent="0.25">
      <c r="A1615" s="10">
        <v>26</v>
      </c>
      <c r="B1615" s="10">
        <v>0</v>
      </c>
      <c r="F1615">
        <v>26</v>
      </c>
      <c r="G1615" t="b">
        <v>0</v>
      </c>
      <c r="H1615">
        <v>26</v>
      </c>
      <c r="I1615" t="b">
        <v>0</v>
      </c>
    </row>
    <row r="1616" spans="1:9" x14ac:dyDescent="0.25">
      <c r="A1616" s="10">
        <v>77</v>
      </c>
      <c r="B1616" s="10">
        <v>0</v>
      </c>
      <c r="F1616">
        <v>77</v>
      </c>
      <c r="G1616" t="b">
        <v>0</v>
      </c>
      <c r="H1616">
        <v>77</v>
      </c>
      <c r="I1616" t="b">
        <v>0</v>
      </c>
    </row>
    <row r="1617" spans="1:9" x14ac:dyDescent="0.25">
      <c r="A1617" s="10">
        <v>136</v>
      </c>
      <c r="B1617" s="10">
        <v>0</v>
      </c>
      <c r="F1617">
        <v>136</v>
      </c>
      <c r="G1617" t="b">
        <v>0</v>
      </c>
      <c r="H1617">
        <v>136</v>
      </c>
      <c r="I1617" t="b">
        <v>0</v>
      </c>
    </row>
    <row r="1618" spans="1:9" x14ac:dyDescent="0.25">
      <c r="A1618" s="10">
        <v>157</v>
      </c>
      <c r="B1618" s="10">
        <v>0</v>
      </c>
      <c r="F1618">
        <v>157</v>
      </c>
      <c r="G1618" t="b">
        <v>0</v>
      </c>
      <c r="H1618">
        <v>157</v>
      </c>
      <c r="I1618" t="b">
        <v>0</v>
      </c>
    </row>
    <row r="1619" spans="1:9" x14ac:dyDescent="0.25">
      <c r="A1619" s="10">
        <v>158</v>
      </c>
      <c r="B1619" s="10">
        <v>0</v>
      </c>
      <c r="F1619">
        <v>158</v>
      </c>
      <c r="G1619" t="b">
        <v>0</v>
      </c>
      <c r="H1619">
        <v>158</v>
      </c>
      <c r="I1619" t="b">
        <v>0</v>
      </c>
    </row>
    <row r="1620" spans="1:9" x14ac:dyDescent="0.25">
      <c r="A1620" s="10">
        <v>27</v>
      </c>
      <c r="B1620" s="10">
        <v>0</v>
      </c>
      <c r="F1620">
        <v>27</v>
      </c>
      <c r="G1620" t="b">
        <v>0</v>
      </c>
      <c r="H1620">
        <v>27</v>
      </c>
      <c r="I1620" t="b">
        <v>0</v>
      </c>
    </row>
    <row r="1621" spans="1:9" x14ac:dyDescent="0.25">
      <c r="A1621" s="10">
        <v>23</v>
      </c>
      <c r="B1621" s="10">
        <v>0</v>
      </c>
      <c r="F1621">
        <v>23</v>
      </c>
      <c r="G1621" t="b">
        <v>0</v>
      </c>
      <c r="H1621">
        <v>23</v>
      </c>
      <c r="I1621" t="b">
        <v>0</v>
      </c>
    </row>
    <row r="1622" spans="1:9" x14ac:dyDescent="0.25">
      <c r="A1622" s="10">
        <v>17</v>
      </c>
      <c r="B1622" s="10">
        <v>0</v>
      </c>
      <c r="F1622">
        <v>17</v>
      </c>
      <c r="G1622" t="b">
        <v>0</v>
      </c>
      <c r="H1622">
        <v>17</v>
      </c>
      <c r="I1622" t="b">
        <v>0</v>
      </c>
    </row>
    <row r="1623" spans="1:9" x14ac:dyDescent="0.25">
      <c r="A1623" s="10">
        <v>37</v>
      </c>
      <c r="B1623" s="10">
        <v>0</v>
      </c>
      <c r="F1623">
        <v>37</v>
      </c>
      <c r="G1623" t="b">
        <v>0</v>
      </c>
      <c r="H1623">
        <v>37</v>
      </c>
      <c r="I1623" t="b">
        <v>0</v>
      </c>
    </row>
    <row r="1624" spans="1:9" x14ac:dyDescent="0.25">
      <c r="A1624" s="10">
        <v>65</v>
      </c>
      <c r="B1624" s="10">
        <v>0</v>
      </c>
      <c r="F1624">
        <v>65</v>
      </c>
      <c r="G1624" t="b">
        <v>0</v>
      </c>
      <c r="H1624">
        <v>65</v>
      </c>
      <c r="I1624" t="b">
        <v>0</v>
      </c>
    </row>
    <row r="1625" spans="1:9" x14ac:dyDescent="0.25">
      <c r="A1625" s="10">
        <v>18</v>
      </c>
      <c r="B1625" s="10">
        <v>0</v>
      </c>
      <c r="F1625">
        <v>18</v>
      </c>
      <c r="G1625" t="b">
        <v>0</v>
      </c>
      <c r="H1625">
        <v>18</v>
      </c>
      <c r="I1625" t="b">
        <v>0</v>
      </c>
    </row>
    <row r="1626" spans="1:9" x14ac:dyDescent="0.25">
      <c r="A1626" s="10">
        <v>25</v>
      </c>
      <c r="B1626" s="10">
        <v>0</v>
      </c>
      <c r="F1626">
        <v>25</v>
      </c>
      <c r="G1626" t="b">
        <v>0</v>
      </c>
      <c r="H1626">
        <v>25</v>
      </c>
      <c r="I1626" t="b">
        <v>0</v>
      </c>
    </row>
    <row r="1627" spans="1:9" x14ac:dyDescent="0.25">
      <c r="A1627" s="10">
        <v>104</v>
      </c>
      <c r="B1627" s="10">
        <v>0</v>
      </c>
      <c r="F1627">
        <v>104</v>
      </c>
      <c r="G1627" t="b">
        <v>0</v>
      </c>
      <c r="H1627">
        <v>104</v>
      </c>
      <c r="I1627" t="b">
        <v>0</v>
      </c>
    </row>
    <row r="1628" spans="1:9" x14ac:dyDescent="0.25">
      <c r="A1628" s="10">
        <v>108</v>
      </c>
      <c r="B1628" s="10">
        <v>0</v>
      </c>
      <c r="F1628">
        <v>108</v>
      </c>
      <c r="G1628" t="b">
        <v>0</v>
      </c>
      <c r="H1628">
        <v>108</v>
      </c>
      <c r="I1628" t="b">
        <v>0</v>
      </c>
    </row>
    <row r="1629" spans="1:9" x14ac:dyDescent="0.25">
      <c r="A1629" s="10">
        <v>38</v>
      </c>
      <c r="B1629" s="10">
        <v>0</v>
      </c>
      <c r="F1629">
        <v>38</v>
      </c>
      <c r="G1629" t="b">
        <v>0</v>
      </c>
      <c r="H1629">
        <v>38</v>
      </c>
      <c r="I1629" t="b">
        <v>0</v>
      </c>
    </row>
    <row r="1630" spans="1:9" x14ac:dyDescent="0.25">
      <c r="A1630" s="10">
        <v>88</v>
      </c>
      <c r="B1630" s="10">
        <v>0</v>
      </c>
      <c r="F1630">
        <v>88</v>
      </c>
      <c r="G1630" t="b">
        <v>0</v>
      </c>
      <c r="H1630">
        <v>88</v>
      </c>
      <c r="I1630" t="b">
        <v>0</v>
      </c>
    </row>
    <row r="1631" spans="1:9" x14ac:dyDescent="0.25">
      <c r="A1631" s="10">
        <v>82</v>
      </c>
      <c r="B1631" s="10">
        <v>0</v>
      </c>
      <c r="F1631">
        <v>82</v>
      </c>
      <c r="G1631" t="b">
        <v>0</v>
      </c>
      <c r="H1631">
        <v>82</v>
      </c>
      <c r="I1631" t="b">
        <v>0</v>
      </c>
    </row>
    <row r="1632" spans="1:9" x14ac:dyDescent="0.25">
      <c r="A1632" s="10">
        <v>126</v>
      </c>
      <c r="B1632" s="10">
        <v>0</v>
      </c>
      <c r="F1632">
        <v>126</v>
      </c>
      <c r="G1632" t="b">
        <v>0</v>
      </c>
      <c r="H1632">
        <v>126</v>
      </c>
      <c r="I1632" t="b">
        <v>0</v>
      </c>
    </row>
    <row r="1633" spans="1:9" x14ac:dyDescent="0.25">
      <c r="A1633" s="10">
        <v>133</v>
      </c>
      <c r="B1633" s="10">
        <v>0</v>
      </c>
      <c r="F1633">
        <v>133</v>
      </c>
      <c r="G1633" t="b">
        <v>0</v>
      </c>
      <c r="H1633">
        <v>133</v>
      </c>
      <c r="I1633" t="b">
        <v>0</v>
      </c>
    </row>
    <row r="1634" spans="1:9" x14ac:dyDescent="0.25">
      <c r="A1634" s="10">
        <v>47</v>
      </c>
      <c r="B1634" s="10">
        <v>0</v>
      </c>
      <c r="F1634">
        <v>47</v>
      </c>
      <c r="G1634" t="b">
        <v>0</v>
      </c>
      <c r="H1634">
        <v>47</v>
      </c>
      <c r="I1634" t="b">
        <v>0</v>
      </c>
    </row>
    <row r="1635" spans="1:9" x14ac:dyDescent="0.25">
      <c r="A1635" s="10">
        <v>58</v>
      </c>
      <c r="B1635" s="10">
        <v>0</v>
      </c>
      <c r="F1635">
        <v>58</v>
      </c>
      <c r="G1635" t="b">
        <v>0</v>
      </c>
      <c r="H1635">
        <v>58</v>
      </c>
      <c r="I1635" t="b">
        <v>0</v>
      </c>
    </row>
    <row r="1636" spans="1:9" x14ac:dyDescent="0.25">
      <c r="A1636" s="10">
        <v>32</v>
      </c>
      <c r="B1636" s="10">
        <v>0</v>
      </c>
      <c r="F1636">
        <v>32</v>
      </c>
      <c r="G1636" t="b">
        <v>0</v>
      </c>
      <c r="H1636">
        <v>32</v>
      </c>
      <c r="I1636" t="b">
        <v>0</v>
      </c>
    </row>
    <row r="1637" spans="1:9" x14ac:dyDescent="0.25">
      <c r="A1637" s="10">
        <v>37</v>
      </c>
      <c r="B1637" s="10">
        <v>0</v>
      </c>
      <c r="F1637">
        <v>37</v>
      </c>
      <c r="G1637" t="b">
        <v>0</v>
      </c>
      <c r="H1637">
        <v>37</v>
      </c>
      <c r="I1637" t="b">
        <v>0</v>
      </c>
    </row>
    <row r="1638" spans="1:9" x14ac:dyDescent="0.25">
      <c r="A1638" s="10">
        <v>87</v>
      </c>
      <c r="B1638" s="10">
        <v>0</v>
      </c>
      <c r="F1638">
        <v>87</v>
      </c>
      <c r="G1638" t="b">
        <v>0</v>
      </c>
      <c r="H1638">
        <v>87</v>
      </c>
      <c r="I1638" t="b">
        <v>0</v>
      </c>
    </row>
    <row r="1639" spans="1:9" x14ac:dyDescent="0.25">
      <c r="A1639" s="10">
        <v>15</v>
      </c>
      <c r="B1639" s="10">
        <v>0</v>
      </c>
      <c r="F1639">
        <v>15</v>
      </c>
      <c r="G1639" t="b">
        <v>0</v>
      </c>
      <c r="H1639">
        <v>15</v>
      </c>
      <c r="I1639" t="b">
        <v>0</v>
      </c>
    </row>
    <row r="1640" spans="1:9" x14ac:dyDescent="0.25">
      <c r="A1640" s="10">
        <v>27</v>
      </c>
      <c r="B1640" s="10">
        <v>0</v>
      </c>
      <c r="F1640">
        <v>27</v>
      </c>
      <c r="G1640" t="b">
        <v>0</v>
      </c>
      <c r="H1640">
        <v>27</v>
      </c>
      <c r="I1640" t="b">
        <v>0</v>
      </c>
    </row>
    <row r="1641" spans="1:9" x14ac:dyDescent="0.25">
      <c r="A1641" s="10">
        <v>19</v>
      </c>
      <c r="B1641" s="10">
        <v>0</v>
      </c>
      <c r="F1641">
        <v>19</v>
      </c>
      <c r="G1641" t="b">
        <v>0</v>
      </c>
      <c r="H1641">
        <v>19</v>
      </c>
      <c r="I1641" t="b">
        <v>0</v>
      </c>
    </row>
    <row r="1642" spans="1:9" x14ac:dyDescent="0.25">
      <c r="A1642" s="10">
        <v>17</v>
      </c>
      <c r="B1642" s="10">
        <v>0</v>
      </c>
      <c r="F1642">
        <v>17</v>
      </c>
      <c r="G1642" t="b">
        <v>0</v>
      </c>
      <c r="H1642">
        <v>17</v>
      </c>
      <c r="I1642" t="b">
        <v>0</v>
      </c>
    </row>
    <row r="1643" spans="1:9" x14ac:dyDescent="0.25">
      <c r="A1643" s="10">
        <v>26</v>
      </c>
      <c r="B1643" s="10">
        <v>0</v>
      </c>
      <c r="F1643">
        <v>26</v>
      </c>
      <c r="G1643" t="b">
        <v>0</v>
      </c>
      <c r="H1643">
        <v>26</v>
      </c>
      <c r="I1643" t="b">
        <v>0</v>
      </c>
    </row>
    <row r="1644" spans="1:9" x14ac:dyDescent="0.25">
      <c r="A1644" s="10">
        <v>28</v>
      </c>
      <c r="B1644" s="10">
        <v>0</v>
      </c>
      <c r="F1644">
        <v>28</v>
      </c>
      <c r="G1644" t="b">
        <v>0</v>
      </c>
      <c r="H1644">
        <v>28</v>
      </c>
      <c r="I1644" t="b">
        <v>0</v>
      </c>
    </row>
    <row r="1645" spans="1:9" x14ac:dyDescent="0.25">
      <c r="A1645" s="10">
        <v>37</v>
      </c>
      <c r="B1645" s="10">
        <v>0</v>
      </c>
      <c r="F1645">
        <v>37</v>
      </c>
      <c r="G1645" t="b">
        <v>0</v>
      </c>
      <c r="H1645">
        <v>37</v>
      </c>
      <c r="I1645" t="b">
        <v>0</v>
      </c>
    </row>
    <row r="1646" spans="1:9" x14ac:dyDescent="0.25">
      <c r="A1646" s="10">
        <v>128</v>
      </c>
      <c r="B1646" s="10">
        <v>0</v>
      </c>
      <c r="F1646">
        <v>128</v>
      </c>
      <c r="G1646" t="b">
        <v>0</v>
      </c>
      <c r="H1646">
        <v>128</v>
      </c>
      <c r="I1646" t="b">
        <v>0</v>
      </c>
    </row>
    <row r="1647" spans="1:9" x14ac:dyDescent="0.25">
      <c r="A1647" s="10">
        <v>10</v>
      </c>
      <c r="B1647" s="10">
        <v>0</v>
      </c>
      <c r="F1647">
        <v>10</v>
      </c>
      <c r="G1647" t="b">
        <v>0</v>
      </c>
      <c r="H1647">
        <v>10</v>
      </c>
      <c r="I1647" t="b">
        <v>0</v>
      </c>
    </row>
    <row r="1648" spans="1:9" x14ac:dyDescent="0.25">
      <c r="A1648" s="10">
        <v>83</v>
      </c>
      <c r="B1648" s="10">
        <v>0</v>
      </c>
      <c r="F1648">
        <v>83</v>
      </c>
      <c r="G1648" t="b">
        <v>0</v>
      </c>
      <c r="H1648">
        <v>83</v>
      </c>
      <c r="I1648" t="b">
        <v>0</v>
      </c>
    </row>
    <row r="1649" spans="1:9" x14ac:dyDescent="0.25">
      <c r="A1649" s="10">
        <v>46</v>
      </c>
      <c r="B1649" s="10">
        <v>0</v>
      </c>
      <c r="F1649">
        <v>46</v>
      </c>
      <c r="G1649" t="b">
        <v>0</v>
      </c>
      <c r="H1649">
        <v>46</v>
      </c>
      <c r="I1649" t="b">
        <v>0</v>
      </c>
    </row>
    <row r="1650" spans="1:9" x14ac:dyDescent="0.25">
      <c r="A1650" s="10">
        <v>90</v>
      </c>
      <c r="B1650" s="10">
        <v>0</v>
      </c>
      <c r="F1650">
        <v>90</v>
      </c>
      <c r="G1650" t="b">
        <v>0</v>
      </c>
      <c r="H1650">
        <v>90</v>
      </c>
      <c r="I1650" t="b">
        <v>0</v>
      </c>
    </row>
    <row r="1651" spans="1:9" x14ac:dyDescent="0.25">
      <c r="A1651" s="10">
        <v>81</v>
      </c>
      <c r="B1651" s="10">
        <v>0</v>
      </c>
      <c r="F1651">
        <v>81</v>
      </c>
      <c r="G1651" t="b">
        <v>0</v>
      </c>
      <c r="H1651">
        <v>81</v>
      </c>
      <c r="I1651" t="b">
        <v>0</v>
      </c>
    </row>
    <row r="1652" spans="1:9" x14ac:dyDescent="0.25">
      <c r="A1652" s="10">
        <v>32</v>
      </c>
      <c r="B1652" s="10">
        <v>0</v>
      </c>
      <c r="F1652">
        <v>32</v>
      </c>
      <c r="G1652" t="b">
        <v>0</v>
      </c>
      <c r="H1652">
        <v>32</v>
      </c>
      <c r="I1652" t="b">
        <v>0</v>
      </c>
    </row>
    <row r="1653" spans="1:9" x14ac:dyDescent="0.25">
      <c r="A1653" s="10">
        <v>20</v>
      </c>
      <c r="B1653" s="10">
        <v>0</v>
      </c>
      <c r="F1653">
        <v>20</v>
      </c>
      <c r="G1653" t="b">
        <v>0</v>
      </c>
      <c r="H1653">
        <v>20</v>
      </c>
      <c r="I1653" t="b">
        <v>0</v>
      </c>
    </row>
    <row r="1654" spans="1:9" x14ac:dyDescent="0.25">
      <c r="A1654" s="10">
        <v>70</v>
      </c>
      <c r="B1654" s="10">
        <v>0</v>
      </c>
      <c r="F1654">
        <v>70</v>
      </c>
      <c r="G1654" t="b">
        <v>0</v>
      </c>
      <c r="H1654">
        <v>70</v>
      </c>
      <c r="I1654" t="b">
        <v>0</v>
      </c>
    </row>
    <row r="1655" spans="1:9" x14ac:dyDescent="0.25">
      <c r="A1655" s="10">
        <v>168</v>
      </c>
      <c r="B1655" s="10">
        <v>0</v>
      </c>
      <c r="F1655">
        <v>168</v>
      </c>
      <c r="G1655" t="b">
        <v>0</v>
      </c>
      <c r="H1655">
        <v>168</v>
      </c>
      <c r="I1655" t="b">
        <v>0</v>
      </c>
    </row>
    <row r="1656" spans="1:9" x14ac:dyDescent="0.25">
      <c r="A1656" s="10">
        <v>34</v>
      </c>
      <c r="B1656" s="10">
        <v>0</v>
      </c>
      <c r="F1656">
        <v>34</v>
      </c>
      <c r="G1656" t="b">
        <v>0</v>
      </c>
      <c r="H1656">
        <v>34</v>
      </c>
      <c r="I1656" t="b">
        <v>0</v>
      </c>
    </row>
    <row r="1657" spans="1:9" x14ac:dyDescent="0.25">
      <c r="A1657" s="10">
        <v>48</v>
      </c>
      <c r="B1657" s="10">
        <v>0</v>
      </c>
      <c r="F1657">
        <v>48</v>
      </c>
      <c r="G1657" t="b">
        <v>0</v>
      </c>
      <c r="H1657">
        <v>48</v>
      </c>
      <c r="I1657" t="b">
        <v>0</v>
      </c>
    </row>
    <row r="1658" spans="1:9" x14ac:dyDescent="0.25">
      <c r="A1658" s="10">
        <v>48</v>
      </c>
      <c r="B1658" s="10">
        <v>0</v>
      </c>
      <c r="F1658">
        <v>48</v>
      </c>
      <c r="G1658" t="b">
        <v>0</v>
      </c>
      <c r="H1658">
        <v>48</v>
      </c>
      <c r="I1658" t="b">
        <v>0</v>
      </c>
    </row>
    <row r="1659" spans="1:9" x14ac:dyDescent="0.25">
      <c r="A1659" s="10">
        <v>221</v>
      </c>
      <c r="B1659" s="10">
        <v>0</v>
      </c>
      <c r="F1659">
        <v>221</v>
      </c>
      <c r="G1659" t="b">
        <v>0</v>
      </c>
      <c r="H1659">
        <v>221</v>
      </c>
      <c r="I1659" t="b">
        <v>0</v>
      </c>
    </row>
    <row r="1660" spans="1:9" x14ac:dyDescent="0.25">
      <c r="A1660" s="10">
        <v>107</v>
      </c>
      <c r="B1660" s="10">
        <v>0</v>
      </c>
      <c r="F1660">
        <v>107</v>
      </c>
      <c r="G1660" t="b">
        <v>0</v>
      </c>
      <c r="H1660">
        <v>107</v>
      </c>
      <c r="I1660" t="b">
        <v>0</v>
      </c>
    </row>
    <row r="1661" spans="1:9" x14ac:dyDescent="0.25">
      <c r="A1661" s="10">
        <v>45</v>
      </c>
      <c r="B1661" s="10">
        <v>0</v>
      </c>
      <c r="F1661">
        <v>45</v>
      </c>
      <c r="G1661" t="b">
        <v>0</v>
      </c>
      <c r="H1661">
        <v>45</v>
      </c>
      <c r="I1661" t="b">
        <v>0</v>
      </c>
    </row>
    <row r="1662" spans="1:9" x14ac:dyDescent="0.25">
      <c r="A1662" s="10">
        <v>36</v>
      </c>
      <c r="B1662" s="10">
        <v>0</v>
      </c>
      <c r="F1662">
        <v>36</v>
      </c>
      <c r="G1662" t="b">
        <v>0</v>
      </c>
      <c r="H1662">
        <v>36</v>
      </c>
      <c r="I1662" t="b">
        <v>0</v>
      </c>
    </row>
    <row r="1663" spans="1:9" x14ac:dyDescent="0.25">
      <c r="A1663" s="10">
        <v>101</v>
      </c>
      <c r="B1663" s="10">
        <v>0</v>
      </c>
      <c r="F1663">
        <v>101</v>
      </c>
      <c r="G1663" t="b">
        <v>0</v>
      </c>
      <c r="H1663">
        <v>101</v>
      </c>
      <c r="I1663" t="b">
        <v>0</v>
      </c>
    </row>
    <row r="1664" spans="1:9" x14ac:dyDescent="0.25">
      <c r="A1664" s="10">
        <v>62</v>
      </c>
      <c r="B1664" s="10">
        <v>0</v>
      </c>
      <c r="F1664">
        <v>62</v>
      </c>
      <c r="G1664" t="b">
        <v>0</v>
      </c>
      <c r="H1664">
        <v>62</v>
      </c>
      <c r="I1664" t="b">
        <v>0</v>
      </c>
    </row>
    <row r="1665" spans="1:9" x14ac:dyDescent="0.25">
      <c r="A1665" s="10">
        <v>32</v>
      </c>
      <c r="B1665" s="10">
        <v>0</v>
      </c>
      <c r="F1665">
        <v>32</v>
      </c>
      <c r="G1665" t="b">
        <v>0</v>
      </c>
      <c r="H1665">
        <v>32</v>
      </c>
      <c r="I1665" t="b">
        <v>0</v>
      </c>
    </row>
    <row r="1666" spans="1:9" x14ac:dyDescent="0.25">
      <c r="A1666" s="10">
        <v>89</v>
      </c>
      <c r="B1666" s="10">
        <v>0</v>
      </c>
      <c r="F1666">
        <v>89</v>
      </c>
      <c r="G1666" t="b">
        <v>0</v>
      </c>
      <c r="H1666">
        <v>89</v>
      </c>
      <c r="I1666" t="b">
        <v>0</v>
      </c>
    </row>
    <row r="1667" spans="1:9" x14ac:dyDescent="0.25">
      <c r="A1667" s="10">
        <v>93</v>
      </c>
      <c r="B1667" s="10">
        <v>0</v>
      </c>
      <c r="F1667">
        <v>93</v>
      </c>
      <c r="G1667" t="b">
        <v>0</v>
      </c>
      <c r="H1667">
        <v>93</v>
      </c>
      <c r="I1667" t="b">
        <v>0</v>
      </c>
    </row>
    <row r="1668" spans="1:9" x14ac:dyDescent="0.25">
      <c r="A1668" s="10">
        <v>98</v>
      </c>
      <c r="B1668" s="10">
        <v>0</v>
      </c>
      <c r="F1668">
        <v>98</v>
      </c>
      <c r="G1668" t="b">
        <v>0</v>
      </c>
      <c r="H1668">
        <v>98</v>
      </c>
      <c r="I1668" t="b">
        <v>0</v>
      </c>
    </row>
    <row r="1669" spans="1:9" x14ac:dyDescent="0.25">
      <c r="A1669" s="10">
        <v>82</v>
      </c>
      <c r="B1669" s="10">
        <v>0</v>
      </c>
      <c r="F1669">
        <v>82</v>
      </c>
      <c r="G1669" t="b">
        <v>0</v>
      </c>
      <c r="H1669">
        <v>82</v>
      </c>
      <c r="I1669" t="b">
        <v>0</v>
      </c>
    </row>
    <row r="1670" spans="1:9" x14ac:dyDescent="0.25">
      <c r="A1670" s="10">
        <v>116</v>
      </c>
      <c r="B1670" s="10">
        <v>0</v>
      </c>
      <c r="F1670">
        <v>116</v>
      </c>
      <c r="G1670" t="b">
        <v>0</v>
      </c>
      <c r="H1670">
        <v>116</v>
      </c>
      <c r="I1670" t="b">
        <v>0</v>
      </c>
    </row>
    <row r="1671" spans="1:9" x14ac:dyDescent="0.25">
      <c r="A1671" s="10">
        <v>52</v>
      </c>
      <c r="B1671" s="10">
        <v>0</v>
      </c>
      <c r="F1671">
        <v>52</v>
      </c>
      <c r="G1671" t="b">
        <v>0</v>
      </c>
      <c r="H1671">
        <v>52</v>
      </c>
      <c r="I1671" t="b">
        <v>0</v>
      </c>
    </row>
    <row r="1672" spans="1:9" x14ac:dyDescent="0.25">
      <c r="A1672" s="10">
        <v>23</v>
      </c>
      <c r="B1672" s="10">
        <v>0</v>
      </c>
      <c r="F1672">
        <v>23</v>
      </c>
      <c r="G1672" t="b">
        <v>0</v>
      </c>
      <c r="H1672">
        <v>23</v>
      </c>
      <c r="I1672" t="b">
        <v>0</v>
      </c>
    </row>
    <row r="1673" spans="1:9" x14ac:dyDescent="0.25">
      <c r="A1673" s="10">
        <v>77</v>
      </c>
      <c r="B1673" s="10">
        <v>0</v>
      </c>
      <c r="F1673">
        <v>77</v>
      </c>
      <c r="G1673" t="b">
        <v>0</v>
      </c>
      <c r="H1673">
        <v>77</v>
      </c>
      <c r="I1673" t="b">
        <v>0</v>
      </c>
    </row>
    <row r="1674" spans="1:9" x14ac:dyDescent="0.25">
      <c r="A1674" s="10">
        <v>49</v>
      </c>
      <c r="B1674" s="10">
        <v>0</v>
      </c>
      <c r="F1674">
        <v>49</v>
      </c>
      <c r="G1674" t="b">
        <v>0</v>
      </c>
      <c r="H1674">
        <v>49</v>
      </c>
      <c r="I1674" t="b">
        <v>0</v>
      </c>
    </row>
    <row r="1675" spans="1:9" x14ac:dyDescent="0.25">
      <c r="A1675" s="10">
        <v>59</v>
      </c>
      <c r="B1675" s="10">
        <v>0</v>
      </c>
      <c r="F1675">
        <v>59</v>
      </c>
      <c r="G1675" t="b">
        <v>0</v>
      </c>
      <c r="H1675">
        <v>59</v>
      </c>
      <c r="I1675" t="b">
        <v>0</v>
      </c>
    </row>
    <row r="1676" spans="1:9" x14ac:dyDescent="0.25">
      <c r="A1676" s="10">
        <v>113</v>
      </c>
      <c r="B1676" s="10">
        <v>0</v>
      </c>
      <c r="F1676">
        <v>113</v>
      </c>
      <c r="G1676" t="b">
        <v>0</v>
      </c>
      <c r="H1676">
        <v>113</v>
      </c>
      <c r="I1676" t="b">
        <v>0</v>
      </c>
    </row>
    <row r="1677" spans="1:9" x14ac:dyDescent="0.25">
      <c r="A1677" s="10">
        <v>34</v>
      </c>
      <c r="B1677" s="10">
        <v>0</v>
      </c>
      <c r="F1677">
        <v>34</v>
      </c>
      <c r="G1677" t="b">
        <v>0</v>
      </c>
      <c r="H1677">
        <v>34</v>
      </c>
      <c r="I1677" t="b">
        <v>0</v>
      </c>
    </row>
    <row r="1678" spans="1:9" x14ac:dyDescent="0.25">
      <c r="A1678" s="10">
        <v>42</v>
      </c>
      <c r="B1678" s="10">
        <v>0</v>
      </c>
      <c r="F1678">
        <v>42</v>
      </c>
      <c r="G1678" t="b">
        <v>0</v>
      </c>
      <c r="H1678">
        <v>42</v>
      </c>
      <c r="I1678" t="b">
        <v>0</v>
      </c>
    </row>
    <row r="1679" spans="1:9" x14ac:dyDescent="0.25">
      <c r="A1679" s="10">
        <v>42</v>
      </c>
      <c r="B1679" s="10">
        <v>0</v>
      </c>
      <c r="F1679">
        <v>42</v>
      </c>
      <c r="G1679" t="b">
        <v>0</v>
      </c>
      <c r="H1679">
        <v>42</v>
      </c>
      <c r="I1679" t="b">
        <v>0</v>
      </c>
    </row>
    <row r="1680" spans="1:9" x14ac:dyDescent="0.25">
      <c r="A1680" s="10">
        <v>49</v>
      </c>
      <c r="B1680" s="10">
        <v>0</v>
      </c>
      <c r="F1680">
        <v>49</v>
      </c>
      <c r="G1680" t="b">
        <v>0</v>
      </c>
      <c r="H1680">
        <v>49</v>
      </c>
      <c r="I1680" t="b">
        <v>0</v>
      </c>
    </row>
    <row r="1681" spans="1:9" x14ac:dyDescent="0.25">
      <c r="A1681" s="10">
        <v>56</v>
      </c>
      <c r="B1681" s="10">
        <v>0</v>
      </c>
      <c r="F1681">
        <v>56</v>
      </c>
      <c r="G1681" t="b">
        <v>0</v>
      </c>
      <c r="H1681">
        <v>56</v>
      </c>
      <c r="I1681" t="b">
        <v>0</v>
      </c>
    </row>
    <row r="1682" spans="1:9" x14ac:dyDescent="0.25">
      <c r="A1682" s="10">
        <v>25</v>
      </c>
      <c r="B1682" s="10">
        <v>0</v>
      </c>
      <c r="F1682">
        <v>25</v>
      </c>
      <c r="G1682" t="b">
        <v>0</v>
      </c>
      <c r="H1682">
        <v>25</v>
      </c>
      <c r="I1682" t="b">
        <v>0</v>
      </c>
    </row>
    <row r="1683" spans="1:9" x14ac:dyDescent="0.25">
      <c r="A1683" s="10">
        <v>884</v>
      </c>
      <c r="B1683" s="10">
        <v>0</v>
      </c>
      <c r="F1683">
        <v>884</v>
      </c>
      <c r="G1683" t="b">
        <v>0</v>
      </c>
      <c r="H1683">
        <v>884</v>
      </c>
      <c r="I1683" t="b">
        <v>0</v>
      </c>
    </row>
    <row r="1684" spans="1:9" x14ac:dyDescent="0.25">
      <c r="A1684" s="10">
        <v>0</v>
      </c>
      <c r="B1684" s="10">
        <v>0</v>
      </c>
      <c r="F1684">
        <v>0</v>
      </c>
      <c r="G1684" t="b">
        <v>0</v>
      </c>
      <c r="H1684" t="b">
        <v>0</v>
      </c>
      <c r="I1684">
        <v>0</v>
      </c>
    </row>
    <row r="1685" spans="1:9" x14ac:dyDescent="0.25">
      <c r="A1685" s="10">
        <v>10</v>
      </c>
      <c r="B1685" s="10">
        <v>0</v>
      </c>
      <c r="F1685">
        <v>10</v>
      </c>
      <c r="G1685" t="b">
        <v>0</v>
      </c>
      <c r="H1685" t="b">
        <v>0</v>
      </c>
      <c r="I1685">
        <v>10</v>
      </c>
    </row>
    <row r="1686" spans="1:9" x14ac:dyDescent="0.25">
      <c r="A1686" s="10">
        <v>101</v>
      </c>
      <c r="B1686" s="10">
        <v>0</v>
      </c>
      <c r="F1686">
        <v>101</v>
      </c>
      <c r="G1686" t="b">
        <v>0</v>
      </c>
      <c r="H1686">
        <v>101</v>
      </c>
      <c r="I1686" t="b">
        <v>0</v>
      </c>
    </row>
    <row r="1687" spans="1:9" x14ac:dyDescent="0.25">
      <c r="A1687" s="10">
        <v>15</v>
      </c>
      <c r="B1687" s="10">
        <v>0</v>
      </c>
      <c r="F1687">
        <v>15</v>
      </c>
      <c r="G1687" t="b">
        <v>0</v>
      </c>
      <c r="H1687">
        <v>15</v>
      </c>
      <c r="I1687" t="b">
        <v>0</v>
      </c>
    </row>
    <row r="1688" spans="1:9" x14ac:dyDescent="0.25">
      <c r="A1688" s="10">
        <v>1</v>
      </c>
      <c r="B1688" s="10">
        <v>0</v>
      </c>
      <c r="F1688">
        <v>1</v>
      </c>
      <c r="G1688" t="b">
        <v>0</v>
      </c>
      <c r="H1688" t="b">
        <v>0</v>
      </c>
      <c r="I1688">
        <v>1</v>
      </c>
    </row>
    <row r="1689" spans="1:9" x14ac:dyDescent="0.25">
      <c r="A1689" s="10">
        <v>39</v>
      </c>
      <c r="B1689" s="10">
        <v>0</v>
      </c>
      <c r="F1689">
        <v>39</v>
      </c>
      <c r="G1689" t="b">
        <v>0</v>
      </c>
      <c r="H1689">
        <v>39</v>
      </c>
      <c r="I1689" t="b">
        <v>0</v>
      </c>
    </row>
    <row r="1690" spans="1:9" x14ac:dyDescent="0.25">
      <c r="A1690" s="10">
        <v>7</v>
      </c>
      <c r="B1690" s="10">
        <v>0</v>
      </c>
      <c r="F1690">
        <v>7</v>
      </c>
      <c r="G1690" t="b">
        <v>0</v>
      </c>
      <c r="H1690">
        <v>7</v>
      </c>
      <c r="I1690" t="b">
        <v>0</v>
      </c>
    </row>
    <row r="1691" spans="1:9" x14ac:dyDescent="0.25">
      <c r="A1691" s="10">
        <v>14</v>
      </c>
      <c r="B1691" s="10">
        <v>0</v>
      </c>
      <c r="F1691">
        <v>14</v>
      </c>
      <c r="G1691" t="b">
        <v>0</v>
      </c>
      <c r="H1691">
        <v>14</v>
      </c>
      <c r="I1691" t="b">
        <v>0</v>
      </c>
    </row>
    <row r="1692" spans="1:9" x14ac:dyDescent="0.25">
      <c r="A1692" s="10">
        <v>11</v>
      </c>
      <c r="B1692" s="10">
        <v>0</v>
      </c>
      <c r="F1692">
        <v>11</v>
      </c>
      <c r="G1692" t="b">
        <v>0</v>
      </c>
      <c r="H1692" t="b">
        <v>0</v>
      </c>
      <c r="I1692">
        <v>11</v>
      </c>
    </row>
    <row r="1693" spans="1:9" x14ac:dyDescent="0.25">
      <c r="A1693" s="10">
        <v>38</v>
      </c>
      <c r="B1693" s="10">
        <v>0</v>
      </c>
      <c r="F1693">
        <v>38</v>
      </c>
      <c r="G1693" t="b">
        <v>0</v>
      </c>
      <c r="H1693">
        <v>38</v>
      </c>
      <c r="I1693" t="b">
        <v>0</v>
      </c>
    </row>
    <row r="1694" spans="1:9" x14ac:dyDescent="0.25">
      <c r="A1694" s="10">
        <v>15</v>
      </c>
      <c r="B1694" s="10">
        <v>0</v>
      </c>
      <c r="F1694">
        <v>15</v>
      </c>
      <c r="G1694" t="b">
        <v>0</v>
      </c>
      <c r="H1694">
        <v>15</v>
      </c>
      <c r="I1694" t="b">
        <v>0</v>
      </c>
    </row>
    <row r="1695" spans="1:9" x14ac:dyDescent="0.25">
      <c r="A1695" s="10">
        <v>8</v>
      </c>
      <c r="B1695" s="10">
        <v>0</v>
      </c>
      <c r="F1695">
        <v>8</v>
      </c>
      <c r="G1695" t="b">
        <v>0</v>
      </c>
      <c r="H1695" t="b">
        <v>0</v>
      </c>
      <c r="I1695">
        <v>8</v>
      </c>
    </row>
    <row r="1696" spans="1:9" x14ac:dyDescent="0.25">
      <c r="A1696" s="10">
        <v>1</v>
      </c>
      <c r="B1696" s="10">
        <v>0</v>
      </c>
      <c r="F1696">
        <v>1</v>
      </c>
      <c r="G1696" t="b">
        <v>0</v>
      </c>
      <c r="H1696" t="b">
        <v>0</v>
      </c>
      <c r="I1696">
        <v>1</v>
      </c>
    </row>
    <row r="1697" spans="1:9" x14ac:dyDescent="0.25">
      <c r="A1697" s="10">
        <v>23</v>
      </c>
      <c r="B1697" s="10">
        <v>0</v>
      </c>
      <c r="F1697">
        <v>23</v>
      </c>
      <c r="G1697" t="b">
        <v>0</v>
      </c>
      <c r="H1697" t="b">
        <v>0</v>
      </c>
      <c r="I1697">
        <v>23</v>
      </c>
    </row>
    <row r="1698" spans="1:9" x14ac:dyDescent="0.25">
      <c r="A1698" s="10">
        <v>0</v>
      </c>
      <c r="B1698" s="10">
        <v>0</v>
      </c>
      <c r="F1698">
        <v>0</v>
      </c>
      <c r="G1698" t="b">
        <v>0</v>
      </c>
      <c r="H1698" t="b">
        <v>0</v>
      </c>
      <c r="I1698">
        <v>0</v>
      </c>
    </row>
    <row r="1699" spans="1:9" x14ac:dyDescent="0.25">
      <c r="A1699" s="10">
        <v>22</v>
      </c>
      <c r="B1699" s="10">
        <v>0</v>
      </c>
      <c r="F1699">
        <v>22</v>
      </c>
      <c r="G1699" t="b">
        <v>0</v>
      </c>
      <c r="H1699" t="b">
        <v>0</v>
      </c>
      <c r="I1699">
        <v>22</v>
      </c>
    </row>
    <row r="1700" spans="1:9" x14ac:dyDescent="0.25">
      <c r="A1700" s="10">
        <v>0</v>
      </c>
      <c r="B1700" s="10">
        <v>0</v>
      </c>
      <c r="F1700">
        <v>0</v>
      </c>
      <c r="G1700" t="b">
        <v>0</v>
      </c>
      <c r="H1700" t="b">
        <v>0</v>
      </c>
      <c r="I1700">
        <v>0</v>
      </c>
    </row>
    <row r="1701" spans="1:9" x14ac:dyDescent="0.25">
      <c r="A1701" s="10">
        <v>4</v>
      </c>
      <c r="B1701" s="10">
        <v>0</v>
      </c>
      <c r="F1701">
        <v>4</v>
      </c>
      <c r="G1701" t="b">
        <v>0</v>
      </c>
      <c r="H1701" t="b">
        <v>0</v>
      </c>
      <c r="I1701">
        <v>4</v>
      </c>
    </row>
    <row r="1702" spans="1:9" x14ac:dyDescent="0.25">
      <c r="A1702" s="10">
        <v>79</v>
      </c>
      <c r="B1702" s="10">
        <v>0</v>
      </c>
      <c r="F1702">
        <v>79</v>
      </c>
      <c r="G1702" t="b">
        <v>0</v>
      </c>
      <c r="H1702" t="b">
        <v>0</v>
      </c>
      <c r="I1702">
        <v>79</v>
      </c>
    </row>
    <row r="1703" spans="1:9" x14ac:dyDescent="0.25">
      <c r="A1703" s="10">
        <v>0</v>
      </c>
      <c r="B1703" s="10">
        <v>0</v>
      </c>
      <c r="F1703" t="b">
        <v>0</v>
      </c>
      <c r="G1703" t="b">
        <v>0</v>
      </c>
      <c r="H1703" t="b">
        <v>0</v>
      </c>
      <c r="I1703">
        <v>2</v>
      </c>
    </row>
    <row r="1704" spans="1:9" x14ac:dyDescent="0.25">
      <c r="A1704" s="10">
        <v>0</v>
      </c>
      <c r="B1704" s="10">
        <v>0</v>
      </c>
      <c r="F1704" t="b">
        <v>0</v>
      </c>
      <c r="G1704" t="b">
        <v>0</v>
      </c>
      <c r="H1704" t="b">
        <v>0</v>
      </c>
      <c r="I1704">
        <v>1</v>
      </c>
    </row>
    <row r="1705" spans="1:9" x14ac:dyDescent="0.25">
      <c r="A1705" s="10">
        <v>0</v>
      </c>
      <c r="B1705" s="10">
        <v>0</v>
      </c>
      <c r="F1705" t="b">
        <v>0</v>
      </c>
      <c r="G1705" t="b">
        <v>0</v>
      </c>
      <c r="H1705" t="b">
        <v>0</v>
      </c>
      <c r="I1705">
        <v>2</v>
      </c>
    </row>
    <row r="1706" spans="1:9" x14ac:dyDescent="0.25">
      <c r="A1706" s="10">
        <v>0</v>
      </c>
      <c r="B1706" s="10">
        <v>0</v>
      </c>
      <c r="F1706" t="b">
        <v>0</v>
      </c>
      <c r="G1706" t="b">
        <v>0</v>
      </c>
      <c r="H1706">
        <v>11</v>
      </c>
      <c r="I1706" t="b">
        <v>0</v>
      </c>
    </row>
    <row r="1707" spans="1:9" x14ac:dyDescent="0.25">
      <c r="A1707" s="10">
        <v>0</v>
      </c>
      <c r="B1707" s="10">
        <v>0</v>
      </c>
      <c r="F1707" t="b">
        <v>0</v>
      </c>
      <c r="G1707" t="b">
        <v>0</v>
      </c>
      <c r="H1707" t="b">
        <v>0</v>
      </c>
      <c r="I1707">
        <v>0</v>
      </c>
    </row>
    <row r="1708" spans="1:9" x14ac:dyDescent="0.25">
      <c r="A1708" s="10">
        <v>0</v>
      </c>
      <c r="B1708" s="10">
        <v>0</v>
      </c>
      <c r="F1708" t="b">
        <v>0</v>
      </c>
      <c r="G1708" t="b">
        <v>0</v>
      </c>
      <c r="H1708" t="b">
        <v>0</v>
      </c>
      <c r="I1708">
        <v>0</v>
      </c>
    </row>
    <row r="1709" spans="1:9" x14ac:dyDescent="0.25">
      <c r="A1709" s="10">
        <v>0</v>
      </c>
      <c r="B1709" s="10">
        <v>0</v>
      </c>
      <c r="F1709" t="b">
        <v>0</v>
      </c>
      <c r="G1709" t="b">
        <v>0</v>
      </c>
      <c r="H1709" t="b">
        <v>0</v>
      </c>
      <c r="I1709">
        <v>9</v>
      </c>
    </row>
    <row r="1710" spans="1:9" x14ac:dyDescent="0.25">
      <c r="A1710" s="10">
        <v>0</v>
      </c>
      <c r="B1710" s="10">
        <v>0</v>
      </c>
      <c r="F1710" t="b">
        <v>0</v>
      </c>
      <c r="G1710" t="b">
        <v>0</v>
      </c>
      <c r="H1710" t="b">
        <v>0</v>
      </c>
      <c r="I1710">
        <v>0</v>
      </c>
    </row>
    <row r="1711" spans="1:9" x14ac:dyDescent="0.25">
      <c r="A1711" s="10">
        <v>0</v>
      </c>
      <c r="B1711" s="10">
        <v>0</v>
      </c>
      <c r="F1711" t="b">
        <v>0</v>
      </c>
      <c r="G1711" t="b">
        <v>0</v>
      </c>
      <c r="H1711" t="b">
        <v>0</v>
      </c>
      <c r="I1711">
        <v>4</v>
      </c>
    </row>
    <row r="1712" spans="1:9" x14ac:dyDescent="0.25">
      <c r="A1712" s="10">
        <v>0</v>
      </c>
      <c r="B1712" s="10">
        <v>0</v>
      </c>
      <c r="F1712" t="b">
        <v>0</v>
      </c>
      <c r="G1712" t="b">
        <v>0</v>
      </c>
      <c r="H1712" t="b">
        <v>0</v>
      </c>
      <c r="I1712">
        <v>1</v>
      </c>
    </row>
    <row r="1713" spans="1:9" x14ac:dyDescent="0.25">
      <c r="A1713" s="10">
        <v>0</v>
      </c>
      <c r="B1713" s="10">
        <v>0</v>
      </c>
      <c r="F1713" t="b">
        <v>0</v>
      </c>
      <c r="G1713" t="b">
        <v>0</v>
      </c>
      <c r="H1713" t="b">
        <v>0</v>
      </c>
      <c r="I1713">
        <v>2</v>
      </c>
    </row>
    <row r="1714" spans="1:9" x14ac:dyDescent="0.25">
      <c r="A1714" s="10">
        <v>0</v>
      </c>
      <c r="B1714" s="10">
        <v>0</v>
      </c>
      <c r="F1714" t="b">
        <v>0</v>
      </c>
      <c r="G1714" t="b">
        <v>0</v>
      </c>
      <c r="H1714" t="b">
        <v>0</v>
      </c>
      <c r="I1714">
        <v>0</v>
      </c>
    </row>
    <row r="1715" spans="1:9" x14ac:dyDescent="0.25">
      <c r="A1715" s="10">
        <v>0</v>
      </c>
      <c r="B1715" s="10">
        <v>0</v>
      </c>
      <c r="F1715" t="b">
        <v>0</v>
      </c>
      <c r="G1715" t="b">
        <v>0</v>
      </c>
      <c r="H1715" t="b">
        <v>0</v>
      </c>
      <c r="I1715">
        <v>1</v>
      </c>
    </row>
    <row r="1716" spans="1:9" x14ac:dyDescent="0.25">
      <c r="A1716" s="10">
        <v>0</v>
      </c>
      <c r="B1716" s="10">
        <v>0</v>
      </c>
      <c r="F1716" t="b">
        <v>0</v>
      </c>
      <c r="G1716" t="b">
        <v>0</v>
      </c>
      <c r="H1716" t="b">
        <v>0</v>
      </c>
      <c r="I1716">
        <v>17</v>
      </c>
    </row>
    <row r="1717" spans="1:9" x14ac:dyDescent="0.25">
      <c r="A1717" s="10">
        <v>0</v>
      </c>
      <c r="B1717" s="10">
        <v>0</v>
      </c>
      <c r="F1717" t="b">
        <v>0</v>
      </c>
      <c r="G1717" t="b">
        <v>0</v>
      </c>
      <c r="H1717" t="b">
        <v>0</v>
      </c>
      <c r="I1717">
        <v>2</v>
      </c>
    </row>
    <row r="1718" spans="1:9" x14ac:dyDescent="0.25">
      <c r="A1718" s="10">
        <v>0</v>
      </c>
      <c r="B1718" s="10">
        <v>0</v>
      </c>
      <c r="F1718" t="b">
        <v>0</v>
      </c>
      <c r="G1718" t="b">
        <v>0</v>
      </c>
      <c r="H1718" t="b">
        <v>0</v>
      </c>
      <c r="I1718">
        <v>3</v>
      </c>
    </row>
    <row r="1719" spans="1:9" x14ac:dyDescent="0.25">
      <c r="A1719" s="10">
        <v>0</v>
      </c>
      <c r="B1719" s="10">
        <v>0</v>
      </c>
      <c r="F1719" t="b">
        <v>0</v>
      </c>
      <c r="G1719" t="b">
        <v>0</v>
      </c>
      <c r="H1719">
        <v>41</v>
      </c>
      <c r="I1719" t="b">
        <v>0</v>
      </c>
    </row>
    <row r="1720" spans="1:9" x14ac:dyDescent="0.25">
      <c r="A1720" s="10">
        <v>0</v>
      </c>
      <c r="B1720" s="10">
        <v>0</v>
      </c>
      <c r="F1720" t="b">
        <v>0</v>
      </c>
      <c r="G1720" t="b">
        <v>0</v>
      </c>
      <c r="H1720" t="b">
        <v>0</v>
      </c>
      <c r="I1720">
        <v>2</v>
      </c>
    </row>
    <row r="1721" spans="1:9" x14ac:dyDescent="0.25">
      <c r="A1721" s="10">
        <v>0</v>
      </c>
      <c r="B1721" s="10">
        <v>0</v>
      </c>
      <c r="F1721" t="b">
        <v>0</v>
      </c>
      <c r="G1721" t="b">
        <v>0</v>
      </c>
      <c r="H1721" t="b">
        <v>0</v>
      </c>
      <c r="I1721">
        <v>3</v>
      </c>
    </row>
    <row r="1722" spans="1:9" x14ac:dyDescent="0.25">
      <c r="A1722" s="10">
        <v>0</v>
      </c>
      <c r="B1722" s="10">
        <v>0</v>
      </c>
      <c r="F1722" t="b">
        <v>0</v>
      </c>
      <c r="G1722" t="b">
        <v>0</v>
      </c>
      <c r="H1722" t="b">
        <v>0</v>
      </c>
      <c r="I1722">
        <v>8</v>
      </c>
    </row>
    <row r="1723" spans="1:9" x14ac:dyDescent="0.25">
      <c r="A1723" s="10">
        <v>0</v>
      </c>
      <c r="B1723" s="10">
        <v>0</v>
      </c>
      <c r="F1723" t="b">
        <v>0</v>
      </c>
      <c r="G1723" t="b">
        <v>0</v>
      </c>
      <c r="H1723" t="b">
        <v>0</v>
      </c>
      <c r="I1723">
        <v>0</v>
      </c>
    </row>
    <row r="1724" spans="1:9" x14ac:dyDescent="0.25">
      <c r="A1724" s="10">
        <v>0</v>
      </c>
      <c r="B1724" s="10">
        <v>0</v>
      </c>
      <c r="F1724" t="b">
        <v>0</v>
      </c>
      <c r="G1724" t="b">
        <v>0</v>
      </c>
      <c r="H1724" t="b">
        <v>0</v>
      </c>
      <c r="I1724">
        <v>1</v>
      </c>
    </row>
    <row r="1725" spans="1:9" x14ac:dyDescent="0.25">
      <c r="A1725" s="10">
        <v>0</v>
      </c>
      <c r="B1725" s="10">
        <v>0</v>
      </c>
      <c r="F1725" t="b">
        <v>0</v>
      </c>
      <c r="G1725" t="b">
        <v>0</v>
      </c>
      <c r="H1725" t="b">
        <v>0</v>
      </c>
      <c r="I1725">
        <v>3</v>
      </c>
    </row>
    <row r="1726" spans="1:9" x14ac:dyDescent="0.25">
      <c r="A1726" s="10">
        <v>0</v>
      </c>
      <c r="B1726" s="10">
        <v>0</v>
      </c>
      <c r="F1726" t="b">
        <v>0</v>
      </c>
      <c r="G1726" t="b">
        <v>0</v>
      </c>
      <c r="H1726" t="b">
        <v>0</v>
      </c>
      <c r="I1726">
        <v>4</v>
      </c>
    </row>
    <row r="1727" spans="1:9" x14ac:dyDescent="0.25">
      <c r="A1727" s="10">
        <v>0</v>
      </c>
      <c r="B1727" s="10">
        <v>0</v>
      </c>
      <c r="F1727" t="b">
        <v>0</v>
      </c>
      <c r="G1727" t="b">
        <v>0</v>
      </c>
      <c r="H1727" t="b">
        <v>0</v>
      </c>
      <c r="I1727">
        <v>9</v>
      </c>
    </row>
    <row r="1728" spans="1:9" x14ac:dyDescent="0.25">
      <c r="A1728" s="10">
        <v>0</v>
      </c>
      <c r="B1728" s="10">
        <v>0</v>
      </c>
      <c r="F1728" t="b">
        <v>0</v>
      </c>
      <c r="G1728" t="b">
        <v>0</v>
      </c>
      <c r="H1728">
        <v>16</v>
      </c>
      <c r="I1728" t="b">
        <v>0</v>
      </c>
    </row>
    <row r="1729" spans="1:9" x14ac:dyDescent="0.25">
      <c r="A1729" s="10">
        <v>0</v>
      </c>
      <c r="B1729" s="10">
        <v>0</v>
      </c>
      <c r="F1729" t="b">
        <v>0</v>
      </c>
      <c r="G1729" t="b">
        <v>0</v>
      </c>
      <c r="H1729" t="b">
        <v>0</v>
      </c>
      <c r="I1729">
        <v>1</v>
      </c>
    </row>
    <row r="1730" spans="1:9" x14ac:dyDescent="0.25">
      <c r="A1730" s="10">
        <v>0</v>
      </c>
      <c r="B1730" s="10">
        <v>0</v>
      </c>
      <c r="F1730" t="b">
        <v>0</v>
      </c>
      <c r="G1730" t="b">
        <v>0</v>
      </c>
      <c r="H1730">
        <v>7</v>
      </c>
      <c r="I1730" t="b">
        <v>0</v>
      </c>
    </row>
    <row r="1731" spans="1:9" x14ac:dyDescent="0.25">
      <c r="A1731" s="10">
        <v>0</v>
      </c>
      <c r="B1731" s="10">
        <v>0</v>
      </c>
      <c r="F1731" t="b">
        <v>0</v>
      </c>
      <c r="G1731" t="b">
        <v>0</v>
      </c>
      <c r="H1731" t="b">
        <v>0</v>
      </c>
      <c r="I1731">
        <v>0</v>
      </c>
    </row>
    <row r="1732" spans="1:9" x14ac:dyDescent="0.25">
      <c r="A1732" s="10">
        <v>0</v>
      </c>
      <c r="B1732" s="10">
        <v>0</v>
      </c>
      <c r="F1732" t="b">
        <v>0</v>
      </c>
      <c r="G1732" t="b">
        <v>0</v>
      </c>
      <c r="H1732" t="b">
        <v>0</v>
      </c>
      <c r="I1732">
        <v>0</v>
      </c>
    </row>
    <row r="1733" spans="1:9" x14ac:dyDescent="0.25">
      <c r="A1733" s="10">
        <v>0</v>
      </c>
      <c r="B1733" s="10">
        <v>0</v>
      </c>
      <c r="F1733" t="b">
        <v>0</v>
      </c>
      <c r="G1733" t="b">
        <v>0</v>
      </c>
      <c r="H1733" t="b">
        <v>0</v>
      </c>
      <c r="I1733">
        <v>0</v>
      </c>
    </row>
    <row r="1734" spans="1:9" x14ac:dyDescent="0.25">
      <c r="A1734" s="10">
        <v>0</v>
      </c>
      <c r="B1734" s="10">
        <v>0</v>
      </c>
      <c r="F1734" t="b">
        <v>0</v>
      </c>
      <c r="G1734" t="b">
        <v>0</v>
      </c>
      <c r="H1734" t="b">
        <v>0</v>
      </c>
      <c r="I1734">
        <v>0</v>
      </c>
    </row>
    <row r="1735" spans="1:9" x14ac:dyDescent="0.25">
      <c r="A1735" s="10">
        <v>0</v>
      </c>
      <c r="B1735" s="10">
        <v>0</v>
      </c>
      <c r="F1735" t="b">
        <v>0</v>
      </c>
      <c r="G1735" t="b">
        <v>0</v>
      </c>
      <c r="H1735" t="b">
        <v>0</v>
      </c>
      <c r="I1735">
        <v>0</v>
      </c>
    </row>
    <row r="1736" spans="1:9" x14ac:dyDescent="0.25">
      <c r="A1736" s="10">
        <v>0</v>
      </c>
      <c r="B1736" s="10">
        <v>0</v>
      </c>
      <c r="F1736" t="b">
        <v>0</v>
      </c>
      <c r="G1736" t="b">
        <v>0</v>
      </c>
      <c r="H1736" t="b">
        <v>0</v>
      </c>
      <c r="I1736">
        <v>1</v>
      </c>
    </row>
    <row r="1737" spans="1:9" x14ac:dyDescent="0.25">
      <c r="A1737" s="10">
        <v>0</v>
      </c>
      <c r="B1737" s="10">
        <v>0</v>
      </c>
      <c r="F1737" t="b">
        <v>0</v>
      </c>
      <c r="G1737" t="b">
        <v>0</v>
      </c>
      <c r="H1737" t="b">
        <v>0</v>
      </c>
      <c r="I1737">
        <v>2</v>
      </c>
    </row>
    <row r="1738" spans="1:9" x14ac:dyDescent="0.25">
      <c r="A1738" s="10">
        <v>0</v>
      </c>
      <c r="B1738" s="10">
        <v>0</v>
      </c>
      <c r="F1738" t="b">
        <v>0</v>
      </c>
      <c r="G1738" t="b">
        <v>0</v>
      </c>
      <c r="H1738" t="b">
        <v>0</v>
      </c>
      <c r="I1738">
        <v>1</v>
      </c>
    </row>
    <row r="1739" spans="1:9" x14ac:dyDescent="0.25">
      <c r="A1739" s="10">
        <v>0</v>
      </c>
      <c r="B1739" s="10">
        <v>0</v>
      </c>
      <c r="F1739" t="b">
        <v>0</v>
      </c>
      <c r="G1739" t="b">
        <v>0</v>
      </c>
      <c r="H1739" t="b">
        <v>0</v>
      </c>
      <c r="I1739">
        <v>15</v>
      </c>
    </row>
    <row r="1740" spans="1:9" x14ac:dyDescent="0.25">
      <c r="A1740" s="10">
        <v>0</v>
      </c>
      <c r="B1740" s="10">
        <v>0</v>
      </c>
      <c r="F1740" t="b">
        <v>0</v>
      </c>
      <c r="G1740" t="b">
        <v>0</v>
      </c>
      <c r="H1740" t="b">
        <v>0</v>
      </c>
      <c r="I1740">
        <v>1</v>
      </c>
    </row>
    <row r="1741" spans="1:9" x14ac:dyDescent="0.25">
      <c r="A1741" s="10">
        <v>0</v>
      </c>
      <c r="B1741" s="10">
        <v>0</v>
      </c>
      <c r="F1741" t="b">
        <v>0</v>
      </c>
      <c r="G1741" t="b">
        <v>0</v>
      </c>
      <c r="H1741" t="b">
        <v>0</v>
      </c>
      <c r="I1741">
        <v>1</v>
      </c>
    </row>
    <row r="1742" spans="1:9" x14ac:dyDescent="0.25">
      <c r="A1742" s="10">
        <v>0</v>
      </c>
      <c r="B1742" s="10">
        <v>0</v>
      </c>
      <c r="F1742" t="b">
        <v>0</v>
      </c>
      <c r="G1742" t="b">
        <v>0</v>
      </c>
      <c r="H1742" t="b">
        <v>0</v>
      </c>
      <c r="I1742">
        <v>0</v>
      </c>
    </row>
    <row r="1743" spans="1:9" x14ac:dyDescent="0.25">
      <c r="A1743" s="10">
        <v>52</v>
      </c>
      <c r="B1743" s="10">
        <v>0</v>
      </c>
      <c r="F1743">
        <v>52</v>
      </c>
      <c r="G1743" t="b">
        <v>0</v>
      </c>
      <c r="H1743">
        <v>52</v>
      </c>
      <c r="I1743" t="b">
        <v>0</v>
      </c>
    </row>
    <row r="1744" spans="1:9" x14ac:dyDescent="0.25">
      <c r="A1744" s="10">
        <v>34</v>
      </c>
      <c r="B1744" s="10">
        <v>0</v>
      </c>
      <c r="F1744">
        <v>34</v>
      </c>
      <c r="G1744" t="b">
        <v>0</v>
      </c>
      <c r="H1744">
        <v>34</v>
      </c>
      <c r="I1744" t="b">
        <v>0</v>
      </c>
    </row>
    <row r="1745" spans="1:9" x14ac:dyDescent="0.25">
      <c r="A1745" s="10">
        <v>67</v>
      </c>
      <c r="B1745" s="10">
        <v>0</v>
      </c>
      <c r="F1745">
        <v>67</v>
      </c>
      <c r="G1745" t="b">
        <v>0</v>
      </c>
      <c r="H1745">
        <v>67</v>
      </c>
      <c r="I1745" t="b">
        <v>0</v>
      </c>
    </row>
    <row r="1746" spans="1:9" x14ac:dyDescent="0.25">
      <c r="A1746" s="10">
        <v>70</v>
      </c>
      <c r="B1746" s="10">
        <v>0</v>
      </c>
      <c r="F1746">
        <v>70</v>
      </c>
      <c r="G1746" t="b">
        <v>0</v>
      </c>
      <c r="H1746">
        <v>70</v>
      </c>
      <c r="I1746" t="b">
        <v>0</v>
      </c>
    </row>
    <row r="1747" spans="1:9" x14ac:dyDescent="0.25">
      <c r="A1747" s="10">
        <v>89</v>
      </c>
      <c r="B1747" s="10">
        <v>0</v>
      </c>
      <c r="F1747">
        <v>89</v>
      </c>
      <c r="G1747" t="b">
        <v>0</v>
      </c>
      <c r="H1747">
        <v>89</v>
      </c>
      <c r="I1747" t="b">
        <v>0</v>
      </c>
    </row>
    <row r="1748" spans="1:9" x14ac:dyDescent="0.25">
      <c r="A1748" s="10">
        <v>107</v>
      </c>
      <c r="B1748" s="10">
        <v>0</v>
      </c>
      <c r="F1748">
        <v>107</v>
      </c>
      <c r="G1748" t="b">
        <v>0</v>
      </c>
      <c r="H1748">
        <v>107</v>
      </c>
      <c r="I1748" t="b">
        <v>0</v>
      </c>
    </row>
    <row r="1749" spans="1:9" x14ac:dyDescent="0.25">
      <c r="A1749" s="10">
        <v>159</v>
      </c>
      <c r="B1749" s="10">
        <v>0</v>
      </c>
      <c r="F1749">
        <v>159</v>
      </c>
      <c r="G1749" t="b">
        <v>0</v>
      </c>
      <c r="H1749">
        <v>159</v>
      </c>
      <c r="I1749" t="b">
        <v>0</v>
      </c>
    </row>
    <row r="1750" spans="1:9" x14ac:dyDescent="0.25">
      <c r="A1750" s="10">
        <v>181</v>
      </c>
      <c r="B1750" s="10">
        <v>0</v>
      </c>
      <c r="F1750">
        <v>181</v>
      </c>
      <c r="G1750" t="b">
        <v>0</v>
      </c>
      <c r="H1750">
        <v>181</v>
      </c>
      <c r="I1750" t="b">
        <v>0</v>
      </c>
    </row>
    <row r="1751" spans="1:9" x14ac:dyDescent="0.25">
      <c r="A1751" s="10">
        <v>131</v>
      </c>
      <c r="B1751" s="10">
        <v>0</v>
      </c>
      <c r="F1751">
        <v>131</v>
      </c>
      <c r="G1751" t="b">
        <v>0</v>
      </c>
      <c r="H1751">
        <v>131</v>
      </c>
      <c r="I1751" t="b">
        <v>0</v>
      </c>
    </row>
    <row r="1752" spans="1:9" x14ac:dyDescent="0.25">
      <c r="A1752" s="10">
        <v>125</v>
      </c>
      <c r="B1752" s="10">
        <v>0</v>
      </c>
      <c r="F1752">
        <v>125</v>
      </c>
      <c r="G1752" t="b">
        <v>0</v>
      </c>
      <c r="H1752">
        <v>125</v>
      </c>
      <c r="I1752" t="b">
        <v>0</v>
      </c>
    </row>
    <row r="1753" spans="1:9" x14ac:dyDescent="0.25">
      <c r="A1753" s="10">
        <v>61</v>
      </c>
      <c r="B1753" s="10">
        <v>0</v>
      </c>
      <c r="F1753">
        <v>61</v>
      </c>
      <c r="G1753" t="b">
        <v>0</v>
      </c>
      <c r="H1753">
        <v>61</v>
      </c>
      <c r="I1753" t="b">
        <v>0</v>
      </c>
    </row>
    <row r="1754" spans="1:9" x14ac:dyDescent="0.25">
      <c r="A1754" s="10">
        <v>90</v>
      </c>
      <c r="B1754" s="10">
        <v>0</v>
      </c>
      <c r="F1754">
        <v>90</v>
      </c>
      <c r="G1754" t="b">
        <v>0</v>
      </c>
      <c r="H1754">
        <v>90</v>
      </c>
      <c r="I1754" t="b">
        <v>0</v>
      </c>
    </row>
    <row r="1755" spans="1:9" x14ac:dyDescent="0.25">
      <c r="A1755" s="10">
        <v>35</v>
      </c>
      <c r="B1755" s="10">
        <v>0</v>
      </c>
      <c r="F1755">
        <v>35</v>
      </c>
      <c r="G1755" t="b">
        <v>0</v>
      </c>
      <c r="H1755">
        <v>35</v>
      </c>
      <c r="I1755" t="b">
        <v>0</v>
      </c>
    </row>
    <row r="1756" spans="1:9" x14ac:dyDescent="0.25">
      <c r="A1756" s="10">
        <v>90</v>
      </c>
      <c r="B1756" s="10">
        <v>0</v>
      </c>
      <c r="F1756">
        <v>90</v>
      </c>
      <c r="G1756" t="b">
        <v>0</v>
      </c>
      <c r="H1756">
        <v>90</v>
      </c>
      <c r="I1756" t="b">
        <v>0</v>
      </c>
    </row>
    <row r="1757" spans="1:9" x14ac:dyDescent="0.25">
      <c r="A1757" s="10">
        <v>4</v>
      </c>
      <c r="B1757" s="10">
        <v>0</v>
      </c>
      <c r="F1757">
        <v>4</v>
      </c>
      <c r="G1757" t="b">
        <v>0</v>
      </c>
      <c r="H1757">
        <v>4</v>
      </c>
      <c r="I1757" t="b">
        <v>0</v>
      </c>
    </row>
    <row r="1758" spans="1:9" x14ac:dyDescent="0.25">
      <c r="A1758" s="10">
        <v>120</v>
      </c>
      <c r="B1758" s="10">
        <v>0</v>
      </c>
      <c r="F1758">
        <v>120</v>
      </c>
      <c r="G1758" t="b">
        <v>0</v>
      </c>
      <c r="H1758">
        <v>120</v>
      </c>
      <c r="I1758" t="b">
        <v>0</v>
      </c>
    </row>
    <row r="1759" spans="1:9" x14ac:dyDescent="0.25">
      <c r="A1759" s="10">
        <v>14</v>
      </c>
      <c r="B1759" s="10">
        <v>0</v>
      </c>
      <c r="F1759">
        <v>14</v>
      </c>
      <c r="G1759" t="b">
        <v>0</v>
      </c>
      <c r="H1759">
        <v>14</v>
      </c>
      <c r="I1759" t="b">
        <v>0</v>
      </c>
    </row>
    <row r="1760" spans="1:9" x14ac:dyDescent="0.25">
      <c r="A1760" s="10">
        <v>27</v>
      </c>
      <c r="B1760" s="10">
        <v>0</v>
      </c>
      <c r="F1760">
        <v>27</v>
      </c>
      <c r="G1760" t="b">
        <v>0</v>
      </c>
      <c r="H1760">
        <v>27</v>
      </c>
      <c r="I1760" t="b">
        <v>0</v>
      </c>
    </row>
    <row r="1761" spans="1:9" x14ac:dyDescent="0.25">
      <c r="A1761" s="10">
        <v>49</v>
      </c>
      <c r="B1761" s="10">
        <v>0</v>
      </c>
      <c r="F1761">
        <v>49</v>
      </c>
      <c r="G1761" t="b">
        <v>0</v>
      </c>
      <c r="H1761">
        <v>49</v>
      </c>
      <c r="I1761" t="b">
        <v>0</v>
      </c>
    </row>
    <row r="1762" spans="1:9" x14ac:dyDescent="0.25">
      <c r="A1762" s="10">
        <v>102</v>
      </c>
      <c r="B1762" s="10">
        <v>0</v>
      </c>
      <c r="F1762">
        <v>102</v>
      </c>
      <c r="G1762" t="b">
        <v>0</v>
      </c>
      <c r="H1762">
        <v>102</v>
      </c>
      <c r="I1762" t="b">
        <v>0</v>
      </c>
    </row>
    <row r="1763" spans="1:9" x14ac:dyDescent="0.25">
      <c r="A1763" s="10">
        <v>3</v>
      </c>
      <c r="B1763" s="10">
        <v>0</v>
      </c>
      <c r="F1763">
        <v>3</v>
      </c>
      <c r="G1763" t="b">
        <v>0</v>
      </c>
      <c r="H1763">
        <v>3</v>
      </c>
      <c r="I1763" t="b">
        <v>0</v>
      </c>
    </row>
    <row r="1764" spans="1:9" x14ac:dyDescent="0.25">
      <c r="A1764" s="10">
        <v>25</v>
      </c>
      <c r="B1764" s="10">
        <v>0</v>
      </c>
      <c r="F1764">
        <v>25</v>
      </c>
      <c r="G1764" t="b">
        <v>0</v>
      </c>
      <c r="H1764">
        <v>25</v>
      </c>
      <c r="I1764" t="b">
        <v>0</v>
      </c>
    </row>
    <row r="1765" spans="1:9" x14ac:dyDescent="0.25">
      <c r="A1765" s="10">
        <v>118</v>
      </c>
      <c r="B1765" s="10">
        <v>0</v>
      </c>
      <c r="F1765">
        <v>118</v>
      </c>
      <c r="G1765" t="b">
        <v>0</v>
      </c>
      <c r="H1765">
        <v>118</v>
      </c>
      <c r="I1765" t="b">
        <v>0</v>
      </c>
    </row>
    <row r="1766" spans="1:9" x14ac:dyDescent="0.25">
      <c r="A1766" s="10">
        <v>0</v>
      </c>
      <c r="B1766" s="10">
        <v>0</v>
      </c>
      <c r="F1766" t="b">
        <v>0</v>
      </c>
      <c r="G1766" t="b">
        <v>0</v>
      </c>
      <c r="H1766" t="b">
        <v>0</v>
      </c>
      <c r="I1766">
        <v>39</v>
      </c>
    </row>
    <row r="1767" spans="1:9" x14ac:dyDescent="0.25">
      <c r="A1767" s="10">
        <v>0</v>
      </c>
      <c r="B1767" s="10">
        <v>0</v>
      </c>
      <c r="F1767" t="b">
        <v>0</v>
      </c>
      <c r="G1767" t="b">
        <v>0</v>
      </c>
      <c r="H1767">
        <v>103</v>
      </c>
      <c r="I1767" t="b">
        <v>0</v>
      </c>
    </row>
    <row r="1768" spans="1:9" x14ac:dyDescent="0.25">
      <c r="A1768" s="10">
        <v>0</v>
      </c>
      <c r="B1768" s="10">
        <v>0</v>
      </c>
      <c r="F1768" t="b">
        <v>0</v>
      </c>
      <c r="G1768" t="b">
        <v>0</v>
      </c>
      <c r="H1768" t="b">
        <v>0</v>
      </c>
      <c r="I1768">
        <v>0</v>
      </c>
    </row>
    <row r="1769" spans="1:9" x14ac:dyDescent="0.25">
      <c r="A1769" s="10">
        <v>0</v>
      </c>
      <c r="B1769" s="10">
        <v>0</v>
      </c>
      <c r="F1769" t="b">
        <v>0</v>
      </c>
      <c r="G1769" t="b">
        <v>0</v>
      </c>
      <c r="H1769">
        <v>39</v>
      </c>
      <c r="I1769" t="b">
        <v>0</v>
      </c>
    </row>
    <row r="1770" spans="1:9" x14ac:dyDescent="0.25">
      <c r="A1770" s="10">
        <v>0</v>
      </c>
      <c r="B1770" s="10">
        <v>0</v>
      </c>
      <c r="F1770" t="b">
        <v>0</v>
      </c>
      <c r="G1770" t="b">
        <v>0</v>
      </c>
      <c r="H1770" t="b">
        <v>0</v>
      </c>
      <c r="I1770">
        <v>15</v>
      </c>
    </row>
    <row r="1771" spans="1:9" x14ac:dyDescent="0.25">
      <c r="A1771" s="10">
        <v>0</v>
      </c>
      <c r="B1771" s="10">
        <v>0</v>
      </c>
      <c r="F1771" t="b">
        <v>0</v>
      </c>
      <c r="G1771" t="b">
        <v>0</v>
      </c>
      <c r="H1771" t="b">
        <v>0</v>
      </c>
      <c r="I1771">
        <v>22</v>
      </c>
    </row>
    <row r="1772" spans="1:9" x14ac:dyDescent="0.25">
      <c r="A1772" s="10">
        <v>0</v>
      </c>
      <c r="B1772" s="10">
        <v>0</v>
      </c>
      <c r="F1772" t="b">
        <v>0</v>
      </c>
      <c r="G1772" t="b">
        <v>0</v>
      </c>
      <c r="H1772">
        <v>92</v>
      </c>
      <c r="I1772" t="b">
        <v>0</v>
      </c>
    </row>
    <row r="1773" spans="1:9" x14ac:dyDescent="0.25">
      <c r="A1773" s="10">
        <v>0</v>
      </c>
      <c r="B1773" s="10">
        <v>0</v>
      </c>
      <c r="F1773" t="b">
        <v>0</v>
      </c>
      <c r="G1773" t="b">
        <v>0</v>
      </c>
      <c r="H1773" t="b">
        <v>0</v>
      </c>
      <c r="I1773">
        <v>25</v>
      </c>
    </row>
    <row r="1774" spans="1:9" x14ac:dyDescent="0.25">
      <c r="A1774" s="10">
        <v>0</v>
      </c>
      <c r="B1774" s="10">
        <v>0</v>
      </c>
      <c r="F1774" t="b">
        <v>0</v>
      </c>
      <c r="G1774" t="b">
        <v>0</v>
      </c>
      <c r="H1774" t="b">
        <v>0</v>
      </c>
      <c r="I1774">
        <v>19</v>
      </c>
    </row>
    <row r="1775" spans="1:9" x14ac:dyDescent="0.25">
      <c r="A1775" s="10">
        <v>0</v>
      </c>
      <c r="B1775" s="10">
        <v>0</v>
      </c>
      <c r="F1775" t="b">
        <v>0</v>
      </c>
      <c r="G1775" t="b">
        <v>0</v>
      </c>
      <c r="H1775" t="b">
        <v>0</v>
      </c>
      <c r="I1775">
        <v>19</v>
      </c>
    </row>
    <row r="1776" spans="1:9" x14ac:dyDescent="0.25">
      <c r="A1776" s="10">
        <v>0</v>
      </c>
      <c r="B1776" s="10">
        <v>0</v>
      </c>
      <c r="F1776" t="b">
        <v>0</v>
      </c>
      <c r="G1776" t="b">
        <v>0</v>
      </c>
      <c r="H1776">
        <v>13</v>
      </c>
      <c r="I1776" t="b">
        <v>0</v>
      </c>
    </row>
    <row r="1777" spans="1:9" x14ac:dyDescent="0.25">
      <c r="A1777" s="10">
        <v>0</v>
      </c>
      <c r="B1777" s="10">
        <v>0</v>
      </c>
      <c r="F1777" t="b">
        <v>0</v>
      </c>
      <c r="G1777" t="b">
        <v>0</v>
      </c>
      <c r="H1777">
        <v>124</v>
      </c>
      <c r="I1777" t="b">
        <v>0</v>
      </c>
    </row>
    <row r="1778" spans="1:9" x14ac:dyDescent="0.25">
      <c r="A1778" s="10">
        <v>0</v>
      </c>
      <c r="B1778" s="10">
        <v>0</v>
      </c>
      <c r="F1778" t="b">
        <v>0</v>
      </c>
      <c r="G1778" t="b">
        <v>0</v>
      </c>
      <c r="H1778" t="b">
        <v>0</v>
      </c>
      <c r="I1778">
        <v>4</v>
      </c>
    </row>
    <row r="1779" spans="1:9" x14ac:dyDescent="0.25">
      <c r="A1779" s="10">
        <v>0</v>
      </c>
      <c r="B1779" s="10">
        <v>0</v>
      </c>
      <c r="F1779" t="b">
        <v>0</v>
      </c>
      <c r="G1779" t="b">
        <v>0</v>
      </c>
      <c r="H1779" t="b">
        <v>0</v>
      </c>
      <c r="I1779">
        <v>10</v>
      </c>
    </row>
    <row r="1780" spans="1:9" x14ac:dyDescent="0.25">
      <c r="A1780" s="10">
        <v>0</v>
      </c>
      <c r="B1780" s="10">
        <v>0</v>
      </c>
      <c r="F1780" t="b">
        <v>0</v>
      </c>
      <c r="G1780" t="b">
        <v>0</v>
      </c>
      <c r="H1780" t="b">
        <v>0</v>
      </c>
      <c r="I1780">
        <v>15</v>
      </c>
    </row>
    <row r="1781" spans="1:9" x14ac:dyDescent="0.25">
      <c r="A1781" s="10">
        <v>0</v>
      </c>
      <c r="B1781" s="10">
        <v>0</v>
      </c>
      <c r="F1781" t="b">
        <v>0</v>
      </c>
      <c r="G1781" t="b">
        <v>0</v>
      </c>
      <c r="H1781">
        <v>38</v>
      </c>
      <c r="I1781" t="b">
        <v>0</v>
      </c>
    </row>
    <row r="1782" spans="1:9" x14ac:dyDescent="0.25">
      <c r="A1782" s="10">
        <v>0</v>
      </c>
      <c r="B1782" s="10">
        <v>0</v>
      </c>
      <c r="F1782" t="b">
        <v>0</v>
      </c>
      <c r="G1782" t="b">
        <v>0</v>
      </c>
      <c r="H1782">
        <v>152</v>
      </c>
      <c r="I1782" t="b">
        <v>0</v>
      </c>
    </row>
    <row r="1783" spans="1:9" x14ac:dyDescent="0.25">
      <c r="A1783" s="10">
        <v>0</v>
      </c>
      <c r="B1783" s="10">
        <v>0</v>
      </c>
      <c r="F1783" t="b">
        <v>0</v>
      </c>
      <c r="G1783" t="b">
        <v>0</v>
      </c>
      <c r="H1783" t="b">
        <v>0</v>
      </c>
      <c r="I1783">
        <v>24</v>
      </c>
    </row>
    <row r="1784" spans="1:9" x14ac:dyDescent="0.25">
      <c r="A1784" s="10">
        <v>0</v>
      </c>
      <c r="B1784" s="10">
        <v>0</v>
      </c>
      <c r="F1784" t="b">
        <v>0</v>
      </c>
      <c r="G1784" t="b">
        <v>0</v>
      </c>
      <c r="H1784" t="b">
        <v>0</v>
      </c>
      <c r="I1784">
        <v>76</v>
      </c>
    </row>
    <row r="1785" spans="1:9" x14ac:dyDescent="0.25">
      <c r="A1785" s="10">
        <v>0</v>
      </c>
      <c r="B1785" s="10">
        <v>0</v>
      </c>
      <c r="F1785" t="b">
        <v>0</v>
      </c>
      <c r="G1785" t="b">
        <v>0</v>
      </c>
      <c r="H1785" t="b">
        <v>0</v>
      </c>
      <c r="I1785">
        <v>185</v>
      </c>
    </row>
    <row r="1786" spans="1:9" x14ac:dyDescent="0.25">
      <c r="A1786" s="10">
        <v>0</v>
      </c>
      <c r="B1786" s="10">
        <v>0</v>
      </c>
      <c r="F1786" t="b">
        <v>0</v>
      </c>
      <c r="G1786" t="b">
        <v>0</v>
      </c>
      <c r="H1786">
        <v>33</v>
      </c>
      <c r="I1786" t="b">
        <v>0</v>
      </c>
    </row>
    <row r="1787" spans="1:9" x14ac:dyDescent="0.25">
      <c r="A1787" s="10">
        <v>0</v>
      </c>
      <c r="B1787" s="10">
        <v>0</v>
      </c>
      <c r="F1787" t="b">
        <v>0</v>
      </c>
      <c r="G1787" t="b">
        <v>0</v>
      </c>
      <c r="H1787" t="b">
        <v>0</v>
      </c>
      <c r="I1787">
        <v>108</v>
      </c>
    </row>
    <row r="1788" spans="1:9" x14ac:dyDescent="0.25">
      <c r="A1788" s="10">
        <v>0</v>
      </c>
      <c r="B1788" s="10">
        <v>0</v>
      </c>
      <c r="F1788" t="b">
        <v>0</v>
      </c>
      <c r="G1788" t="b">
        <v>0</v>
      </c>
      <c r="H1788">
        <v>29</v>
      </c>
      <c r="I1788" t="b">
        <v>0</v>
      </c>
    </row>
    <row r="1789" spans="1:9" x14ac:dyDescent="0.25">
      <c r="A1789" s="10">
        <v>0</v>
      </c>
      <c r="B1789" s="10">
        <v>0</v>
      </c>
      <c r="F1789" t="b">
        <v>0</v>
      </c>
      <c r="G1789" t="b">
        <v>0</v>
      </c>
      <c r="H1789" t="b">
        <v>0</v>
      </c>
      <c r="I1789">
        <v>24</v>
      </c>
    </row>
    <row r="1790" spans="1:9" x14ac:dyDescent="0.25">
      <c r="A1790" s="10">
        <v>0</v>
      </c>
      <c r="B1790" s="10">
        <v>0</v>
      </c>
      <c r="F1790" t="b">
        <v>0</v>
      </c>
      <c r="G1790" t="b">
        <v>0</v>
      </c>
      <c r="H1790" t="b">
        <v>0</v>
      </c>
      <c r="I1790">
        <v>4</v>
      </c>
    </row>
    <row r="1791" spans="1:9" x14ac:dyDescent="0.25">
      <c r="A1791" s="10">
        <v>0</v>
      </c>
      <c r="B1791" s="10">
        <v>0</v>
      </c>
      <c r="F1791" t="b">
        <v>0</v>
      </c>
      <c r="G1791" t="b">
        <v>0</v>
      </c>
      <c r="H1791" t="b">
        <v>0</v>
      </c>
      <c r="I1791">
        <v>4</v>
      </c>
    </row>
    <row r="1792" spans="1:9" x14ac:dyDescent="0.25">
      <c r="A1792" s="10">
        <v>0</v>
      </c>
      <c r="B1792" s="10">
        <v>0</v>
      </c>
      <c r="F1792" t="b">
        <v>0</v>
      </c>
      <c r="G1792" t="b">
        <v>0</v>
      </c>
      <c r="H1792" t="b">
        <v>0</v>
      </c>
      <c r="I1792">
        <v>15</v>
      </c>
    </row>
    <row r="1793" spans="1:9" x14ac:dyDescent="0.25">
      <c r="A1793" s="10">
        <v>0</v>
      </c>
      <c r="B1793" s="10">
        <v>0</v>
      </c>
      <c r="F1793" t="b">
        <v>0</v>
      </c>
      <c r="G1793" t="b">
        <v>0</v>
      </c>
      <c r="H1793" t="b">
        <v>0</v>
      </c>
      <c r="I1793">
        <v>4</v>
      </c>
    </row>
    <row r="1794" spans="1:9" x14ac:dyDescent="0.25">
      <c r="A1794" s="10">
        <v>0</v>
      </c>
      <c r="B1794" s="10">
        <v>0</v>
      </c>
      <c r="F1794" t="b">
        <v>0</v>
      </c>
      <c r="G1794" t="b">
        <v>0</v>
      </c>
      <c r="H1794">
        <v>139</v>
      </c>
      <c r="I1794" t="b">
        <v>0</v>
      </c>
    </row>
    <row r="1795" spans="1:9" x14ac:dyDescent="0.25">
      <c r="A1795" s="10">
        <v>0</v>
      </c>
      <c r="B1795" s="10">
        <v>0</v>
      </c>
      <c r="F1795" t="b">
        <v>0</v>
      </c>
      <c r="G1795" t="b">
        <v>0</v>
      </c>
      <c r="H1795" t="b">
        <v>0</v>
      </c>
      <c r="I1795">
        <v>2</v>
      </c>
    </row>
    <row r="1796" spans="1:9" x14ac:dyDescent="0.25">
      <c r="A1796" s="10">
        <v>0</v>
      </c>
      <c r="B1796" s="10">
        <v>0</v>
      </c>
      <c r="F1796" t="b">
        <v>0</v>
      </c>
      <c r="G1796" t="b">
        <v>0</v>
      </c>
      <c r="H1796" t="b">
        <v>0</v>
      </c>
      <c r="I1796">
        <v>18</v>
      </c>
    </row>
    <row r="1797" spans="1:9" x14ac:dyDescent="0.25">
      <c r="A1797" s="10">
        <v>0</v>
      </c>
      <c r="B1797" s="10">
        <v>0</v>
      </c>
      <c r="F1797" t="b">
        <v>0</v>
      </c>
      <c r="G1797" t="b">
        <v>0</v>
      </c>
      <c r="H1797">
        <v>81</v>
      </c>
      <c r="I1797" t="b">
        <v>0</v>
      </c>
    </row>
    <row r="1798" spans="1:9" x14ac:dyDescent="0.25">
      <c r="A1798" s="10">
        <v>0</v>
      </c>
      <c r="B1798" s="10">
        <v>0</v>
      </c>
      <c r="F1798" t="b">
        <v>0</v>
      </c>
      <c r="G1798" t="b">
        <v>0</v>
      </c>
      <c r="H1798" t="b">
        <v>0</v>
      </c>
      <c r="I1798">
        <v>86</v>
      </c>
    </row>
    <row r="1799" spans="1:9" x14ac:dyDescent="0.25">
      <c r="A1799" s="10">
        <v>0</v>
      </c>
      <c r="B1799" s="10">
        <v>0</v>
      </c>
      <c r="F1799" t="b">
        <v>0</v>
      </c>
      <c r="G1799" t="b">
        <v>0</v>
      </c>
      <c r="H1799">
        <v>140</v>
      </c>
      <c r="I1799" t="b">
        <v>0</v>
      </c>
    </row>
    <row r="1800" spans="1:9" x14ac:dyDescent="0.25">
      <c r="A1800" s="10">
        <v>0</v>
      </c>
      <c r="B1800" s="10">
        <v>0</v>
      </c>
      <c r="F1800" t="b">
        <v>0</v>
      </c>
      <c r="G1800" t="b">
        <v>0</v>
      </c>
      <c r="H1800" t="b">
        <v>0</v>
      </c>
      <c r="I1800">
        <v>37</v>
      </c>
    </row>
    <row r="1801" spans="1:9" x14ac:dyDescent="0.25">
      <c r="A1801" s="10">
        <v>0</v>
      </c>
      <c r="B1801" s="10">
        <v>0</v>
      </c>
      <c r="F1801" t="b">
        <v>0</v>
      </c>
      <c r="G1801" t="b">
        <v>0</v>
      </c>
      <c r="H1801" t="b">
        <v>0</v>
      </c>
      <c r="I1801">
        <v>6</v>
      </c>
    </row>
    <row r="1802" spans="1:9" x14ac:dyDescent="0.25">
      <c r="A1802" s="10">
        <v>0</v>
      </c>
      <c r="B1802" s="10">
        <v>0</v>
      </c>
      <c r="F1802" t="b">
        <v>0</v>
      </c>
      <c r="G1802" t="b">
        <v>0</v>
      </c>
      <c r="H1802" t="b">
        <v>0</v>
      </c>
      <c r="I1802">
        <v>113</v>
      </c>
    </row>
    <row r="1803" spans="1:9" x14ac:dyDescent="0.25">
      <c r="A1803" s="10">
        <v>0</v>
      </c>
      <c r="B1803" s="10">
        <v>0</v>
      </c>
      <c r="F1803" t="b">
        <v>0</v>
      </c>
      <c r="G1803" t="b">
        <v>0</v>
      </c>
      <c r="H1803" t="b">
        <v>0</v>
      </c>
      <c r="I1803">
        <v>37</v>
      </c>
    </row>
    <row r="1804" spans="1:9" x14ac:dyDescent="0.25">
      <c r="A1804" s="10">
        <v>0</v>
      </c>
      <c r="B1804" s="10">
        <v>0</v>
      </c>
      <c r="F1804" t="b">
        <v>0</v>
      </c>
      <c r="G1804" t="b">
        <v>0</v>
      </c>
      <c r="H1804">
        <v>18</v>
      </c>
      <c r="I1804" t="b">
        <v>0</v>
      </c>
    </row>
    <row r="1805" spans="1:9" x14ac:dyDescent="0.25">
      <c r="A1805" s="10">
        <v>0</v>
      </c>
      <c r="B1805" s="10">
        <v>0</v>
      </c>
      <c r="F1805" t="b">
        <v>0</v>
      </c>
      <c r="G1805" t="b">
        <v>0</v>
      </c>
      <c r="H1805">
        <v>75</v>
      </c>
      <c r="I1805" t="b">
        <v>0</v>
      </c>
    </row>
    <row r="1806" spans="1:9" x14ac:dyDescent="0.25">
      <c r="A1806" s="10">
        <v>0</v>
      </c>
      <c r="B1806" s="10">
        <v>0</v>
      </c>
      <c r="F1806" t="b">
        <v>0</v>
      </c>
      <c r="G1806" t="b">
        <v>0</v>
      </c>
      <c r="H1806">
        <v>52</v>
      </c>
      <c r="I1806" t="b">
        <v>0</v>
      </c>
    </row>
    <row r="1807" spans="1:9" x14ac:dyDescent="0.25">
      <c r="A1807" s="10">
        <v>0</v>
      </c>
      <c r="B1807" s="10">
        <v>0</v>
      </c>
      <c r="F1807" t="b">
        <v>0</v>
      </c>
      <c r="G1807" t="b">
        <v>0</v>
      </c>
      <c r="H1807">
        <v>122</v>
      </c>
      <c r="I1807" t="b">
        <v>0</v>
      </c>
    </row>
    <row r="1808" spans="1:9" x14ac:dyDescent="0.25">
      <c r="A1808" s="10">
        <v>0</v>
      </c>
      <c r="B1808" s="10">
        <v>0</v>
      </c>
      <c r="F1808" t="b">
        <v>0</v>
      </c>
      <c r="G1808" t="b">
        <v>0</v>
      </c>
      <c r="H1808" t="b">
        <v>0</v>
      </c>
      <c r="I1808">
        <v>8</v>
      </c>
    </row>
    <row r="1809" spans="1:9" x14ac:dyDescent="0.25">
      <c r="A1809" s="10">
        <v>0</v>
      </c>
      <c r="B1809" s="10">
        <v>0</v>
      </c>
      <c r="F1809" t="b">
        <v>0</v>
      </c>
      <c r="G1809" t="b">
        <v>0</v>
      </c>
      <c r="H1809" t="b">
        <v>0</v>
      </c>
      <c r="I1809">
        <v>8</v>
      </c>
    </row>
    <row r="1810" spans="1:9" x14ac:dyDescent="0.25">
      <c r="A1810" s="10">
        <v>0</v>
      </c>
      <c r="B1810" s="10">
        <v>0</v>
      </c>
      <c r="F1810" t="b">
        <v>0</v>
      </c>
      <c r="G1810" t="b">
        <v>0</v>
      </c>
      <c r="H1810">
        <v>96</v>
      </c>
      <c r="I1810" t="b">
        <v>0</v>
      </c>
    </row>
    <row r="1811" spans="1:9" x14ac:dyDescent="0.25">
      <c r="A1811" s="10">
        <v>0</v>
      </c>
      <c r="B1811" s="10">
        <v>0</v>
      </c>
      <c r="F1811" t="b">
        <v>0</v>
      </c>
      <c r="G1811" t="b">
        <v>0</v>
      </c>
      <c r="H1811" t="b">
        <v>0</v>
      </c>
      <c r="I1811">
        <v>9</v>
      </c>
    </row>
    <row r="1812" spans="1:9" x14ac:dyDescent="0.25">
      <c r="A1812" s="10">
        <v>0</v>
      </c>
      <c r="B1812" s="10">
        <v>0</v>
      </c>
      <c r="F1812" t="b">
        <v>0</v>
      </c>
      <c r="G1812" t="b">
        <v>0</v>
      </c>
      <c r="H1812" t="b">
        <v>0</v>
      </c>
      <c r="I1812">
        <v>2</v>
      </c>
    </row>
    <row r="1813" spans="1:9" x14ac:dyDescent="0.25">
      <c r="A1813" s="10">
        <v>0</v>
      </c>
      <c r="B1813" s="10">
        <v>0</v>
      </c>
      <c r="F1813" t="b">
        <v>0</v>
      </c>
      <c r="G1813" t="b">
        <v>0</v>
      </c>
      <c r="H1813" t="b">
        <v>0</v>
      </c>
      <c r="I1813">
        <v>26</v>
      </c>
    </row>
    <row r="1814" spans="1:9" x14ac:dyDescent="0.25">
      <c r="A1814" s="10">
        <v>0</v>
      </c>
      <c r="B1814" s="10">
        <v>0</v>
      </c>
      <c r="F1814" t="b">
        <v>0</v>
      </c>
      <c r="G1814" t="b">
        <v>0</v>
      </c>
      <c r="H1814" t="b">
        <v>0</v>
      </c>
      <c r="I1814">
        <v>23</v>
      </c>
    </row>
    <row r="1815" spans="1:9" x14ac:dyDescent="0.25">
      <c r="A1815" s="10">
        <v>0</v>
      </c>
      <c r="B1815" s="10">
        <v>0</v>
      </c>
      <c r="F1815" t="b">
        <v>0</v>
      </c>
      <c r="G1815" t="b">
        <v>0</v>
      </c>
      <c r="H1815" t="b">
        <v>0</v>
      </c>
      <c r="I1815">
        <v>0</v>
      </c>
    </row>
    <row r="1816" spans="1:9" x14ac:dyDescent="0.25">
      <c r="A1816" s="10">
        <v>0</v>
      </c>
      <c r="B1816" s="10">
        <v>0</v>
      </c>
      <c r="F1816" t="b">
        <v>0</v>
      </c>
      <c r="G1816" t="b">
        <v>0</v>
      </c>
      <c r="H1816">
        <v>140</v>
      </c>
      <c r="I1816" t="b">
        <v>0</v>
      </c>
    </row>
    <row r="1817" spans="1:9" x14ac:dyDescent="0.25">
      <c r="A1817" s="10">
        <v>0</v>
      </c>
      <c r="B1817" s="10">
        <v>0</v>
      </c>
      <c r="F1817" t="b">
        <v>0</v>
      </c>
      <c r="G1817" t="b">
        <v>0</v>
      </c>
      <c r="H1817" t="b">
        <v>0</v>
      </c>
      <c r="I1817">
        <v>0</v>
      </c>
    </row>
    <row r="1818" spans="1:9" x14ac:dyDescent="0.25">
      <c r="A1818" s="10">
        <v>0</v>
      </c>
      <c r="B1818" s="10">
        <v>0</v>
      </c>
      <c r="F1818" t="b">
        <v>0</v>
      </c>
      <c r="G1818" t="b">
        <v>0</v>
      </c>
      <c r="H1818" t="b">
        <v>0</v>
      </c>
      <c r="I1818">
        <v>6</v>
      </c>
    </row>
    <row r="1819" spans="1:9" x14ac:dyDescent="0.25">
      <c r="A1819" s="10">
        <v>0</v>
      </c>
      <c r="B1819" s="10">
        <v>0</v>
      </c>
      <c r="F1819" t="b">
        <v>0</v>
      </c>
      <c r="G1819" t="b">
        <v>0</v>
      </c>
      <c r="H1819">
        <v>100</v>
      </c>
      <c r="I1819" t="b">
        <v>0</v>
      </c>
    </row>
    <row r="1820" spans="1:9" x14ac:dyDescent="0.25">
      <c r="A1820" s="10">
        <v>0</v>
      </c>
      <c r="B1820" s="10">
        <v>0</v>
      </c>
      <c r="F1820" t="b">
        <v>0</v>
      </c>
      <c r="G1820" t="b">
        <v>0</v>
      </c>
      <c r="H1820" t="b">
        <v>0</v>
      </c>
      <c r="I1820">
        <v>0</v>
      </c>
    </row>
    <row r="1821" spans="1:9" x14ac:dyDescent="0.25">
      <c r="A1821" s="10">
        <v>0</v>
      </c>
      <c r="B1821" s="10">
        <v>0</v>
      </c>
      <c r="F1821" t="b">
        <v>0</v>
      </c>
      <c r="G1821" t="b">
        <v>0</v>
      </c>
      <c r="H1821" t="b">
        <v>0</v>
      </c>
      <c r="I1821">
        <v>4</v>
      </c>
    </row>
    <row r="1822" spans="1:9" x14ac:dyDescent="0.25">
      <c r="A1822" s="10">
        <v>0</v>
      </c>
      <c r="B1822" s="10">
        <v>0</v>
      </c>
      <c r="F1822" t="b">
        <v>0</v>
      </c>
      <c r="G1822" t="b">
        <v>0</v>
      </c>
      <c r="H1822" t="b">
        <v>0</v>
      </c>
      <c r="I1822">
        <v>8</v>
      </c>
    </row>
    <row r="1823" spans="1:9" x14ac:dyDescent="0.25">
      <c r="A1823" s="10">
        <v>57</v>
      </c>
      <c r="B1823" s="10">
        <v>0</v>
      </c>
      <c r="F1823">
        <v>57</v>
      </c>
      <c r="G1823" t="b">
        <v>0</v>
      </c>
      <c r="H1823">
        <v>57</v>
      </c>
      <c r="I1823" t="b">
        <v>0</v>
      </c>
    </row>
    <row r="1824" spans="1:9" x14ac:dyDescent="0.25">
      <c r="A1824" s="10">
        <v>11</v>
      </c>
      <c r="B1824" s="10">
        <v>0</v>
      </c>
      <c r="F1824">
        <v>11</v>
      </c>
      <c r="G1824" t="b">
        <v>0</v>
      </c>
      <c r="H1824">
        <v>11</v>
      </c>
      <c r="I1824" t="b">
        <v>0</v>
      </c>
    </row>
    <row r="1825" spans="1:9" x14ac:dyDescent="0.25">
      <c r="A1825" s="10">
        <v>33</v>
      </c>
      <c r="B1825" s="10">
        <v>0</v>
      </c>
      <c r="F1825">
        <v>33</v>
      </c>
      <c r="G1825" t="b">
        <v>0</v>
      </c>
      <c r="H1825">
        <v>33</v>
      </c>
      <c r="I1825" t="b">
        <v>0</v>
      </c>
    </row>
    <row r="1826" spans="1:9" x14ac:dyDescent="0.25">
      <c r="A1826" s="10">
        <v>40</v>
      </c>
      <c r="B1826" s="10">
        <v>0</v>
      </c>
      <c r="F1826">
        <v>40</v>
      </c>
      <c r="G1826" t="b">
        <v>0</v>
      </c>
      <c r="H1826">
        <v>40</v>
      </c>
      <c r="I1826" t="b">
        <v>0</v>
      </c>
    </row>
    <row r="1827" spans="1:9" x14ac:dyDescent="0.25">
      <c r="A1827" s="10">
        <v>50</v>
      </c>
      <c r="B1827" s="10">
        <v>0</v>
      </c>
      <c r="F1827">
        <v>50</v>
      </c>
      <c r="G1827" t="b">
        <v>0</v>
      </c>
      <c r="H1827">
        <v>50</v>
      </c>
      <c r="I1827" t="b">
        <v>0</v>
      </c>
    </row>
    <row r="1828" spans="1:9" x14ac:dyDescent="0.25">
      <c r="A1828" s="10">
        <v>38</v>
      </c>
      <c r="B1828" s="10">
        <v>0</v>
      </c>
      <c r="F1828">
        <v>38</v>
      </c>
      <c r="G1828" t="b">
        <v>0</v>
      </c>
      <c r="H1828">
        <v>38</v>
      </c>
      <c r="I1828" t="b">
        <v>0</v>
      </c>
    </row>
    <row r="1829" spans="1:9" x14ac:dyDescent="0.25">
      <c r="A1829" s="10">
        <v>96</v>
      </c>
      <c r="B1829" s="10">
        <v>0</v>
      </c>
      <c r="F1829">
        <v>96</v>
      </c>
      <c r="G1829" t="b">
        <v>0</v>
      </c>
      <c r="H1829">
        <v>96</v>
      </c>
      <c r="I1829" t="b">
        <v>0</v>
      </c>
    </row>
    <row r="1830" spans="1:9" x14ac:dyDescent="0.25">
      <c r="A1830" s="10">
        <v>48</v>
      </c>
      <c r="B1830" s="10">
        <v>0</v>
      </c>
      <c r="F1830">
        <v>48</v>
      </c>
      <c r="G1830" t="b">
        <v>0</v>
      </c>
      <c r="H1830">
        <v>48</v>
      </c>
      <c r="I1830" t="b">
        <v>0</v>
      </c>
    </row>
    <row r="1831" spans="1:9" x14ac:dyDescent="0.25">
      <c r="A1831" s="10">
        <v>33</v>
      </c>
      <c r="B1831" s="10">
        <v>0</v>
      </c>
      <c r="F1831">
        <v>33</v>
      </c>
      <c r="G1831" t="b">
        <v>0</v>
      </c>
      <c r="H1831">
        <v>33</v>
      </c>
      <c r="I1831" t="b">
        <v>0</v>
      </c>
    </row>
    <row r="1832" spans="1:9" x14ac:dyDescent="0.25">
      <c r="A1832" s="10">
        <v>226</v>
      </c>
      <c r="B1832" s="10">
        <v>0</v>
      </c>
      <c r="F1832">
        <v>226</v>
      </c>
      <c r="G1832" t="b">
        <v>0</v>
      </c>
      <c r="H1832">
        <v>226</v>
      </c>
      <c r="I1832" t="b">
        <v>0</v>
      </c>
    </row>
    <row r="1833" spans="1:9" x14ac:dyDescent="0.25">
      <c r="A1833" s="10">
        <v>14</v>
      </c>
      <c r="B1833" s="10">
        <v>0</v>
      </c>
      <c r="F1833">
        <v>14</v>
      </c>
      <c r="G1833" t="b">
        <v>0</v>
      </c>
      <c r="H1833">
        <v>14</v>
      </c>
      <c r="I1833" t="b">
        <v>0</v>
      </c>
    </row>
    <row r="1834" spans="1:9" x14ac:dyDescent="0.25">
      <c r="A1834" s="10">
        <v>20</v>
      </c>
      <c r="B1834" s="10">
        <v>0</v>
      </c>
      <c r="F1834">
        <v>20</v>
      </c>
      <c r="G1834" t="b">
        <v>0</v>
      </c>
      <c r="H1834">
        <v>20</v>
      </c>
      <c r="I1834" t="b">
        <v>0</v>
      </c>
    </row>
    <row r="1835" spans="1:9" x14ac:dyDescent="0.25">
      <c r="A1835" s="10">
        <v>25</v>
      </c>
      <c r="B1835" s="10">
        <v>0</v>
      </c>
      <c r="F1835">
        <v>25</v>
      </c>
      <c r="G1835" t="b">
        <v>0</v>
      </c>
      <c r="H1835">
        <v>25</v>
      </c>
      <c r="I1835" t="b">
        <v>0</v>
      </c>
    </row>
    <row r="1836" spans="1:9" x14ac:dyDescent="0.25">
      <c r="A1836" s="10">
        <v>90</v>
      </c>
      <c r="B1836" s="10">
        <v>0</v>
      </c>
      <c r="F1836">
        <v>90</v>
      </c>
      <c r="G1836" t="b">
        <v>0</v>
      </c>
      <c r="H1836">
        <v>90</v>
      </c>
      <c r="I1836" t="b">
        <v>0</v>
      </c>
    </row>
    <row r="1837" spans="1:9" x14ac:dyDescent="0.25">
      <c r="A1837" s="10">
        <v>11</v>
      </c>
      <c r="B1837" s="10">
        <v>0</v>
      </c>
      <c r="F1837">
        <v>11</v>
      </c>
      <c r="G1837" t="b">
        <v>0</v>
      </c>
      <c r="H1837">
        <v>11</v>
      </c>
      <c r="I1837" t="b">
        <v>0</v>
      </c>
    </row>
    <row r="1838" spans="1:9" x14ac:dyDescent="0.25">
      <c r="A1838" s="10">
        <v>55</v>
      </c>
      <c r="B1838" s="10">
        <v>0</v>
      </c>
      <c r="F1838">
        <v>55</v>
      </c>
      <c r="G1838" t="b">
        <v>0</v>
      </c>
      <c r="H1838">
        <v>55</v>
      </c>
      <c r="I1838" t="b">
        <v>0</v>
      </c>
    </row>
    <row r="1839" spans="1:9" x14ac:dyDescent="0.25">
      <c r="A1839" s="10">
        <v>30</v>
      </c>
      <c r="B1839" s="10">
        <v>0</v>
      </c>
      <c r="F1839">
        <v>30</v>
      </c>
      <c r="G1839" t="b">
        <v>0</v>
      </c>
      <c r="H1839">
        <v>30</v>
      </c>
      <c r="I1839" t="b">
        <v>0</v>
      </c>
    </row>
    <row r="1840" spans="1:9" x14ac:dyDescent="0.25">
      <c r="A1840" s="10">
        <v>28</v>
      </c>
      <c r="B1840" s="10">
        <v>0</v>
      </c>
      <c r="F1840">
        <v>28</v>
      </c>
      <c r="G1840" t="b">
        <v>0</v>
      </c>
      <c r="H1840">
        <v>28</v>
      </c>
      <c r="I1840" t="b">
        <v>0</v>
      </c>
    </row>
    <row r="1841" spans="1:9" x14ac:dyDescent="0.25">
      <c r="A1841" s="10">
        <v>45</v>
      </c>
      <c r="B1841" s="10">
        <v>0</v>
      </c>
      <c r="F1841">
        <v>45</v>
      </c>
      <c r="G1841" t="b">
        <v>0</v>
      </c>
      <c r="H1841">
        <v>45</v>
      </c>
      <c r="I1841" t="b">
        <v>0</v>
      </c>
    </row>
    <row r="1842" spans="1:9" x14ac:dyDescent="0.25">
      <c r="A1842" s="10">
        <v>13</v>
      </c>
      <c r="B1842" s="10">
        <v>0</v>
      </c>
      <c r="F1842">
        <v>13</v>
      </c>
      <c r="G1842" t="b">
        <v>0</v>
      </c>
      <c r="H1842">
        <v>13</v>
      </c>
      <c r="I1842" t="b">
        <v>0</v>
      </c>
    </row>
    <row r="1843" spans="1:9" x14ac:dyDescent="0.25">
      <c r="A1843" s="10">
        <v>40</v>
      </c>
      <c r="B1843" s="10">
        <v>0</v>
      </c>
      <c r="F1843">
        <v>40</v>
      </c>
      <c r="G1843" t="b">
        <v>0</v>
      </c>
      <c r="H1843">
        <v>40</v>
      </c>
      <c r="I1843" t="b">
        <v>0</v>
      </c>
    </row>
    <row r="1844" spans="1:9" x14ac:dyDescent="0.25">
      <c r="A1844" s="10">
        <v>21</v>
      </c>
      <c r="B1844" s="10">
        <v>0</v>
      </c>
      <c r="F1844">
        <v>21</v>
      </c>
      <c r="G1844" t="b">
        <v>0</v>
      </c>
      <c r="H1844">
        <v>21</v>
      </c>
      <c r="I1844" t="b">
        <v>0</v>
      </c>
    </row>
    <row r="1845" spans="1:9" x14ac:dyDescent="0.25">
      <c r="A1845" s="10">
        <v>134</v>
      </c>
      <c r="B1845" s="10">
        <v>0</v>
      </c>
      <c r="F1845">
        <v>134</v>
      </c>
      <c r="G1845" t="b">
        <v>0</v>
      </c>
      <c r="H1845">
        <v>134</v>
      </c>
      <c r="I1845" t="b">
        <v>0</v>
      </c>
    </row>
    <row r="1846" spans="1:9" x14ac:dyDescent="0.25">
      <c r="A1846" s="10">
        <v>20</v>
      </c>
      <c r="B1846" s="10">
        <v>0</v>
      </c>
      <c r="F1846">
        <v>20</v>
      </c>
      <c r="G1846" t="b">
        <v>0</v>
      </c>
      <c r="H1846">
        <v>20</v>
      </c>
      <c r="I1846" t="b">
        <v>0</v>
      </c>
    </row>
    <row r="1847" spans="1:9" x14ac:dyDescent="0.25">
      <c r="A1847" s="10">
        <v>19</v>
      </c>
      <c r="B1847" s="10">
        <v>0</v>
      </c>
      <c r="F1847">
        <v>19</v>
      </c>
      <c r="G1847" t="b">
        <v>0</v>
      </c>
      <c r="H1847">
        <v>19</v>
      </c>
      <c r="I1847" t="b">
        <v>0</v>
      </c>
    </row>
    <row r="1848" spans="1:9" x14ac:dyDescent="0.25">
      <c r="A1848" s="10">
        <v>209</v>
      </c>
      <c r="B1848" s="10">
        <v>0</v>
      </c>
      <c r="F1848">
        <v>209</v>
      </c>
      <c r="G1848" t="b">
        <v>0</v>
      </c>
      <c r="H1848">
        <v>209</v>
      </c>
      <c r="I1848" t="b">
        <v>0</v>
      </c>
    </row>
    <row r="1849" spans="1:9" x14ac:dyDescent="0.25">
      <c r="A1849" s="10">
        <v>38</v>
      </c>
      <c r="B1849" s="10">
        <v>0</v>
      </c>
      <c r="F1849">
        <v>38</v>
      </c>
      <c r="G1849" t="b">
        <v>0</v>
      </c>
      <c r="H1849">
        <v>38</v>
      </c>
      <c r="I1849" t="b">
        <v>0</v>
      </c>
    </row>
    <row r="1850" spans="1:9" x14ac:dyDescent="0.25">
      <c r="A1850" s="10">
        <v>24</v>
      </c>
      <c r="B1850" s="10">
        <v>0</v>
      </c>
      <c r="F1850">
        <v>24</v>
      </c>
      <c r="G1850" t="b">
        <v>0</v>
      </c>
      <c r="H1850">
        <v>24</v>
      </c>
      <c r="I1850" t="b">
        <v>0</v>
      </c>
    </row>
    <row r="1851" spans="1:9" x14ac:dyDescent="0.25">
      <c r="A1851" s="10">
        <v>8</v>
      </c>
      <c r="B1851" s="10">
        <v>0</v>
      </c>
      <c r="F1851">
        <v>8</v>
      </c>
      <c r="G1851" t="b">
        <v>0</v>
      </c>
      <c r="H1851">
        <v>8</v>
      </c>
      <c r="I1851" t="b">
        <v>0</v>
      </c>
    </row>
    <row r="1852" spans="1:9" x14ac:dyDescent="0.25">
      <c r="A1852" s="10">
        <v>179</v>
      </c>
      <c r="B1852" s="10">
        <v>0</v>
      </c>
      <c r="F1852">
        <v>179</v>
      </c>
      <c r="G1852" t="b">
        <v>0</v>
      </c>
      <c r="H1852">
        <v>179</v>
      </c>
      <c r="I1852" t="b">
        <v>0</v>
      </c>
    </row>
    <row r="1853" spans="1:9" x14ac:dyDescent="0.25">
      <c r="A1853" s="10">
        <v>26</v>
      </c>
      <c r="B1853" s="10">
        <v>0</v>
      </c>
      <c r="F1853">
        <v>26</v>
      </c>
      <c r="G1853" t="b">
        <v>0</v>
      </c>
      <c r="H1853">
        <v>26</v>
      </c>
      <c r="I1853" t="b">
        <v>0</v>
      </c>
    </row>
    <row r="1854" spans="1:9" x14ac:dyDescent="0.25">
      <c r="A1854" s="10">
        <v>131</v>
      </c>
      <c r="B1854" s="10">
        <v>0</v>
      </c>
      <c r="F1854">
        <v>131</v>
      </c>
      <c r="G1854" t="b">
        <v>0</v>
      </c>
      <c r="H1854">
        <v>131</v>
      </c>
      <c r="I1854" t="b">
        <v>0</v>
      </c>
    </row>
    <row r="1855" spans="1:9" x14ac:dyDescent="0.25">
      <c r="A1855" s="10">
        <v>14</v>
      </c>
      <c r="B1855" s="10">
        <v>0</v>
      </c>
      <c r="F1855">
        <v>14</v>
      </c>
      <c r="G1855" t="b">
        <v>0</v>
      </c>
      <c r="H1855">
        <v>14</v>
      </c>
      <c r="I1855" t="b">
        <v>0</v>
      </c>
    </row>
    <row r="1856" spans="1:9" x14ac:dyDescent="0.25">
      <c r="A1856" s="10">
        <v>174</v>
      </c>
      <c r="B1856" s="10">
        <v>0</v>
      </c>
      <c r="F1856">
        <v>174</v>
      </c>
      <c r="G1856" t="b">
        <v>0</v>
      </c>
      <c r="H1856">
        <v>174</v>
      </c>
      <c r="I1856" t="b">
        <v>0</v>
      </c>
    </row>
    <row r="1857" spans="1:9" x14ac:dyDescent="0.25">
      <c r="A1857" s="10">
        <v>191</v>
      </c>
      <c r="B1857" s="10">
        <v>0</v>
      </c>
      <c r="F1857">
        <v>191</v>
      </c>
      <c r="G1857" t="b">
        <v>0</v>
      </c>
      <c r="H1857">
        <v>191</v>
      </c>
      <c r="I1857" t="b">
        <v>0</v>
      </c>
    </row>
    <row r="1858" spans="1:9" x14ac:dyDescent="0.25">
      <c r="A1858" s="10">
        <v>38</v>
      </c>
      <c r="B1858" s="10">
        <v>0</v>
      </c>
      <c r="F1858">
        <v>38</v>
      </c>
      <c r="G1858" t="b">
        <v>0</v>
      </c>
      <c r="H1858">
        <v>38</v>
      </c>
      <c r="I1858" t="b">
        <v>0</v>
      </c>
    </row>
    <row r="1859" spans="1:9" x14ac:dyDescent="0.25">
      <c r="A1859" s="10">
        <v>22</v>
      </c>
      <c r="B1859" s="10">
        <v>0</v>
      </c>
      <c r="F1859">
        <v>22</v>
      </c>
      <c r="G1859" t="b">
        <v>0</v>
      </c>
      <c r="H1859">
        <v>22</v>
      </c>
      <c r="I1859" t="b">
        <v>0</v>
      </c>
    </row>
    <row r="1860" spans="1:9" x14ac:dyDescent="0.25">
      <c r="A1860" s="10">
        <v>149</v>
      </c>
      <c r="B1860" s="10">
        <v>0</v>
      </c>
      <c r="F1860">
        <v>149</v>
      </c>
      <c r="G1860" t="b">
        <v>0</v>
      </c>
      <c r="H1860">
        <v>149</v>
      </c>
      <c r="I1860" t="b">
        <v>0</v>
      </c>
    </row>
    <row r="1861" spans="1:9" x14ac:dyDescent="0.25">
      <c r="A1861" s="10">
        <v>56</v>
      </c>
      <c r="B1861" s="10">
        <v>0</v>
      </c>
      <c r="F1861">
        <v>56</v>
      </c>
      <c r="G1861" t="b">
        <v>0</v>
      </c>
      <c r="H1861">
        <v>56</v>
      </c>
      <c r="I1861" t="b">
        <v>0</v>
      </c>
    </row>
    <row r="1862" spans="1:9" x14ac:dyDescent="0.25">
      <c r="A1862" s="10">
        <v>19</v>
      </c>
      <c r="B1862" s="10">
        <v>0</v>
      </c>
      <c r="F1862">
        <v>19</v>
      </c>
      <c r="G1862" t="b">
        <v>0</v>
      </c>
      <c r="H1862">
        <v>19</v>
      </c>
      <c r="I1862" t="b">
        <v>0</v>
      </c>
    </row>
    <row r="1863" spans="1:9" x14ac:dyDescent="0.25">
      <c r="A1863" s="10">
        <v>0</v>
      </c>
      <c r="B1863" s="10">
        <v>0</v>
      </c>
      <c r="F1863" t="b">
        <v>0</v>
      </c>
      <c r="G1863" t="b">
        <v>0</v>
      </c>
      <c r="H1863" t="b">
        <v>0</v>
      </c>
      <c r="I1863">
        <v>0</v>
      </c>
    </row>
    <row r="1864" spans="1:9" x14ac:dyDescent="0.25">
      <c r="A1864" s="10">
        <v>0</v>
      </c>
      <c r="B1864" s="10">
        <v>0</v>
      </c>
      <c r="F1864" t="b">
        <v>0</v>
      </c>
      <c r="G1864" t="b">
        <v>0</v>
      </c>
      <c r="H1864" t="b">
        <v>0</v>
      </c>
      <c r="I1864">
        <v>16</v>
      </c>
    </row>
    <row r="1865" spans="1:9" x14ac:dyDescent="0.25">
      <c r="A1865" s="10">
        <v>0</v>
      </c>
      <c r="B1865" s="10">
        <v>0</v>
      </c>
      <c r="F1865" t="b">
        <v>0</v>
      </c>
      <c r="G1865" t="b">
        <v>0</v>
      </c>
      <c r="H1865" t="b">
        <v>0</v>
      </c>
      <c r="I1865">
        <v>2</v>
      </c>
    </row>
    <row r="1866" spans="1:9" x14ac:dyDescent="0.25">
      <c r="A1866" s="10">
        <v>0</v>
      </c>
      <c r="B1866" s="10">
        <v>0</v>
      </c>
      <c r="F1866" t="b">
        <v>0</v>
      </c>
      <c r="G1866" t="b">
        <v>0</v>
      </c>
      <c r="H1866">
        <v>48</v>
      </c>
      <c r="I1866" t="b">
        <v>0</v>
      </c>
    </row>
    <row r="1867" spans="1:9" x14ac:dyDescent="0.25">
      <c r="A1867" s="10">
        <v>0</v>
      </c>
      <c r="B1867" s="10">
        <v>0</v>
      </c>
      <c r="F1867" t="b">
        <v>0</v>
      </c>
      <c r="G1867" t="b">
        <v>0</v>
      </c>
      <c r="H1867" t="b">
        <v>0</v>
      </c>
      <c r="I1867">
        <v>2</v>
      </c>
    </row>
    <row r="1868" spans="1:9" x14ac:dyDescent="0.25">
      <c r="A1868" s="10">
        <v>0</v>
      </c>
      <c r="B1868" s="10">
        <v>0</v>
      </c>
      <c r="F1868" t="b">
        <v>0</v>
      </c>
      <c r="G1868" t="b">
        <v>0</v>
      </c>
      <c r="H1868" t="b">
        <v>0</v>
      </c>
      <c r="I1868">
        <v>2</v>
      </c>
    </row>
    <row r="1869" spans="1:9" x14ac:dyDescent="0.25">
      <c r="A1869" s="10">
        <v>0</v>
      </c>
      <c r="B1869" s="10">
        <v>0</v>
      </c>
      <c r="F1869" t="b">
        <v>0</v>
      </c>
      <c r="G1869" t="b">
        <v>0</v>
      </c>
      <c r="H1869" t="b">
        <v>0</v>
      </c>
      <c r="I1869">
        <v>1</v>
      </c>
    </row>
    <row r="1870" spans="1:9" x14ac:dyDescent="0.25">
      <c r="A1870" s="10">
        <v>0</v>
      </c>
      <c r="B1870" s="10">
        <v>0</v>
      </c>
      <c r="F1870" t="b">
        <v>0</v>
      </c>
      <c r="G1870" t="b">
        <v>0</v>
      </c>
      <c r="H1870" t="b">
        <v>0</v>
      </c>
      <c r="I1870">
        <v>17</v>
      </c>
    </row>
    <row r="1871" spans="1:9" x14ac:dyDescent="0.25">
      <c r="A1871" s="10">
        <v>0</v>
      </c>
      <c r="B1871" s="10">
        <v>0</v>
      </c>
      <c r="F1871" t="b">
        <v>0</v>
      </c>
      <c r="G1871" t="b">
        <v>0</v>
      </c>
      <c r="H1871" t="b">
        <v>0</v>
      </c>
      <c r="I1871">
        <v>0</v>
      </c>
    </row>
    <row r="1872" spans="1:9" x14ac:dyDescent="0.25">
      <c r="A1872" s="10">
        <v>0</v>
      </c>
      <c r="B1872" s="10">
        <v>0</v>
      </c>
      <c r="F1872" t="b">
        <v>0</v>
      </c>
      <c r="G1872" t="b">
        <v>0</v>
      </c>
      <c r="H1872" t="b">
        <v>0</v>
      </c>
      <c r="I1872">
        <v>11</v>
      </c>
    </row>
    <row r="1873" spans="1:9" x14ac:dyDescent="0.25">
      <c r="A1873" s="10">
        <v>0</v>
      </c>
      <c r="B1873" s="10">
        <v>0</v>
      </c>
      <c r="F1873" t="b">
        <v>0</v>
      </c>
      <c r="G1873" t="b">
        <v>0</v>
      </c>
      <c r="H1873">
        <v>95</v>
      </c>
      <c r="I1873" t="b">
        <v>0</v>
      </c>
    </row>
    <row r="1874" spans="1:9" x14ac:dyDescent="0.25">
      <c r="A1874" s="10">
        <v>0</v>
      </c>
      <c r="B1874" s="10">
        <v>0</v>
      </c>
      <c r="F1874" t="b">
        <v>0</v>
      </c>
      <c r="G1874" t="b">
        <v>0</v>
      </c>
      <c r="H1874" t="b">
        <v>0</v>
      </c>
      <c r="I1874">
        <v>13</v>
      </c>
    </row>
    <row r="1875" spans="1:9" x14ac:dyDescent="0.25">
      <c r="A1875" s="10">
        <v>0</v>
      </c>
      <c r="B1875" s="10">
        <v>0</v>
      </c>
      <c r="F1875" t="b">
        <v>0</v>
      </c>
      <c r="G1875" t="b">
        <v>0</v>
      </c>
      <c r="H1875" t="b">
        <v>0</v>
      </c>
      <c r="I1875">
        <v>2</v>
      </c>
    </row>
    <row r="1876" spans="1:9" x14ac:dyDescent="0.25">
      <c r="A1876" s="10">
        <v>0</v>
      </c>
      <c r="B1876" s="10">
        <v>0</v>
      </c>
      <c r="F1876" t="b">
        <v>0</v>
      </c>
      <c r="G1876" t="b">
        <v>0</v>
      </c>
      <c r="H1876" t="b">
        <v>0</v>
      </c>
      <c r="I1876">
        <v>2</v>
      </c>
    </row>
    <row r="1877" spans="1:9" x14ac:dyDescent="0.25">
      <c r="A1877" s="10">
        <v>0</v>
      </c>
      <c r="B1877" s="10">
        <v>0</v>
      </c>
      <c r="F1877" t="b">
        <v>0</v>
      </c>
      <c r="G1877" t="b">
        <v>0</v>
      </c>
      <c r="H1877" t="b">
        <v>0</v>
      </c>
      <c r="I1877">
        <v>3</v>
      </c>
    </row>
    <row r="1878" spans="1:9" x14ac:dyDescent="0.25">
      <c r="A1878" s="10">
        <v>0</v>
      </c>
      <c r="B1878" s="10">
        <v>0</v>
      </c>
      <c r="F1878" t="b">
        <v>0</v>
      </c>
      <c r="G1878" t="b">
        <v>0</v>
      </c>
      <c r="H1878" t="b">
        <v>0</v>
      </c>
      <c r="I1878">
        <v>0</v>
      </c>
    </row>
    <row r="1879" spans="1:9" x14ac:dyDescent="0.25">
      <c r="A1879" s="10">
        <v>0</v>
      </c>
      <c r="B1879" s="10">
        <v>0</v>
      </c>
      <c r="F1879" t="b">
        <v>0</v>
      </c>
      <c r="G1879" t="b">
        <v>0</v>
      </c>
      <c r="H1879" t="b">
        <v>0</v>
      </c>
      <c r="I1879">
        <v>0</v>
      </c>
    </row>
    <row r="1880" spans="1:9" x14ac:dyDescent="0.25">
      <c r="A1880" s="10">
        <v>0</v>
      </c>
      <c r="B1880" s="10">
        <v>0</v>
      </c>
      <c r="F1880" t="b">
        <v>0</v>
      </c>
      <c r="G1880" t="b">
        <v>0</v>
      </c>
      <c r="H1880" t="b">
        <v>0</v>
      </c>
      <c r="I1880">
        <v>0</v>
      </c>
    </row>
    <row r="1881" spans="1:9" x14ac:dyDescent="0.25">
      <c r="A1881" s="10">
        <v>0</v>
      </c>
      <c r="B1881" s="10">
        <v>0</v>
      </c>
      <c r="F1881" t="b">
        <v>0</v>
      </c>
      <c r="G1881" t="b">
        <v>0</v>
      </c>
      <c r="H1881" t="b">
        <v>0</v>
      </c>
      <c r="I1881">
        <v>2</v>
      </c>
    </row>
    <row r="1882" spans="1:9" x14ac:dyDescent="0.25">
      <c r="A1882" s="10">
        <v>0</v>
      </c>
      <c r="B1882" s="10">
        <v>0</v>
      </c>
      <c r="F1882" t="b">
        <v>0</v>
      </c>
      <c r="G1882" t="b">
        <v>0</v>
      </c>
      <c r="H1882" t="b">
        <v>0</v>
      </c>
      <c r="I1882">
        <v>24</v>
      </c>
    </row>
    <row r="1883" spans="1:9" x14ac:dyDescent="0.25">
      <c r="A1883" s="10">
        <v>70</v>
      </c>
      <c r="B1883" s="10">
        <v>0</v>
      </c>
      <c r="F1883">
        <v>70</v>
      </c>
      <c r="G1883" t="b">
        <v>0</v>
      </c>
      <c r="H1883">
        <v>70</v>
      </c>
      <c r="I1883" t="b">
        <v>0</v>
      </c>
    </row>
    <row r="1884" spans="1:9" x14ac:dyDescent="0.25">
      <c r="A1884" s="10">
        <v>81</v>
      </c>
      <c r="B1884" s="10">
        <v>0</v>
      </c>
      <c r="F1884">
        <v>81</v>
      </c>
      <c r="G1884" t="b">
        <v>0</v>
      </c>
      <c r="H1884">
        <v>81</v>
      </c>
      <c r="I1884" t="b">
        <v>0</v>
      </c>
    </row>
    <row r="1885" spans="1:9" x14ac:dyDescent="0.25">
      <c r="A1885" s="10">
        <v>32</v>
      </c>
      <c r="B1885" s="10">
        <v>0</v>
      </c>
      <c r="F1885">
        <v>32</v>
      </c>
      <c r="G1885" t="b">
        <v>0</v>
      </c>
      <c r="H1885">
        <v>32</v>
      </c>
      <c r="I1885" t="b">
        <v>0</v>
      </c>
    </row>
    <row r="1886" spans="1:9" x14ac:dyDescent="0.25">
      <c r="A1886" s="10">
        <v>26</v>
      </c>
      <c r="B1886" s="10">
        <v>0</v>
      </c>
      <c r="F1886">
        <v>26</v>
      </c>
      <c r="G1886" t="b">
        <v>0</v>
      </c>
      <c r="H1886">
        <v>26</v>
      </c>
      <c r="I1886" t="b">
        <v>0</v>
      </c>
    </row>
    <row r="1887" spans="1:9" x14ac:dyDescent="0.25">
      <c r="A1887" s="10">
        <v>105</v>
      </c>
      <c r="B1887" s="10">
        <v>0</v>
      </c>
      <c r="F1887">
        <v>105</v>
      </c>
      <c r="G1887" t="b">
        <v>0</v>
      </c>
      <c r="H1887">
        <v>105</v>
      </c>
      <c r="I1887" t="b">
        <v>0</v>
      </c>
    </row>
    <row r="1888" spans="1:9" x14ac:dyDescent="0.25">
      <c r="A1888" s="10">
        <v>29</v>
      </c>
      <c r="B1888" s="10">
        <v>0</v>
      </c>
      <c r="F1888">
        <v>29</v>
      </c>
      <c r="G1888" t="b">
        <v>0</v>
      </c>
      <c r="H1888">
        <v>29</v>
      </c>
      <c r="I1888" t="b">
        <v>0</v>
      </c>
    </row>
    <row r="1889" spans="1:9" x14ac:dyDescent="0.25">
      <c r="A1889" s="10">
        <v>8</v>
      </c>
      <c r="B1889" s="10">
        <v>0</v>
      </c>
      <c r="F1889">
        <v>8</v>
      </c>
      <c r="G1889" t="b">
        <v>0</v>
      </c>
      <c r="H1889">
        <v>8</v>
      </c>
      <c r="I1889" t="b">
        <v>0</v>
      </c>
    </row>
    <row r="1890" spans="1:9" x14ac:dyDescent="0.25">
      <c r="A1890" s="10">
        <v>89</v>
      </c>
      <c r="B1890" s="10">
        <v>0</v>
      </c>
      <c r="F1890">
        <v>89</v>
      </c>
      <c r="G1890" t="b">
        <v>0</v>
      </c>
      <c r="H1890">
        <v>89</v>
      </c>
      <c r="I1890" t="b">
        <v>0</v>
      </c>
    </row>
    <row r="1891" spans="1:9" x14ac:dyDescent="0.25">
      <c r="A1891" s="10">
        <v>44</v>
      </c>
      <c r="B1891" s="10">
        <v>0</v>
      </c>
      <c r="F1891">
        <v>44</v>
      </c>
      <c r="G1891" t="b">
        <v>0</v>
      </c>
      <c r="H1891">
        <v>44</v>
      </c>
      <c r="I1891" t="b">
        <v>0</v>
      </c>
    </row>
    <row r="1892" spans="1:9" x14ac:dyDescent="0.25">
      <c r="A1892" s="10">
        <v>246</v>
      </c>
      <c r="B1892" s="10">
        <v>0</v>
      </c>
      <c r="F1892">
        <v>246</v>
      </c>
      <c r="G1892" t="b">
        <v>0</v>
      </c>
      <c r="H1892">
        <v>246</v>
      </c>
      <c r="I1892" t="b">
        <v>0</v>
      </c>
    </row>
    <row r="1893" spans="1:9" x14ac:dyDescent="0.25">
      <c r="A1893" s="10">
        <v>120</v>
      </c>
      <c r="B1893" s="10">
        <v>0</v>
      </c>
      <c r="F1893">
        <v>120</v>
      </c>
      <c r="G1893" t="b">
        <v>0</v>
      </c>
      <c r="H1893">
        <v>120</v>
      </c>
      <c r="I1893" t="b">
        <v>0</v>
      </c>
    </row>
    <row r="1894" spans="1:9" x14ac:dyDescent="0.25">
      <c r="A1894" s="10">
        <v>26</v>
      </c>
      <c r="B1894" s="10">
        <v>0</v>
      </c>
      <c r="F1894">
        <v>26</v>
      </c>
      <c r="G1894" t="b">
        <v>0</v>
      </c>
      <c r="H1894">
        <v>26</v>
      </c>
      <c r="I1894" t="b">
        <v>0</v>
      </c>
    </row>
    <row r="1895" spans="1:9" x14ac:dyDescent="0.25">
      <c r="A1895" s="10">
        <v>45</v>
      </c>
      <c r="B1895" s="10">
        <v>0</v>
      </c>
      <c r="F1895">
        <v>45</v>
      </c>
      <c r="G1895" t="b">
        <v>0</v>
      </c>
      <c r="H1895">
        <v>45</v>
      </c>
      <c r="I1895" t="b">
        <v>0</v>
      </c>
    </row>
    <row r="1896" spans="1:9" x14ac:dyDescent="0.25">
      <c r="A1896" s="10">
        <v>20</v>
      </c>
      <c r="B1896" s="10">
        <v>0</v>
      </c>
      <c r="F1896">
        <v>20</v>
      </c>
      <c r="G1896" t="b">
        <v>0</v>
      </c>
      <c r="H1896">
        <v>20</v>
      </c>
      <c r="I1896" t="b">
        <v>0</v>
      </c>
    </row>
    <row r="1897" spans="1:9" x14ac:dyDescent="0.25">
      <c r="A1897" s="10">
        <v>47</v>
      </c>
      <c r="B1897" s="10">
        <v>0</v>
      </c>
      <c r="F1897">
        <v>47</v>
      </c>
      <c r="G1897" t="b">
        <v>0</v>
      </c>
      <c r="H1897">
        <v>47</v>
      </c>
      <c r="I1897" t="b">
        <v>0</v>
      </c>
    </row>
    <row r="1898" spans="1:9" x14ac:dyDescent="0.25">
      <c r="A1898" s="10">
        <v>13</v>
      </c>
      <c r="B1898" s="10">
        <v>0</v>
      </c>
      <c r="F1898">
        <v>13</v>
      </c>
      <c r="G1898" t="b">
        <v>0</v>
      </c>
      <c r="H1898">
        <v>13</v>
      </c>
      <c r="I1898" t="b">
        <v>0</v>
      </c>
    </row>
    <row r="1899" spans="1:9" x14ac:dyDescent="0.25">
      <c r="A1899" s="10">
        <v>183</v>
      </c>
      <c r="B1899" s="10">
        <v>0</v>
      </c>
      <c r="F1899">
        <v>183</v>
      </c>
      <c r="G1899" t="b">
        <v>0</v>
      </c>
      <c r="H1899">
        <v>183</v>
      </c>
      <c r="I1899" t="b">
        <v>0</v>
      </c>
    </row>
    <row r="1900" spans="1:9" x14ac:dyDescent="0.25">
      <c r="A1900" s="10">
        <v>21</v>
      </c>
      <c r="B1900" s="10">
        <v>0</v>
      </c>
      <c r="F1900">
        <v>21</v>
      </c>
      <c r="G1900" t="b">
        <v>0</v>
      </c>
      <c r="H1900">
        <v>21</v>
      </c>
      <c r="I1900" t="b">
        <v>0</v>
      </c>
    </row>
    <row r="1901" spans="1:9" x14ac:dyDescent="0.25">
      <c r="A1901" s="10">
        <v>42</v>
      </c>
      <c r="B1901" s="10">
        <v>0</v>
      </c>
      <c r="F1901">
        <v>42</v>
      </c>
      <c r="G1901" t="b">
        <v>0</v>
      </c>
      <c r="H1901">
        <v>42</v>
      </c>
      <c r="I1901" t="b">
        <v>0</v>
      </c>
    </row>
    <row r="1902" spans="1:9" x14ac:dyDescent="0.25">
      <c r="A1902" s="10">
        <v>54</v>
      </c>
      <c r="B1902" s="10">
        <v>0</v>
      </c>
      <c r="F1902">
        <v>54</v>
      </c>
      <c r="G1902" t="b">
        <v>0</v>
      </c>
      <c r="H1902">
        <v>54</v>
      </c>
      <c r="I1902" t="b">
        <v>0</v>
      </c>
    </row>
    <row r="1903" spans="1:9" x14ac:dyDescent="0.25">
      <c r="A1903" s="10">
        <v>0</v>
      </c>
      <c r="B1903" s="10">
        <v>0</v>
      </c>
      <c r="F1903" t="b">
        <v>0</v>
      </c>
      <c r="G1903" t="b">
        <v>0</v>
      </c>
      <c r="H1903" t="b">
        <v>0</v>
      </c>
      <c r="I1903">
        <v>25</v>
      </c>
    </row>
    <row r="1904" spans="1:9" x14ac:dyDescent="0.25">
      <c r="A1904" s="10">
        <v>0</v>
      </c>
      <c r="B1904" s="10">
        <v>0</v>
      </c>
      <c r="F1904" t="b">
        <v>0</v>
      </c>
      <c r="G1904" t="b">
        <v>0</v>
      </c>
      <c r="H1904" t="b">
        <v>0</v>
      </c>
      <c r="I1904">
        <v>3</v>
      </c>
    </row>
    <row r="1905" spans="1:9" x14ac:dyDescent="0.25">
      <c r="A1905" s="10">
        <v>0</v>
      </c>
      <c r="B1905" s="10">
        <v>0</v>
      </c>
      <c r="F1905" t="b">
        <v>0</v>
      </c>
      <c r="G1905" t="b">
        <v>0</v>
      </c>
      <c r="H1905">
        <v>41</v>
      </c>
      <c r="I1905" t="b">
        <v>0</v>
      </c>
    </row>
    <row r="1906" spans="1:9" x14ac:dyDescent="0.25">
      <c r="A1906" s="10">
        <v>0</v>
      </c>
      <c r="B1906" s="10">
        <v>0</v>
      </c>
      <c r="F1906" t="b">
        <v>0</v>
      </c>
      <c r="G1906" t="b">
        <v>0</v>
      </c>
      <c r="H1906" t="b">
        <v>0</v>
      </c>
      <c r="I1906">
        <v>2</v>
      </c>
    </row>
    <row r="1907" spans="1:9" x14ac:dyDescent="0.25">
      <c r="A1907" s="10">
        <v>0</v>
      </c>
      <c r="B1907" s="10">
        <v>0</v>
      </c>
      <c r="F1907" t="b">
        <v>0</v>
      </c>
      <c r="G1907" t="b">
        <v>0</v>
      </c>
      <c r="H1907" t="b">
        <v>0</v>
      </c>
      <c r="I1907">
        <v>4</v>
      </c>
    </row>
    <row r="1908" spans="1:9" x14ac:dyDescent="0.25">
      <c r="A1908" s="10">
        <v>0</v>
      </c>
      <c r="B1908" s="10">
        <v>0</v>
      </c>
      <c r="F1908" t="b">
        <v>0</v>
      </c>
      <c r="G1908" t="b">
        <v>0</v>
      </c>
      <c r="H1908">
        <v>99</v>
      </c>
      <c r="I1908" t="b">
        <v>0</v>
      </c>
    </row>
    <row r="1909" spans="1:9" x14ac:dyDescent="0.25">
      <c r="A1909" s="10">
        <v>0</v>
      </c>
      <c r="B1909" s="10">
        <v>0</v>
      </c>
      <c r="F1909" t="b">
        <v>0</v>
      </c>
      <c r="G1909" t="b">
        <v>0</v>
      </c>
      <c r="H1909" t="b">
        <v>0</v>
      </c>
      <c r="I1909">
        <v>4</v>
      </c>
    </row>
    <row r="1910" spans="1:9" x14ac:dyDescent="0.25">
      <c r="A1910" s="10">
        <v>0</v>
      </c>
      <c r="B1910" s="10">
        <v>0</v>
      </c>
      <c r="F1910" t="b">
        <v>0</v>
      </c>
      <c r="G1910" t="b">
        <v>0</v>
      </c>
      <c r="H1910" t="b">
        <v>0</v>
      </c>
      <c r="I1910">
        <v>4</v>
      </c>
    </row>
    <row r="1911" spans="1:9" x14ac:dyDescent="0.25">
      <c r="A1911" s="10">
        <v>0</v>
      </c>
      <c r="B1911" s="10">
        <v>0</v>
      </c>
      <c r="F1911" t="b">
        <v>0</v>
      </c>
      <c r="G1911" t="b">
        <v>0</v>
      </c>
      <c r="H1911" t="b">
        <v>0</v>
      </c>
      <c r="I1911">
        <v>38</v>
      </c>
    </row>
    <row r="1912" spans="1:9" x14ac:dyDescent="0.25">
      <c r="A1912" s="10">
        <v>0</v>
      </c>
      <c r="B1912" s="10">
        <v>0</v>
      </c>
      <c r="F1912" t="b">
        <v>0</v>
      </c>
      <c r="G1912" t="b">
        <v>0</v>
      </c>
      <c r="H1912">
        <v>285</v>
      </c>
      <c r="I1912" t="b">
        <v>0</v>
      </c>
    </row>
    <row r="1913" spans="1:9" x14ac:dyDescent="0.25">
      <c r="A1913" s="10">
        <v>0</v>
      </c>
      <c r="B1913" s="10">
        <v>0</v>
      </c>
      <c r="F1913" t="b">
        <v>0</v>
      </c>
      <c r="G1913" t="b">
        <v>0</v>
      </c>
      <c r="H1913" t="b">
        <v>0</v>
      </c>
      <c r="I1913">
        <v>1</v>
      </c>
    </row>
    <row r="1914" spans="1:9" x14ac:dyDescent="0.25">
      <c r="A1914" s="10">
        <v>0</v>
      </c>
      <c r="B1914" s="10">
        <v>0</v>
      </c>
      <c r="F1914" t="b">
        <v>0</v>
      </c>
      <c r="G1914" t="b">
        <v>0</v>
      </c>
      <c r="H1914">
        <v>42</v>
      </c>
      <c r="I1914" t="b">
        <v>0</v>
      </c>
    </row>
    <row r="1915" spans="1:9" x14ac:dyDescent="0.25">
      <c r="A1915" s="10">
        <v>0</v>
      </c>
      <c r="B1915" s="10">
        <v>0</v>
      </c>
      <c r="F1915" t="b">
        <v>0</v>
      </c>
      <c r="G1915" t="b">
        <v>0</v>
      </c>
      <c r="H1915" t="b">
        <v>0</v>
      </c>
      <c r="I1915">
        <v>26</v>
      </c>
    </row>
    <row r="1916" spans="1:9" x14ac:dyDescent="0.25">
      <c r="A1916" s="10">
        <v>0</v>
      </c>
      <c r="B1916" s="10">
        <v>0</v>
      </c>
      <c r="F1916" t="b">
        <v>0</v>
      </c>
      <c r="G1916" t="b">
        <v>0</v>
      </c>
      <c r="H1916" t="b">
        <v>0</v>
      </c>
      <c r="I1916">
        <v>2</v>
      </c>
    </row>
    <row r="1917" spans="1:9" x14ac:dyDescent="0.25">
      <c r="A1917" s="10">
        <v>0</v>
      </c>
      <c r="B1917" s="10">
        <v>0</v>
      </c>
      <c r="F1917" t="b">
        <v>0</v>
      </c>
      <c r="G1917" t="b">
        <v>0</v>
      </c>
      <c r="H1917" t="b">
        <v>0</v>
      </c>
      <c r="I1917">
        <v>4</v>
      </c>
    </row>
    <row r="1918" spans="1:9" x14ac:dyDescent="0.25">
      <c r="A1918" s="10">
        <v>0</v>
      </c>
      <c r="B1918" s="10">
        <v>0</v>
      </c>
      <c r="F1918" t="b">
        <v>0</v>
      </c>
      <c r="G1918" t="b">
        <v>0</v>
      </c>
      <c r="H1918" t="b">
        <v>0</v>
      </c>
      <c r="I1918">
        <v>6</v>
      </c>
    </row>
    <row r="1919" spans="1:9" x14ac:dyDescent="0.25">
      <c r="A1919" s="10">
        <v>0</v>
      </c>
      <c r="B1919" s="10">
        <v>0</v>
      </c>
      <c r="F1919" t="b">
        <v>0</v>
      </c>
      <c r="G1919" t="b">
        <v>0</v>
      </c>
      <c r="H1919">
        <v>70</v>
      </c>
      <c r="I1919" t="b">
        <v>0</v>
      </c>
    </row>
    <row r="1920" spans="1:9" x14ac:dyDescent="0.25">
      <c r="A1920" s="10">
        <v>0</v>
      </c>
      <c r="B1920" s="10">
        <v>0</v>
      </c>
      <c r="F1920" t="b">
        <v>0</v>
      </c>
      <c r="G1920" t="b">
        <v>0</v>
      </c>
      <c r="H1920" t="b">
        <v>0</v>
      </c>
      <c r="I1920">
        <v>9</v>
      </c>
    </row>
    <row r="1921" spans="1:9" x14ac:dyDescent="0.25">
      <c r="A1921" s="10">
        <v>0</v>
      </c>
      <c r="B1921" s="10">
        <v>0</v>
      </c>
      <c r="F1921" t="b">
        <v>0</v>
      </c>
      <c r="G1921" t="b">
        <v>0</v>
      </c>
      <c r="H1921">
        <v>8</v>
      </c>
      <c r="I1921" t="b">
        <v>0</v>
      </c>
    </row>
    <row r="1922" spans="1:9" x14ac:dyDescent="0.25">
      <c r="A1922" s="10">
        <v>0</v>
      </c>
      <c r="B1922" s="10">
        <v>0</v>
      </c>
      <c r="F1922" t="b">
        <v>0</v>
      </c>
      <c r="G1922" t="b">
        <v>0</v>
      </c>
      <c r="H1922">
        <v>105</v>
      </c>
      <c r="I1922" t="b">
        <v>0</v>
      </c>
    </row>
    <row r="1923" spans="1:9" x14ac:dyDescent="0.25">
      <c r="A1923" s="10">
        <v>38</v>
      </c>
      <c r="B1923" s="10">
        <v>0</v>
      </c>
      <c r="F1923">
        <v>38</v>
      </c>
      <c r="G1923" t="b">
        <v>0</v>
      </c>
      <c r="H1923">
        <v>38</v>
      </c>
      <c r="I1923" t="b">
        <v>0</v>
      </c>
    </row>
    <row r="1924" spans="1:9" x14ac:dyDescent="0.25">
      <c r="A1924" s="10">
        <v>64</v>
      </c>
      <c r="B1924" s="10">
        <v>0</v>
      </c>
      <c r="F1924">
        <v>64</v>
      </c>
      <c r="G1924" t="b">
        <v>0</v>
      </c>
      <c r="H1924">
        <v>64</v>
      </c>
      <c r="I1924" t="b">
        <v>0</v>
      </c>
    </row>
    <row r="1925" spans="1:9" x14ac:dyDescent="0.25">
      <c r="A1925" s="10">
        <v>13</v>
      </c>
      <c r="B1925" s="10">
        <v>0</v>
      </c>
      <c r="F1925">
        <v>13</v>
      </c>
      <c r="G1925" t="b">
        <v>0</v>
      </c>
      <c r="H1925">
        <v>13</v>
      </c>
      <c r="I1925" t="b">
        <v>0</v>
      </c>
    </row>
    <row r="1926" spans="1:9" x14ac:dyDescent="0.25">
      <c r="A1926" s="10">
        <v>33</v>
      </c>
      <c r="B1926" s="10">
        <v>0</v>
      </c>
      <c r="F1926">
        <v>33</v>
      </c>
      <c r="G1926" t="b">
        <v>0</v>
      </c>
      <c r="H1926">
        <v>33</v>
      </c>
      <c r="I1926" t="b">
        <v>0</v>
      </c>
    </row>
    <row r="1927" spans="1:9" x14ac:dyDescent="0.25">
      <c r="A1927" s="10">
        <v>52</v>
      </c>
      <c r="B1927" s="10">
        <v>0</v>
      </c>
      <c r="F1927">
        <v>52</v>
      </c>
      <c r="G1927" t="b">
        <v>0</v>
      </c>
      <c r="H1927">
        <v>52</v>
      </c>
      <c r="I1927" t="b">
        <v>0</v>
      </c>
    </row>
    <row r="1928" spans="1:9" x14ac:dyDescent="0.25">
      <c r="A1928" s="10">
        <v>107</v>
      </c>
      <c r="B1928" s="10">
        <v>0</v>
      </c>
      <c r="F1928">
        <v>107</v>
      </c>
      <c r="G1928" t="b">
        <v>0</v>
      </c>
      <c r="H1928">
        <v>107</v>
      </c>
      <c r="I1928" t="b">
        <v>0</v>
      </c>
    </row>
    <row r="1929" spans="1:9" x14ac:dyDescent="0.25">
      <c r="A1929" s="10">
        <v>11</v>
      </c>
      <c r="B1929" s="10">
        <v>0</v>
      </c>
      <c r="F1929">
        <v>11</v>
      </c>
      <c r="G1929" t="b">
        <v>0</v>
      </c>
      <c r="H1929">
        <v>11</v>
      </c>
      <c r="I1929" t="b">
        <v>0</v>
      </c>
    </row>
    <row r="1930" spans="1:9" x14ac:dyDescent="0.25">
      <c r="A1930" s="10">
        <v>34</v>
      </c>
      <c r="B1930" s="10">
        <v>0</v>
      </c>
      <c r="F1930">
        <v>34</v>
      </c>
      <c r="G1930" t="b">
        <v>0</v>
      </c>
      <c r="H1930">
        <v>34</v>
      </c>
      <c r="I1930" t="b">
        <v>0</v>
      </c>
    </row>
    <row r="1931" spans="1:9" x14ac:dyDescent="0.25">
      <c r="A1931" s="10">
        <v>75</v>
      </c>
      <c r="B1931" s="10">
        <v>0</v>
      </c>
      <c r="F1931">
        <v>75</v>
      </c>
      <c r="G1931" t="b">
        <v>0</v>
      </c>
      <c r="H1931">
        <v>75</v>
      </c>
      <c r="I1931" t="b">
        <v>0</v>
      </c>
    </row>
    <row r="1932" spans="1:9" x14ac:dyDescent="0.25">
      <c r="A1932" s="10">
        <v>26</v>
      </c>
      <c r="B1932" s="10">
        <v>0</v>
      </c>
      <c r="F1932">
        <v>26</v>
      </c>
      <c r="G1932" t="b">
        <v>0</v>
      </c>
      <c r="H1932">
        <v>26</v>
      </c>
      <c r="I1932" t="b">
        <v>0</v>
      </c>
    </row>
    <row r="1933" spans="1:9" x14ac:dyDescent="0.25">
      <c r="A1933" s="10">
        <v>50</v>
      </c>
      <c r="B1933" s="10">
        <v>0</v>
      </c>
      <c r="F1933">
        <v>50</v>
      </c>
      <c r="G1933" t="b">
        <v>0</v>
      </c>
      <c r="H1933">
        <v>50</v>
      </c>
      <c r="I1933" t="b">
        <v>0</v>
      </c>
    </row>
    <row r="1934" spans="1:9" x14ac:dyDescent="0.25">
      <c r="A1934" s="10">
        <v>80</v>
      </c>
      <c r="B1934" s="10">
        <v>0</v>
      </c>
      <c r="F1934">
        <v>80</v>
      </c>
      <c r="G1934" t="b">
        <v>0</v>
      </c>
      <c r="H1934">
        <v>80</v>
      </c>
      <c r="I1934" t="b">
        <v>0</v>
      </c>
    </row>
    <row r="1935" spans="1:9" x14ac:dyDescent="0.25">
      <c r="A1935" s="10">
        <v>110</v>
      </c>
      <c r="B1935" s="10">
        <v>0</v>
      </c>
      <c r="F1935">
        <v>110</v>
      </c>
      <c r="G1935" t="b">
        <v>0</v>
      </c>
      <c r="H1935">
        <v>110</v>
      </c>
      <c r="I1935" t="b">
        <v>0</v>
      </c>
    </row>
    <row r="1936" spans="1:9" x14ac:dyDescent="0.25">
      <c r="A1936" s="10">
        <v>77</v>
      </c>
      <c r="B1936" s="10">
        <v>0</v>
      </c>
      <c r="F1936">
        <v>77</v>
      </c>
      <c r="G1936" t="b">
        <v>0</v>
      </c>
      <c r="H1936">
        <v>77</v>
      </c>
      <c r="I1936" t="b">
        <v>0</v>
      </c>
    </row>
    <row r="1937" spans="1:9" x14ac:dyDescent="0.25">
      <c r="A1937" s="10">
        <v>50</v>
      </c>
      <c r="B1937" s="10">
        <v>0</v>
      </c>
      <c r="F1937">
        <v>50</v>
      </c>
      <c r="G1937" t="b">
        <v>0</v>
      </c>
      <c r="H1937">
        <v>50</v>
      </c>
      <c r="I1937" t="b">
        <v>0</v>
      </c>
    </row>
    <row r="1938" spans="1:9" x14ac:dyDescent="0.25">
      <c r="A1938" s="10">
        <v>145</v>
      </c>
      <c r="B1938" s="10">
        <v>0</v>
      </c>
      <c r="F1938">
        <v>145</v>
      </c>
      <c r="G1938" t="b">
        <v>0</v>
      </c>
      <c r="H1938">
        <v>145</v>
      </c>
      <c r="I1938" t="b">
        <v>0</v>
      </c>
    </row>
    <row r="1939" spans="1:9" x14ac:dyDescent="0.25">
      <c r="A1939" s="10">
        <v>29</v>
      </c>
      <c r="B1939" s="10">
        <v>0</v>
      </c>
      <c r="F1939">
        <v>29</v>
      </c>
      <c r="G1939" t="b">
        <v>0</v>
      </c>
      <c r="H1939">
        <v>29</v>
      </c>
      <c r="I1939" t="b">
        <v>0</v>
      </c>
    </row>
    <row r="1940" spans="1:9" x14ac:dyDescent="0.25">
      <c r="A1940" s="10">
        <v>114</v>
      </c>
      <c r="B1940" s="10">
        <v>0</v>
      </c>
      <c r="F1940">
        <v>114</v>
      </c>
      <c r="G1940" t="b">
        <v>0</v>
      </c>
      <c r="H1940">
        <v>114</v>
      </c>
      <c r="I1940" t="b">
        <v>0</v>
      </c>
    </row>
    <row r="1941" spans="1:9" x14ac:dyDescent="0.25">
      <c r="A1941" s="10">
        <v>96</v>
      </c>
      <c r="B1941" s="10">
        <v>0</v>
      </c>
      <c r="F1941">
        <v>96</v>
      </c>
      <c r="G1941" t="b">
        <v>0</v>
      </c>
      <c r="H1941">
        <v>96</v>
      </c>
      <c r="I1941" t="b">
        <v>0</v>
      </c>
    </row>
    <row r="1942" spans="1:9" x14ac:dyDescent="0.25">
      <c r="A1942" s="10">
        <v>31</v>
      </c>
      <c r="B1942" s="10">
        <v>0</v>
      </c>
      <c r="F1942">
        <v>31</v>
      </c>
      <c r="G1942" t="b">
        <v>0</v>
      </c>
      <c r="H1942">
        <v>31</v>
      </c>
      <c r="I1942" t="b">
        <v>0</v>
      </c>
    </row>
    <row r="1943" spans="1:9" x14ac:dyDescent="0.25">
      <c r="A1943" s="10">
        <v>4883</v>
      </c>
      <c r="B1943" s="10">
        <v>0</v>
      </c>
      <c r="F1943">
        <v>4883</v>
      </c>
      <c r="G1943" t="b">
        <v>0</v>
      </c>
      <c r="H1943">
        <v>4883</v>
      </c>
      <c r="I1943" t="b">
        <v>0</v>
      </c>
    </row>
    <row r="1944" spans="1:9" x14ac:dyDescent="0.25">
      <c r="A1944" s="10">
        <v>95</v>
      </c>
      <c r="B1944" s="10">
        <v>0</v>
      </c>
      <c r="F1944">
        <v>95</v>
      </c>
      <c r="G1944" t="b">
        <v>0</v>
      </c>
      <c r="H1944">
        <v>95</v>
      </c>
      <c r="I1944" t="b">
        <v>0</v>
      </c>
    </row>
    <row r="1945" spans="1:9" x14ac:dyDescent="0.25">
      <c r="A1945" s="10">
        <v>2478</v>
      </c>
      <c r="B1945" s="10">
        <v>0</v>
      </c>
      <c r="F1945">
        <v>2478</v>
      </c>
      <c r="G1945" t="b">
        <v>0</v>
      </c>
      <c r="H1945">
        <v>2478</v>
      </c>
      <c r="I1945" t="b">
        <v>0</v>
      </c>
    </row>
    <row r="1946" spans="1:9" x14ac:dyDescent="0.25">
      <c r="A1946" s="10">
        <v>1789</v>
      </c>
      <c r="B1946" s="10">
        <v>0</v>
      </c>
      <c r="F1946">
        <v>1789</v>
      </c>
      <c r="G1946" t="b">
        <v>0</v>
      </c>
      <c r="H1946">
        <v>1789</v>
      </c>
      <c r="I1946" t="b">
        <v>0</v>
      </c>
    </row>
    <row r="1947" spans="1:9" x14ac:dyDescent="0.25">
      <c r="A1947" s="10">
        <v>680</v>
      </c>
      <c r="B1947" s="10">
        <v>0</v>
      </c>
      <c r="F1947">
        <v>680</v>
      </c>
      <c r="G1947" t="b">
        <v>0</v>
      </c>
      <c r="H1947">
        <v>680</v>
      </c>
      <c r="I1947" t="b">
        <v>0</v>
      </c>
    </row>
    <row r="1948" spans="1:9" x14ac:dyDescent="0.25">
      <c r="A1948" s="10">
        <v>70</v>
      </c>
      <c r="B1948" s="10">
        <v>0</v>
      </c>
      <c r="F1948">
        <v>70</v>
      </c>
      <c r="G1948" t="b">
        <v>0</v>
      </c>
      <c r="H1948">
        <v>70</v>
      </c>
      <c r="I1948" t="b">
        <v>0</v>
      </c>
    </row>
    <row r="1949" spans="1:9" x14ac:dyDescent="0.25">
      <c r="A1949" s="10">
        <v>23</v>
      </c>
      <c r="B1949" s="10">
        <v>0</v>
      </c>
      <c r="F1949">
        <v>23</v>
      </c>
      <c r="G1949" t="b">
        <v>0</v>
      </c>
      <c r="H1949">
        <v>23</v>
      </c>
      <c r="I1949" t="b">
        <v>0</v>
      </c>
    </row>
    <row r="1950" spans="1:9" x14ac:dyDescent="0.25">
      <c r="A1950" s="10">
        <v>4245</v>
      </c>
      <c r="B1950" s="10">
        <v>0</v>
      </c>
      <c r="F1950">
        <v>4245</v>
      </c>
      <c r="G1950" t="b">
        <v>0</v>
      </c>
      <c r="H1950">
        <v>4245</v>
      </c>
      <c r="I1950" t="b">
        <v>0</v>
      </c>
    </row>
    <row r="1951" spans="1:9" x14ac:dyDescent="0.25">
      <c r="A1951" s="10">
        <v>943</v>
      </c>
      <c r="B1951" s="10">
        <v>0</v>
      </c>
      <c r="F1951">
        <v>943</v>
      </c>
      <c r="G1951" t="b">
        <v>0</v>
      </c>
      <c r="H1951">
        <v>943</v>
      </c>
      <c r="I1951" t="b">
        <v>0</v>
      </c>
    </row>
    <row r="1952" spans="1:9" x14ac:dyDescent="0.25">
      <c r="A1952" s="10">
        <v>1876</v>
      </c>
      <c r="B1952" s="10">
        <v>0</v>
      </c>
      <c r="F1952">
        <v>1876</v>
      </c>
      <c r="G1952" t="b">
        <v>0</v>
      </c>
      <c r="H1952">
        <v>1876</v>
      </c>
      <c r="I1952" t="b">
        <v>0</v>
      </c>
    </row>
    <row r="1953" spans="1:9" x14ac:dyDescent="0.25">
      <c r="A1953" s="10">
        <v>834</v>
      </c>
      <c r="B1953" s="10">
        <v>0</v>
      </c>
      <c r="F1953">
        <v>834</v>
      </c>
      <c r="G1953" t="b">
        <v>0</v>
      </c>
      <c r="H1953">
        <v>834</v>
      </c>
      <c r="I1953" t="b">
        <v>0</v>
      </c>
    </row>
    <row r="1954" spans="1:9" x14ac:dyDescent="0.25">
      <c r="A1954" s="10">
        <v>682</v>
      </c>
      <c r="B1954" s="10">
        <v>0</v>
      </c>
      <c r="F1954">
        <v>682</v>
      </c>
      <c r="G1954" t="b">
        <v>0</v>
      </c>
      <c r="H1954">
        <v>682</v>
      </c>
      <c r="I1954" t="b">
        <v>0</v>
      </c>
    </row>
    <row r="1955" spans="1:9" x14ac:dyDescent="0.25">
      <c r="A1955" s="10">
        <v>147</v>
      </c>
      <c r="B1955" s="10">
        <v>0</v>
      </c>
      <c r="F1955">
        <v>147</v>
      </c>
      <c r="G1955" t="b">
        <v>0</v>
      </c>
      <c r="H1955">
        <v>147</v>
      </c>
      <c r="I1955" t="b">
        <v>0</v>
      </c>
    </row>
    <row r="1956" spans="1:9" x14ac:dyDescent="0.25">
      <c r="A1956" s="10">
        <v>415</v>
      </c>
      <c r="B1956" s="10">
        <v>0</v>
      </c>
      <c r="F1956">
        <v>415</v>
      </c>
      <c r="G1956" t="b">
        <v>0</v>
      </c>
      <c r="H1956">
        <v>415</v>
      </c>
      <c r="I1956" t="b">
        <v>0</v>
      </c>
    </row>
    <row r="1957" spans="1:9" x14ac:dyDescent="0.25">
      <c r="A1957" s="10">
        <v>290</v>
      </c>
      <c r="B1957" s="10">
        <v>0</v>
      </c>
      <c r="F1957">
        <v>290</v>
      </c>
      <c r="G1957" t="b">
        <v>0</v>
      </c>
      <c r="H1957">
        <v>290</v>
      </c>
      <c r="I1957" t="b">
        <v>0</v>
      </c>
    </row>
    <row r="1958" spans="1:9" x14ac:dyDescent="0.25">
      <c r="A1958" s="10">
        <v>365</v>
      </c>
      <c r="B1958" s="10">
        <v>0</v>
      </c>
      <c r="F1958">
        <v>365</v>
      </c>
      <c r="G1958" t="b">
        <v>0</v>
      </c>
      <c r="H1958">
        <v>365</v>
      </c>
      <c r="I1958" t="b">
        <v>0</v>
      </c>
    </row>
    <row r="1959" spans="1:9" x14ac:dyDescent="0.25">
      <c r="A1959" s="10">
        <v>660</v>
      </c>
      <c r="B1959" s="10">
        <v>0</v>
      </c>
      <c r="F1959">
        <v>660</v>
      </c>
      <c r="G1959" t="b">
        <v>0</v>
      </c>
      <c r="H1959">
        <v>660</v>
      </c>
      <c r="I1959" t="b">
        <v>0</v>
      </c>
    </row>
    <row r="1960" spans="1:9" x14ac:dyDescent="0.25">
      <c r="A1960" s="10">
        <v>1356</v>
      </c>
      <c r="B1960" s="10">
        <v>0</v>
      </c>
      <c r="F1960">
        <v>1356</v>
      </c>
      <c r="G1960" t="b">
        <v>0</v>
      </c>
      <c r="H1960">
        <v>1356</v>
      </c>
      <c r="I1960" t="b">
        <v>0</v>
      </c>
    </row>
    <row r="1961" spans="1:9" x14ac:dyDescent="0.25">
      <c r="A1961" s="10">
        <v>424</v>
      </c>
      <c r="B1961" s="10">
        <v>0</v>
      </c>
      <c r="F1961">
        <v>424</v>
      </c>
      <c r="G1961" t="b">
        <v>0</v>
      </c>
      <c r="H1961">
        <v>424</v>
      </c>
      <c r="I1961" t="b">
        <v>0</v>
      </c>
    </row>
    <row r="1962" spans="1:9" x14ac:dyDescent="0.25">
      <c r="A1962" s="10">
        <v>33</v>
      </c>
      <c r="B1962" s="10">
        <v>0</v>
      </c>
      <c r="F1962">
        <v>33</v>
      </c>
      <c r="G1962" t="b">
        <v>0</v>
      </c>
      <c r="H1962">
        <v>33</v>
      </c>
      <c r="I1962" t="b">
        <v>0</v>
      </c>
    </row>
    <row r="1963" spans="1:9" x14ac:dyDescent="0.25">
      <c r="A1963" s="10">
        <v>1633</v>
      </c>
      <c r="B1963" s="10">
        <v>0</v>
      </c>
      <c r="F1963">
        <v>1633</v>
      </c>
      <c r="G1963" t="b">
        <v>0</v>
      </c>
      <c r="H1963">
        <v>1633</v>
      </c>
      <c r="I1963" t="b">
        <v>0</v>
      </c>
    </row>
    <row r="1964" spans="1:9" x14ac:dyDescent="0.25">
      <c r="A1964" s="10">
        <v>306</v>
      </c>
      <c r="B1964" s="10">
        <v>0</v>
      </c>
      <c r="F1964">
        <v>306</v>
      </c>
      <c r="G1964" t="b">
        <v>0</v>
      </c>
      <c r="H1964">
        <v>306</v>
      </c>
      <c r="I1964" t="b">
        <v>0</v>
      </c>
    </row>
    <row r="1965" spans="1:9" x14ac:dyDescent="0.25">
      <c r="A1965" s="10">
        <v>205</v>
      </c>
      <c r="B1965" s="10">
        <v>0</v>
      </c>
      <c r="F1965">
        <v>205</v>
      </c>
      <c r="G1965" t="b">
        <v>0</v>
      </c>
      <c r="H1965">
        <v>205</v>
      </c>
      <c r="I1965" t="b">
        <v>0</v>
      </c>
    </row>
    <row r="1966" spans="1:9" x14ac:dyDescent="0.25">
      <c r="A1966" s="10">
        <v>1281</v>
      </c>
      <c r="B1966" s="10">
        <v>0</v>
      </c>
      <c r="F1966">
        <v>1281</v>
      </c>
      <c r="G1966" t="b">
        <v>0</v>
      </c>
      <c r="H1966">
        <v>1281</v>
      </c>
      <c r="I1966" t="b">
        <v>0</v>
      </c>
    </row>
    <row r="1967" spans="1:9" x14ac:dyDescent="0.25">
      <c r="A1967" s="10">
        <v>103</v>
      </c>
      <c r="B1967" s="10">
        <v>0</v>
      </c>
      <c r="F1967">
        <v>103</v>
      </c>
      <c r="G1967" t="b">
        <v>0</v>
      </c>
      <c r="H1967">
        <v>103</v>
      </c>
      <c r="I1967" t="b">
        <v>0</v>
      </c>
    </row>
    <row r="1968" spans="1:9" x14ac:dyDescent="0.25">
      <c r="A1968" s="10">
        <v>1513</v>
      </c>
      <c r="B1968" s="10">
        <v>0</v>
      </c>
      <c r="F1968">
        <v>1513</v>
      </c>
      <c r="G1968" t="b">
        <v>0</v>
      </c>
      <c r="H1968">
        <v>1513</v>
      </c>
      <c r="I1968" t="b">
        <v>0</v>
      </c>
    </row>
    <row r="1969" spans="1:9" x14ac:dyDescent="0.25">
      <c r="A1969" s="10">
        <v>405</v>
      </c>
      <c r="B1969" s="10">
        <v>0</v>
      </c>
      <c r="F1969">
        <v>405</v>
      </c>
      <c r="G1969" t="b">
        <v>0</v>
      </c>
      <c r="H1969">
        <v>405</v>
      </c>
      <c r="I1969" t="b">
        <v>0</v>
      </c>
    </row>
    <row r="1970" spans="1:9" x14ac:dyDescent="0.25">
      <c r="A1970" s="10">
        <v>510</v>
      </c>
      <c r="B1970" s="10">
        <v>0</v>
      </c>
      <c r="F1970">
        <v>510</v>
      </c>
      <c r="G1970" t="b">
        <v>0</v>
      </c>
      <c r="H1970">
        <v>510</v>
      </c>
      <c r="I1970" t="b">
        <v>0</v>
      </c>
    </row>
    <row r="1971" spans="1:9" x14ac:dyDescent="0.25">
      <c r="A1971" s="10">
        <v>1887</v>
      </c>
      <c r="B1971" s="10">
        <v>0</v>
      </c>
      <c r="F1971">
        <v>1887</v>
      </c>
      <c r="G1971" t="b">
        <v>0</v>
      </c>
      <c r="H1971">
        <v>1887</v>
      </c>
      <c r="I1971" t="b">
        <v>0</v>
      </c>
    </row>
    <row r="1972" spans="1:9" x14ac:dyDescent="0.25">
      <c r="A1972" s="10">
        <v>701</v>
      </c>
      <c r="B1972" s="10">
        <v>0</v>
      </c>
      <c r="F1972">
        <v>701</v>
      </c>
      <c r="G1972" t="b">
        <v>0</v>
      </c>
      <c r="H1972">
        <v>701</v>
      </c>
      <c r="I1972" t="b">
        <v>0</v>
      </c>
    </row>
    <row r="1973" spans="1:9" x14ac:dyDescent="0.25">
      <c r="A1973" s="10">
        <v>3863</v>
      </c>
      <c r="B1973" s="10">
        <v>0</v>
      </c>
      <c r="F1973">
        <v>3863</v>
      </c>
      <c r="G1973" t="b">
        <v>0</v>
      </c>
      <c r="H1973">
        <v>3863</v>
      </c>
      <c r="I1973" t="b">
        <v>0</v>
      </c>
    </row>
    <row r="1974" spans="1:9" x14ac:dyDescent="0.25">
      <c r="A1974" s="10">
        <v>238</v>
      </c>
      <c r="B1974" s="10">
        <v>0</v>
      </c>
      <c r="F1974">
        <v>238</v>
      </c>
      <c r="G1974" t="b">
        <v>0</v>
      </c>
      <c r="H1974">
        <v>238</v>
      </c>
      <c r="I1974" t="b">
        <v>0</v>
      </c>
    </row>
    <row r="1975" spans="1:9" x14ac:dyDescent="0.25">
      <c r="A1975" s="10">
        <v>2051</v>
      </c>
      <c r="B1975" s="10">
        <v>0</v>
      </c>
      <c r="F1975">
        <v>2051</v>
      </c>
      <c r="G1975" t="b">
        <v>0</v>
      </c>
      <c r="H1975">
        <v>2051</v>
      </c>
      <c r="I1975" t="b">
        <v>0</v>
      </c>
    </row>
    <row r="1976" spans="1:9" x14ac:dyDescent="0.25">
      <c r="A1976" s="10">
        <v>402</v>
      </c>
      <c r="B1976" s="10">
        <v>0</v>
      </c>
      <c r="F1976">
        <v>402</v>
      </c>
      <c r="G1976" t="b">
        <v>0</v>
      </c>
      <c r="H1976">
        <v>402</v>
      </c>
      <c r="I1976" t="b">
        <v>0</v>
      </c>
    </row>
    <row r="1977" spans="1:9" x14ac:dyDescent="0.25">
      <c r="A1977" s="10">
        <v>253</v>
      </c>
      <c r="B1977" s="10">
        <v>0</v>
      </c>
      <c r="F1977">
        <v>253</v>
      </c>
      <c r="G1977" t="b">
        <v>0</v>
      </c>
      <c r="H1977">
        <v>253</v>
      </c>
      <c r="I1977" t="b">
        <v>0</v>
      </c>
    </row>
    <row r="1978" spans="1:9" x14ac:dyDescent="0.25">
      <c r="A1978" s="10">
        <v>473</v>
      </c>
      <c r="B1978" s="10">
        <v>0</v>
      </c>
      <c r="F1978">
        <v>473</v>
      </c>
      <c r="G1978" t="b">
        <v>0</v>
      </c>
      <c r="H1978">
        <v>473</v>
      </c>
      <c r="I1978" t="b">
        <v>0</v>
      </c>
    </row>
    <row r="1979" spans="1:9" x14ac:dyDescent="0.25">
      <c r="A1979" s="10">
        <v>821</v>
      </c>
      <c r="B1979" s="10">
        <v>0</v>
      </c>
      <c r="F1979">
        <v>821</v>
      </c>
      <c r="G1979" t="b">
        <v>0</v>
      </c>
      <c r="H1979">
        <v>821</v>
      </c>
      <c r="I1979" t="b">
        <v>0</v>
      </c>
    </row>
    <row r="1980" spans="1:9" x14ac:dyDescent="0.25">
      <c r="A1980" s="10">
        <v>388</v>
      </c>
      <c r="B1980" s="10">
        <v>0</v>
      </c>
      <c r="F1980">
        <v>388</v>
      </c>
      <c r="G1980" t="b">
        <v>0</v>
      </c>
      <c r="H1980">
        <v>388</v>
      </c>
      <c r="I1980" t="b">
        <v>0</v>
      </c>
    </row>
    <row r="1981" spans="1:9" x14ac:dyDescent="0.25">
      <c r="A1981" s="10">
        <v>813</v>
      </c>
      <c r="B1981" s="10">
        <v>0</v>
      </c>
      <c r="F1981">
        <v>813</v>
      </c>
      <c r="G1981" t="b">
        <v>0</v>
      </c>
      <c r="H1981">
        <v>813</v>
      </c>
      <c r="I1981" t="b">
        <v>0</v>
      </c>
    </row>
    <row r="1982" spans="1:9" x14ac:dyDescent="0.25">
      <c r="A1982" s="10">
        <v>1945</v>
      </c>
      <c r="B1982" s="10">
        <v>0</v>
      </c>
      <c r="F1982">
        <v>1945</v>
      </c>
      <c r="G1982" t="b">
        <v>0</v>
      </c>
      <c r="H1982">
        <v>1945</v>
      </c>
      <c r="I1982" t="b">
        <v>0</v>
      </c>
    </row>
    <row r="1983" spans="1:9" x14ac:dyDescent="0.25">
      <c r="A1983" s="10">
        <v>0</v>
      </c>
      <c r="B1983" s="10">
        <v>0</v>
      </c>
      <c r="F1983" t="b">
        <v>0</v>
      </c>
      <c r="G1983" t="b">
        <v>0</v>
      </c>
      <c r="H1983" t="b">
        <v>0</v>
      </c>
      <c r="I1983">
        <v>12</v>
      </c>
    </row>
    <row r="1984" spans="1:9" x14ac:dyDescent="0.25">
      <c r="A1984" s="10">
        <v>0</v>
      </c>
      <c r="B1984" s="10">
        <v>0</v>
      </c>
      <c r="F1984" t="b">
        <v>0</v>
      </c>
      <c r="G1984" t="b">
        <v>0</v>
      </c>
      <c r="H1984" t="b">
        <v>0</v>
      </c>
      <c r="I1984">
        <v>0</v>
      </c>
    </row>
    <row r="1985" spans="1:9" x14ac:dyDescent="0.25">
      <c r="A1985" s="10">
        <v>0</v>
      </c>
      <c r="B1985" s="10">
        <v>0</v>
      </c>
      <c r="F1985" t="b">
        <v>0</v>
      </c>
      <c r="G1985" t="b">
        <v>0</v>
      </c>
      <c r="H1985" t="b">
        <v>0</v>
      </c>
      <c r="I1985">
        <v>16</v>
      </c>
    </row>
    <row r="1986" spans="1:9" x14ac:dyDescent="0.25">
      <c r="A1986" s="10">
        <v>0</v>
      </c>
      <c r="B1986" s="10">
        <v>0</v>
      </c>
      <c r="F1986" t="b">
        <v>0</v>
      </c>
      <c r="G1986" t="b">
        <v>0</v>
      </c>
      <c r="H1986" t="b">
        <v>0</v>
      </c>
      <c r="I1986">
        <v>7</v>
      </c>
    </row>
    <row r="1987" spans="1:9" x14ac:dyDescent="0.25">
      <c r="A1987" s="10">
        <v>0</v>
      </c>
      <c r="B1987" s="10">
        <v>0</v>
      </c>
      <c r="F1987" t="b">
        <v>0</v>
      </c>
      <c r="G1987" t="b">
        <v>0</v>
      </c>
      <c r="H1987" t="b">
        <v>0</v>
      </c>
      <c r="I1987">
        <v>4</v>
      </c>
    </row>
    <row r="1988" spans="1:9" x14ac:dyDescent="0.25">
      <c r="A1988" s="10">
        <v>0</v>
      </c>
      <c r="B1988" s="10">
        <v>0</v>
      </c>
      <c r="F1988" t="b">
        <v>0</v>
      </c>
      <c r="G1988" t="b">
        <v>0</v>
      </c>
      <c r="H1988" t="b">
        <v>0</v>
      </c>
      <c r="I1988">
        <v>1</v>
      </c>
    </row>
    <row r="1989" spans="1:9" x14ac:dyDescent="0.25">
      <c r="A1989" s="10">
        <v>0</v>
      </c>
      <c r="B1989" s="10">
        <v>0</v>
      </c>
      <c r="F1989" t="b">
        <v>0</v>
      </c>
      <c r="G1989" t="b">
        <v>0</v>
      </c>
      <c r="H1989">
        <v>28</v>
      </c>
      <c r="I1989" t="b">
        <v>0</v>
      </c>
    </row>
    <row r="1990" spans="1:9" x14ac:dyDescent="0.25">
      <c r="A1990" s="10">
        <v>0</v>
      </c>
      <c r="B1990" s="10">
        <v>0</v>
      </c>
      <c r="F1990" t="b">
        <v>0</v>
      </c>
      <c r="G1990" t="b">
        <v>0</v>
      </c>
      <c r="H1990" t="b">
        <v>0</v>
      </c>
      <c r="I1990">
        <v>1</v>
      </c>
    </row>
    <row r="1991" spans="1:9" x14ac:dyDescent="0.25">
      <c r="A1991" s="10">
        <v>0</v>
      </c>
      <c r="B1991" s="10">
        <v>0</v>
      </c>
      <c r="F1991" t="b">
        <v>0</v>
      </c>
      <c r="G1991" t="b">
        <v>0</v>
      </c>
      <c r="H1991" t="b">
        <v>0</v>
      </c>
      <c r="I1991">
        <v>1</v>
      </c>
    </row>
    <row r="1992" spans="1:9" x14ac:dyDescent="0.25">
      <c r="A1992" s="10">
        <v>0</v>
      </c>
      <c r="B1992" s="10">
        <v>0</v>
      </c>
      <c r="F1992" t="b">
        <v>0</v>
      </c>
      <c r="G1992" t="b">
        <v>0</v>
      </c>
      <c r="H1992" t="b">
        <v>0</v>
      </c>
      <c r="I1992">
        <v>5</v>
      </c>
    </row>
    <row r="1993" spans="1:9" x14ac:dyDescent="0.25">
      <c r="A1993" s="10">
        <v>0</v>
      </c>
      <c r="B1993" s="10">
        <v>0</v>
      </c>
      <c r="F1993" t="b">
        <v>0</v>
      </c>
      <c r="G1993" t="b">
        <v>0</v>
      </c>
      <c r="H1993" t="b">
        <v>0</v>
      </c>
      <c r="I1993">
        <v>3</v>
      </c>
    </row>
    <row r="1994" spans="1:9" x14ac:dyDescent="0.25">
      <c r="A1994" s="10">
        <v>0</v>
      </c>
      <c r="B1994" s="10">
        <v>0</v>
      </c>
      <c r="F1994" t="b">
        <v>0</v>
      </c>
      <c r="G1994" t="b">
        <v>0</v>
      </c>
      <c r="H1994" t="b">
        <v>0</v>
      </c>
      <c r="I1994">
        <v>2</v>
      </c>
    </row>
    <row r="1995" spans="1:9" x14ac:dyDescent="0.25">
      <c r="A1995" s="10">
        <v>0</v>
      </c>
      <c r="B1995" s="10">
        <v>0</v>
      </c>
      <c r="F1995" t="b">
        <v>0</v>
      </c>
      <c r="G1995" t="b">
        <v>0</v>
      </c>
      <c r="H1995" t="b">
        <v>0</v>
      </c>
      <c r="I1995">
        <v>0</v>
      </c>
    </row>
    <row r="1996" spans="1:9" x14ac:dyDescent="0.25">
      <c r="A1996" s="10">
        <v>0</v>
      </c>
      <c r="B1996" s="10">
        <v>0</v>
      </c>
      <c r="F1996" t="b">
        <v>0</v>
      </c>
      <c r="G1996" t="b">
        <v>0</v>
      </c>
      <c r="H1996" t="b">
        <v>0</v>
      </c>
      <c r="I1996">
        <v>0</v>
      </c>
    </row>
    <row r="1997" spans="1:9" x14ac:dyDescent="0.25">
      <c r="A1997" s="10">
        <v>0</v>
      </c>
      <c r="B1997" s="10">
        <v>0</v>
      </c>
      <c r="F1997" t="b">
        <v>0</v>
      </c>
      <c r="G1997" t="b">
        <v>0</v>
      </c>
      <c r="H1997" t="b">
        <v>0</v>
      </c>
      <c r="I1997">
        <v>3</v>
      </c>
    </row>
    <row r="1998" spans="1:9" x14ac:dyDescent="0.25">
      <c r="A1998" s="10">
        <v>0</v>
      </c>
      <c r="B1998" s="10">
        <v>0</v>
      </c>
      <c r="F1998" t="b">
        <v>0</v>
      </c>
      <c r="G1998" t="b">
        <v>0</v>
      </c>
      <c r="H1998" t="b">
        <v>0</v>
      </c>
      <c r="I1998">
        <v>0</v>
      </c>
    </row>
    <row r="1999" spans="1:9" x14ac:dyDescent="0.25">
      <c r="A1999" s="10">
        <v>0</v>
      </c>
      <c r="B1999" s="10">
        <v>0</v>
      </c>
      <c r="F1999" t="b">
        <v>0</v>
      </c>
      <c r="G1999" t="b">
        <v>0</v>
      </c>
      <c r="H1999" t="b">
        <v>0</v>
      </c>
      <c r="I1999">
        <v>0</v>
      </c>
    </row>
    <row r="2000" spans="1:9" x14ac:dyDescent="0.25">
      <c r="A2000" s="10">
        <v>0</v>
      </c>
      <c r="B2000" s="10">
        <v>0</v>
      </c>
      <c r="F2000" t="b">
        <v>0</v>
      </c>
      <c r="G2000" t="b">
        <v>0</v>
      </c>
      <c r="H2000" t="b">
        <v>0</v>
      </c>
      <c r="I2000">
        <v>3</v>
      </c>
    </row>
    <row r="2001" spans="1:9" x14ac:dyDescent="0.25">
      <c r="A2001" s="10">
        <v>0</v>
      </c>
      <c r="B2001" s="10">
        <v>0</v>
      </c>
      <c r="F2001" t="b">
        <v>0</v>
      </c>
      <c r="G2001" t="b">
        <v>0</v>
      </c>
      <c r="H2001" t="b">
        <v>0</v>
      </c>
      <c r="I2001">
        <v>7</v>
      </c>
    </row>
    <row r="2002" spans="1:9" x14ac:dyDescent="0.25">
      <c r="A2002" s="10">
        <v>0</v>
      </c>
      <c r="B2002" s="10">
        <v>0</v>
      </c>
      <c r="F2002" t="b">
        <v>0</v>
      </c>
      <c r="G2002" t="b">
        <v>0</v>
      </c>
      <c r="H2002" t="b">
        <v>0</v>
      </c>
      <c r="I2002">
        <v>25</v>
      </c>
    </row>
    <row r="2003" spans="1:9" x14ac:dyDescent="0.25">
      <c r="A2003" s="10">
        <v>1637</v>
      </c>
      <c r="B2003" s="10">
        <v>0</v>
      </c>
      <c r="F2003">
        <v>1637</v>
      </c>
      <c r="G2003" t="b">
        <v>0</v>
      </c>
      <c r="H2003">
        <v>1637</v>
      </c>
      <c r="I2003" t="b">
        <v>0</v>
      </c>
    </row>
    <row r="2004" spans="1:9" x14ac:dyDescent="0.25">
      <c r="A2004" s="10">
        <v>1375</v>
      </c>
      <c r="B2004" s="10">
        <v>0</v>
      </c>
      <c r="F2004">
        <v>1375</v>
      </c>
      <c r="G2004" t="b">
        <v>0</v>
      </c>
      <c r="H2004">
        <v>1375</v>
      </c>
      <c r="I2004" t="b">
        <v>0</v>
      </c>
    </row>
    <row r="2005" spans="1:9" x14ac:dyDescent="0.25">
      <c r="A2005" s="10">
        <v>17</v>
      </c>
      <c r="B2005" s="10">
        <v>0</v>
      </c>
      <c r="F2005">
        <v>17</v>
      </c>
      <c r="G2005" t="b">
        <v>0</v>
      </c>
      <c r="H2005">
        <v>17</v>
      </c>
      <c r="I2005" t="b">
        <v>0</v>
      </c>
    </row>
    <row r="2006" spans="1:9" x14ac:dyDescent="0.25">
      <c r="A2006" s="10">
        <v>354</v>
      </c>
      <c r="B2006" s="10">
        <v>0</v>
      </c>
      <c r="F2006">
        <v>354</v>
      </c>
      <c r="G2006" t="b">
        <v>0</v>
      </c>
      <c r="H2006">
        <v>354</v>
      </c>
      <c r="I2006" t="b">
        <v>0</v>
      </c>
    </row>
    <row r="2007" spans="1:9" x14ac:dyDescent="0.25">
      <c r="A2007" s="10">
        <v>191</v>
      </c>
      <c r="B2007" s="10">
        <v>0</v>
      </c>
      <c r="F2007">
        <v>191</v>
      </c>
      <c r="G2007" t="b">
        <v>0</v>
      </c>
      <c r="H2007">
        <v>191</v>
      </c>
      <c r="I2007" t="b">
        <v>0</v>
      </c>
    </row>
    <row r="2008" spans="1:9" x14ac:dyDescent="0.25">
      <c r="A2008" s="10">
        <v>303</v>
      </c>
      <c r="B2008" s="10">
        <v>0</v>
      </c>
      <c r="F2008">
        <v>303</v>
      </c>
      <c r="G2008" t="b">
        <v>0</v>
      </c>
      <c r="H2008">
        <v>303</v>
      </c>
      <c r="I2008" t="b">
        <v>0</v>
      </c>
    </row>
    <row r="2009" spans="1:9" x14ac:dyDescent="0.25">
      <c r="A2009" s="10">
        <v>137</v>
      </c>
      <c r="B2009" s="10">
        <v>0</v>
      </c>
      <c r="F2009">
        <v>137</v>
      </c>
      <c r="G2009" t="b">
        <v>0</v>
      </c>
      <c r="H2009">
        <v>137</v>
      </c>
      <c r="I2009" t="b">
        <v>0</v>
      </c>
    </row>
    <row r="2010" spans="1:9" x14ac:dyDescent="0.25">
      <c r="A2010" s="10">
        <v>41</v>
      </c>
      <c r="B2010" s="10">
        <v>0</v>
      </c>
      <c r="F2010">
        <v>41</v>
      </c>
      <c r="G2010" t="b">
        <v>0</v>
      </c>
      <c r="H2010">
        <v>41</v>
      </c>
      <c r="I2010" t="b">
        <v>0</v>
      </c>
    </row>
    <row r="2011" spans="1:9" x14ac:dyDescent="0.25">
      <c r="A2011" s="10">
        <v>398</v>
      </c>
      <c r="B2011" s="10">
        <v>0</v>
      </c>
      <c r="F2011">
        <v>398</v>
      </c>
      <c r="G2011" t="b">
        <v>0</v>
      </c>
      <c r="H2011">
        <v>398</v>
      </c>
      <c r="I2011" t="b">
        <v>0</v>
      </c>
    </row>
    <row r="2012" spans="1:9" x14ac:dyDescent="0.25">
      <c r="A2012" s="10">
        <v>1737</v>
      </c>
      <c r="B2012" s="10">
        <v>0</v>
      </c>
      <c r="F2012">
        <v>1737</v>
      </c>
      <c r="G2012" t="b">
        <v>0</v>
      </c>
      <c r="H2012">
        <v>1737</v>
      </c>
      <c r="I2012" t="b">
        <v>0</v>
      </c>
    </row>
    <row r="2013" spans="1:9" x14ac:dyDescent="0.25">
      <c r="A2013" s="10">
        <v>971</v>
      </c>
      <c r="B2013" s="10">
        <v>0</v>
      </c>
      <c r="F2013">
        <v>971</v>
      </c>
      <c r="G2013" t="b">
        <v>0</v>
      </c>
      <c r="H2013">
        <v>971</v>
      </c>
      <c r="I2013" t="b">
        <v>0</v>
      </c>
    </row>
    <row r="2014" spans="1:9" x14ac:dyDescent="0.25">
      <c r="A2014" s="10">
        <v>183</v>
      </c>
      <c r="B2014" s="10">
        <v>0</v>
      </c>
      <c r="F2014">
        <v>183</v>
      </c>
      <c r="G2014" t="b">
        <v>0</v>
      </c>
      <c r="H2014">
        <v>183</v>
      </c>
      <c r="I2014" t="b">
        <v>0</v>
      </c>
    </row>
    <row r="2015" spans="1:9" x14ac:dyDescent="0.25">
      <c r="A2015" s="10">
        <v>4562</v>
      </c>
      <c r="B2015" s="10">
        <v>0</v>
      </c>
      <c r="F2015">
        <v>4562</v>
      </c>
      <c r="G2015" t="b">
        <v>0</v>
      </c>
      <c r="H2015">
        <v>4562</v>
      </c>
      <c r="I2015" t="b">
        <v>0</v>
      </c>
    </row>
    <row r="2016" spans="1:9" x14ac:dyDescent="0.25">
      <c r="A2016" s="10">
        <v>26457</v>
      </c>
      <c r="B2016" s="10">
        <v>0</v>
      </c>
      <c r="F2016">
        <v>26457</v>
      </c>
      <c r="G2016" t="b">
        <v>0</v>
      </c>
      <c r="H2016">
        <v>26457</v>
      </c>
      <c r="I2016" t="b">
        <v>0</v>
      </c>
    </row>
    <row r="2017" spans="1:9" x14ac:dyDescent="0.25">
      <c r="A2017" s="10">
        <v>162</v>
      </c>
      <c r="B2017" s="10">
        <v>0</v>
      </c>
      <c r="F2017">
        <v>162</v>
      </c>
      <c r="G2017" t="b">
        <v>0</v>
      </c>
      <c r="H2017">
        <v>162</v>
      </c>
      <c r="I2017" t="b">
        <v>0</v>
      </c>
    </row>
    <row r="2018" spans="1:9" x14ac:dyDescent="0.25">
      <c r="A2018" s="10">
        <v>479</v>
      </c>
      <c r="B2018" s="10">
        <v>0</v>
      </c>
      <c r="F2018">
        <v>479</v>
      </c>
      <c r="G2018" t="b">
        <v>0</v>
      </c>
      <c r="H2018">
        <v>479</v>
      </c>
      <c r="I2018" t="b">
        <v>0</v>
      </c>
    </row>
    <row r="2019" spans="1:9" x14ac:dyDescent="0.25">
      <c r="A2019" s="10">
        <v>426</v>
      </c>
      <c r="B2019" s="10">
        <v>0</v>
      </c>
      <c r="F2019">
        <v>426</v>
      </c>
      <c r="G2019" t="b">
        <v>0</v>
      </c>
      <c r="H2019">
        <v>426</v>
      </c>
      <c r="I2019" t="b">
        <v>0</v>
      </c>
    </row>
    <row r="2020" spans="1:9" x14ac:dyDescent="0.25">
      <c r="A2020" s="10">
        <v>450</v>
      </c>
      <c r="B2020" s="10">
        <v>0</v>
      </c>
      <c r="F2020">
        <v>450</v>
      </c>
      <c r="G2020" t="b">
        <v>0</v>
      </c>
      <c r="H2020">
        <v>450</v>
      </c>
      <c r="I2020" t="b">
        <v>0</v>
      </c>
    </row>
    <row r="2021" spans="1:9" x14ac:dyDescent="0.25">
      <c r="A2021" s="10">
        <v>1780</v>
      </c>
      <c r="B2021" s="10">
        <v>0</v>
      </c>
      <c r="F2021">
        <v>1780</v>
      </c>
      <c r="G2021" t="b">
        <v>0</v>
      </c>
      <c r="H2021">
        <v>1780</v>
      </c>
      <c r="I2021" t="b">
        <v>0</v>
      </c>
    </row>
    <row r="2022" spans="1:9" x14ac:dyDescent="0.25">
      <c r="A2022" s="10">
        <v>122</v>
      </c>
      <c r="B2022" s="10">
        <v>0</v>
      </c>
      <c r="F2022">
        <v>122</v>
      </c>
      <c r="G2022" t="b">
        <v>0</v>
      </c>
      <c r="H2022">
        <v>122</v>
      </c>
      <c r="I2022" t="b">
        <v>0</v>
      </c>
    </row>
    <row r="2023" spans="1:9" x14ac:dyDescent="0.25">
      <c r="A2023" s="10">
        <v>95</v>
      </c>
      <c r="B2023" s="10">
        <v>0</v>
      </c>
      <c r="F2023">
        <v>95</v>
      </c>
      <c r="G2023" t="b">
        <v>0</v>
      </c>
      <c r="H2023">
        <v>95</v>
      </c>
      <c r="I2023" t="b">
        <v>0</v>
      </c>
    </row>
    <row r="2024" spans="1:9" x14ac:dyDescent="0.25">
      <c r="A2024" s="10">
        <v>325</v>
      </c>
      <c r="B2024" s="10">
        <v>0</v>
      </c>
      <c r="F2024">
        <v>325</v>
      </c>
      <c r="G2024" t="b">
        <v>0</v>
      </c>
      <c r="H2024">
        <v>325</v>
      </c>
      <c r="I2024" t="b">
        <v>0</v>
      </c>
    </row>
    <row r="2025" spans="1:9" x14ac:dyDescent="0.25">
      <c r="A2025" s="10">
        <v>353</v>
      </c>
      <c r="B2025" s="10">
        <v>0</v>
      </c>
      <c r="F2025">
        <v>353</v>
      </c>
      <c r="G2025" t="b">
        <v>0</v>
      </c>
      <c r="H2025">
        <v>353</v>
      </c>
      <c r="I2025" t="b">
        <v>0</v>
      </c>
    </row>
    <row r="2026" spans="1:9" x14ac:dyDescent="0.25">
      <c r="A2026" s="10">
        <v>105</v>
      </c>
      <c r="B2026" s="10">
        <v>0</v>
      </c>
      <c r="F2026">
        <v>105</v>
      </c>
      <c r="G2026" t="b">
        <v>0</v>
      </c>
      <c r="H2026">
        <v>105</v>
      </c>
      <c r="I2026" t="b">
        <v>0</v>
      </c>
    </row>
    <row r="2027" spans="1:9" x14ac:dyDescent="0.25">
      <c r="A2027" s="10">
        <v>729</v>
      </c>
      <c r="B2027" s="10">
        <v>0</v>
      </c>
      <c r="F2027">
        <v>729</v>
      </c>
      <c r="G2027" t="b">
        <v>0</v>
      </c>
      <c r="H2027">
        <v>729</v>
      </c>
      <c r="I2027" t="b">
        <v>0</v>
      </c>
    </row>
    <row r="2028" spans="1:9" x14ac:dyDescent="0.25">
      <c r="A2028" s="10">
        <v>454</v>
      </c>
      <c r="B2028" s="10">
        <v>0</v>
      </c>
      <c r="F2028">
        <v>454</v>
      </c>
      <c r="G2028" t="b">
        <v>0</v>
      </c>
      <c r="H2028">
        <v>454</v>
      </c>
      <c r="I2028" t="b">
        <v>0</v>
      </c>
    </row>
    <row r="2029" spans="1:9" x14ac:dyDescent="0.25">
      <c r="A2029" s="10">
        <v>539</v>
      </c>
      <c r="B2029" s="10">
        <v>0</v>
      </c>
      <c r="F2029">
        <v>539</v>
      </c>
      <c r="G2029" t="b">
        <v>0</v>
      </c>
      <c r="H2029">
        <v>539</v>
      </c>
      <c r="I2029" t="b">
        <v>0</v>
      </c>
    </row>
    <row r="2030" spans="1:9" x14ac:dyDescent="0.25">
      <c r="A2030" s="10">
        <v>79</v>
      </c>
      <c r="B2030" s="10">
        <v>0</v>
      </c>
      <c r="F2030">
        <v>79</v>
      </c>
      <c r="G2030" t="b">
        <v>0</v>
      </c>
      <c r="H2030">
        <v>79</v>
      </c>
      <c r="I2030" t="b">
        <v>0</v>
      </c>
    </row>
    <row r="2031" spans="1:9" x14ac:dyDescent="0.25">
      <c r="A2031" s="10">
        <v>94</v>
      </c>
      <c r="B2031" s="10">
        <v>0</v>
      </c>
      <c r="F2031">
        <v>94</v>
      </c>
      <c r="G2031" t="b">
        <v>0</v>
      </c>
      <c r="H2031">
        <v>94</v>
      </c>
      <c r="I2031" t="b">
        <v>0</v>
      </c>
    </row>
    <row r="2032" spans="1:9" x14ac:dyDescent="0.25">
      <c r="A2032" s="10">
        <v>625</v>
      </c>
      <c r="B2032" s="10">
        <v>0</v>
      </c>
      <c r="F2032">
        <v>625</v>
      </c>
      <c r="G2032" t="b">
        <v>0</v>
      </c>
      <c r="H2032">
        <v>625</v>
      </c>
      <c r="I2032" t="b">
        <v>0</v>
      </c>
    </row>
    <row r="2033" spans="1:9" x14ac:dyDescent="0.25">
      <c r="A2033" s="10">
        <v>508</v>
      </c>
      <c r="B2033" s="10">
        <v>0</v>
      </c>
      <c r="F2033">
        <v>508</v>
      </c>
      <c r="G2033" t="b">
        <v>0</v>
      </c>
      <c r="H2033">
        <v>508</v>
      </c>
      <c r="I2033" t="b">
        <v>0</v>
      </c>
    </row>
    <row r="2034" spans="1:9" x14ac:dyDescent="0.25">
      <c r="A2034" s="10">
        <v>531</v>
      </c>
      <c r="B2034" s="10">
        <v>0</v>
      </c>
      <c r="F2034">
        <v>531</v>
      </c>
      <c r="G2034" t="b">
        <v>0</v>
      </c>
      <c r="H2034">
        <v>531</v>
      </c>
      <c r="I2034" t="b">
        <v>0</v>
      </c>
    </row>
    <row r="2035" spans="1:9" x14ac:dyDescent="0.25">
      <c r="A2035" s="10">
        <v>158</v>
      </c>
      <c r="B2035" s="10">
        <v>0</v>
      </c>
      <c r="F2035">
        <v>158</v>
      </c>
      <c r="G2035" t="b">
        <v>0</v>
      </c>
      <c r="H2035">
        <v>158</v>
      </c>
      <c r="I2035" t="b">
        <v>0</v>
      </c>
    </row>
    <row r="2036" spans="1:9" x14ac:dyDescent="0.25">
      <c r="A2036" s="10">
        <v>508</v>
      </c>
      <c r="B2036" s="10">
        <v>0</v>
      </c>
      <c r="F2036">
        <v>508</v>
      </c>
      <c r="G2036" t="b">
        <v>0</v>
      </c>
      <c r="H2036">
        <v>508</v>
      </c>
      <c r="I2036" t="b">
        <v>0</v>
      </c>
    </row>
    <row r="2037" spans="1:9" x14ac:dyDescent="0.25">
      <c r="A2037" s="10">
        <v>644</v>
      </c>
      <c r="B2037" s="10">
        <v>0</v>
      </c>
      <c r="F2037">
        <v>644</v>
      </c>
      <c r="G2037" t="b">
        <v>0</v>
      </c>
      <c r="H2037">
        <v>644</v>
      </c>
      <c r="I2037" t="b">
        <v>0</v>
      </c>
    </row>
    <row r="2038" spans="1:9" x14ac:dyDescent="0.25">
      <c r="A2038" s="10">
        <v>848</v>
      </c>
      <c r="B2038" s="10">
        <v>0</v>
      </c>
      <c r="F2038">
        <v>848</v>
      </c>
      <c r="G2038" t="b">
        <v>0</v>
      </c>
      <c r="H2038">
        <v>848</v>
      </c>
      <c r="I2038" t="b">
        <v>0</v>
      </c>
    </row>
    <row r="2039" spans="1:9" x14ac:dyDescent="0.25">
      <c r="A2039" s="10">
        <v>429</v>
      </c>
      <c r="B2039" s="10">
        <v>0</v>
      </c>
      <c r="F2039">
        <v>429</v>
      </c>
      <c r="G2039" t="b">
        <v>0</v>
      </c>
      <c r="H2039">
        <v>429</v>
      </c>
      <c r="I2039" t="b">
        <v>0</v>
      </c>
    </row>
    <row r="2040" spans="1:9" x14ac:dyDescent="0.25">
      <c r="A2040" s="10">
        <v>204</v>
      </c>
      <c r="B2040" s="10">
        <v>0</v>
      </c>
      <c r="F2040">
        <v>204</v>
      </c>
      <c r="G2040" t="b">
        <v>0</v>
      </c>
      <c r="H2040">
        <v>204</v>
      </c>
      <c r="I2040" t="b">
        <v>0</v>
      </c>
    </row>
    <row r="2041" spans="1:9" x14ac:dyDescent="0.25">
      <c r="A2041" s="10">
        <v>379</v>
      </c>
      <c r="B2041" s="10">
        <v>0</v>
      </c>
      <c r="F2041">
        <v>379</v>
      </c>
      <c r="G2041" t="b">
        <v>0</v>
      </c>
      <c r="H2041">
        <v>379</v>
      </c>
      <c r="I2041" t="b">
        <v>0</v>
      </c>
    </row>
    <row r="2042" spans="1:9" x14ac:dyDescent="0.25">
      <c r="A2042" s="10">
        <v>271</v>
      </c>
      <c r="B2042" s="10">
        <v>0</v>
      </c>
      <c r="F2042">
        <v>271</v>
      </c>
      <c r="G2042" t="b">
        <v>0</v>
      </c>
      <c r="H2042">
        <v>271</v>
      </c>
      <c r="I2042" t="b">
        <v>0</v>
      </c>
    </row>
    <row r="2043" spans="1:9" x14ac:dyDescent="0.25">
      <c r="A2043" s="10">
        <v>120</v>
      </c>
      <c r="B2043" s="10">
        <v>0</v>
      </c>
      <c r="F2043">
        <v>120</v>
      </c>
      <c r="G2043" t="b">
        <v>0</v>
      </c>
      <c r="H2043">
        <v>120</v>
      </c>
      <c r="I2043" t="b">
        <v>0</v>
      </c>
    </row>
    <row r="2044" spans="1:9" x14ac:dyDescent="0.25">
      <c r="A2044" s="10">
        <v>140</v>
      </c>
      <c r="B2044" s="10">
        <v>0</v>
      </c>
      <c r="F2044">
        <v>140</v>
      </c>
      <c r="G2044" t="b">
        <v>0</v>
      </c>
      <c r="H2044">
        <v>140</v>
      </c>
      <c r="I2044" t="b">
        <v>0</v>
      </c>
    </row>
    <row r="2045" spans="1:9" x14ac:dyDescent="0.25">
      <c r="A2045" s="10">
        <v>193</v>
      </c>
      <c r="B2045" s="10">
        <v>0</v>
      </c>
      <c r="F2045">
        <v>193</v>
      </c>
      <c r="G2045" t="b">
        <v>0</v>
      </c>
      <c r="H2045">
        <v>193</v>
      </c>
      <c r="I2045" t="b">
        <v>0</v>
      </c>
    </row>
    <row r="2046" spans="1:9" x14ac:dyDescent="0.25">
      <c r="A2046" s="10">
        <v>180</v>
      </c>
      <c r="B2046" s="10">
        <v>0</v>
      </c>
      <c r="F2046">
        <v>180</v>
      </c>
      <c r="G2046" t="b">
        <v>0</v>
      </c>
      <c r="H2046">
        <v>180</v>
      </c>
      <c r="I2046" t="b">
        <v>0</v>
      </c>
    </row>
    <row r="2047" spans="1:9" x14ac:dyDescent="0.25">
      <c r="A2047" s="10">
        <v>263</v>
      </c>
      <c r="B2047" s="10">
        <v>0</v>
      </c>
      <c r="F2047">
        <v>263</v>
      </c>
      <c r="G2047" t="b">
        <v>0</v>
      </c>
      <c r="H2047">
        <v>263</v>
      </c>
      <c r="I2047" t="b">
        <v>0</v>
      </c>
    </row>
    <row r="2048" spans="1:9" x14ac:dyDescent="0.25">
      <c r="A2048" s="10">
        <v>217</v>
      </c>
      <c r="B2048" s="10">
        <v>0</v>
      </c>
      <c r="F2048">
        <v>217</v>
      </c>
      <c r="G2048" t="b">
        <v>0</v>
      </c>
      <c r="H2048">
        <v>217</v>
      </c>
      <c r="I2048" t="b">
        <v>0</v>
      </c>
    </row>
    <row r="2049" spans="1:9" x14ac:dyDescent="0.25">
      <c r="A2049" s="10">
        <v>443</v>
      </c>
      <c r="B2049" s="10">
        <v>0</v>
      </c>
      <c r="F2049">
        <v>443</v>
      </c>
      <c r="G2049" t="b">
        <v>0</v>
      </c>
      <c r="H2049">
        <v>443</v>
      </c>
      <c r="I2049" t="b">
        <v>0</v>
      </c>
    </row>
    <row r="2050" spans="1:9" x14ac:dyDescent="0.25">
      <c r="A2050" s="10">
        <v>1373</v>
      </c>
      <c r="B2050" s="10">
        <v>0</v>
      </c>
      <c r="F2050">
        <v>1373</v>
      </c>
      <c r="G2050" t="b">
        <v>0</v>
      </c>
      <c r="H2050">
        <v>1373</v>
      </c>
      <c r="I2050" t="b">
        <v>0</v>
      </c>
    </row>
    <row r="2051" spans="1:9" x14ac:dyDescent="0.25">
      <c r="A2051" s="10">
        <v>742</v>
      </c>
      <c r="B2051" s="10">
        <v>0</v>
      </c>
      <c r="F2051">
        <v>742</v>
      </c>
      <c r="G2051" t="b">
        <v>0</v>
      </c>
      <c r="H2051">
        <v>742</v>
      </c>
      <c r="I2051" t="b">
        <v>0</v>
      </c>
    </row>
    <row r="2052" spans="1:9" x14ac:dyDescent="0.25">
      <c r="A2052" s="10">
        <v>170</v>
      </c>
      <c r="B2052" s="10">
        <v>0</v>
      </c>
      <c r="F2052">
        <v>170</v>
      </c>
      <c r="G2052" t="b">
        <v>0</v>
      </c>
      <c r="H2052">
        <v>170</v>
      </c>
      <c r="I2052" t="b">
        <v>0</v>
      </c>
    </row>
    <row r="2053" spans="1:9" x14ac:dyDescent="0.25">
      <c r="A2053" s="10">
        <v>242</v>
      </c>
      <c r="B2053" s="10">
        <v>0</v>
      </c>
      <c r="F2053">
        <v>242</v>
      </c>
      <c r="G2053" t="b">
        <v>0</v>
      </c>
      <c r="H2053">
        <v>242</v>
      </c>
      <c r="I2053" t="b">
        <v>0</v>
      </c>
    </row>
    <row r="2054" spans="1:9" x14ac:dyDescent="0.25">
      <c r="A2054" s="10">
        <v>541</v>
      </c>
      <c r="B2054" s="10">
        <v>0</v>
      </c>
      <c r="F2054">
        <v>541</v>
      </c>
      <c r="G2054" t="b">
        <v>0</v>
      </c>
      <c r="H2054">
        <v>541</v>
      </c>
      <c r="I2054" t="b">
        <v>0</v>
      </c>
    </row>
    <row r="2055" spans="1:9" x14ac:dyDescent="0.25">
      <c r="A2055" s="10">
        <v>121</v>
      </c>
      <c r="B2055" s="10">
        <v>0</v>
      </c>
      <c r="F2055">
        <v>121</v>
      </c>
      <c r="G2055" t="b">
        <v>0</v>
      </c>
      <c r="H2055">
        <v>121</v>
      </c>
      <c r="I2055" t="b">
        <v>0</v>
      </c>
    </row>
    <row r="2056" spans="1:9" x14ac:dyDescent="0.25">
      <c r="A2056" s="10">
        <v>621</v>
      </c>
      <c r="B2056" s="10">
        <v>0</v>
      </c>
      <c r="F2056">
        <v>621</v>
      </c>
      <c r="G2056" t="b">
        <v>0</v>
      </c>
      <c r="H2056">
        <v>621</v>
      </c>
      <c r="I2056" t="b">
        <v>0</v>
      </c>
    </row>
    <row r="2057" spans="1:9" x14ac:dyDescent="0.25">
      <c r="A2057" s="10">
        <v>101</v>
      </c>
      <c r="B2057" s="10">
        <v>0</v>
      </c>
      <c r="F2057">
        <v>101</v>
      </c>
      <c r="G2057" t="b">
        <v>0</v>
      </c>
      <c r="H2057">
        <v>101</v>
      </c>
      <c r="I2057" t="b">
        <v>0</v>
      </c>
    </row>
    <row r="2058" spans="1:9" x14ac:dyDescent="0.25">
      <c r="A2058" s="10">
        <v>554</v>
      </c>
      <c r="B2058" s="10">
        <v>0</v>
      </c>
      <c r="F2058">
        <v>554</v>
      </c>
      <c r="G2058" t="b">
        <v>0</v>
      </c>
      <c r="H2058">
        <v>554</v>
      </c>
      <c r="I2058" t="b">
        <v>0</v>
      </c>
    </row>
    <row r="2059" spans="1:9" x14ac:dyDescent="0.25">
      <c r="A2059" s="10">
        <v>666</v>
      </c>
      <c r="B2059" s="10">
        <v>0</v>
      </c>
      <c r="F2059">
        <v>666</v>
      </c>
      <c r="G2059" t="b">
        <v>0</v>
      </c>
      <c r="H2059">
        <v>666</v>
      </c>
      <c r="I2059" t="b">
        <v>0</v>
      </c>
    </row>
    <row r="2060" spans="1:9" x14ac:dyDescent="0.25">
      <c r="A2060" s="10">
        <v>410</v>
      </c>
      <c r="B2060" s="10">
        <v>0</v>
      </c>
      <c r="F2060">
        <v>410</v>
      </c>
      <c r="G2060" t="b">
        <v>0</v>
      </c>
      <c r="H2060">
        <v>410</v>
      </c>
      <c r="I2060" t="b">
        <v>0</v>
      </c>
    </row>
    <row r="2061" spans="1:9" x14ac:dyDescent="0.25">
      <c r="A2061" s="10">
        <v>375</v>
      </c>
      <c r="B2061" s="10">
        <v>0</v>
      </c>
      <c r="F2061">
        <v>375</v>
      </c>
      <c r="G2061" t="b">
        <v>0</v>
      </c>
      <c r="H2061">
        <v>375</v>
      </c>
      <c r="I2061" t="b">
        <v>0</v>
      </c>
    </row>
    <row r="2062" spans="1:9" x14ac:dyDescent="0.25">
      <c r="A2062" s="10">
        <v>1364</v>
      </c>
      <c r="B2062" s="10">
        <v>0</v>
      </c>
      <c r="F2062">
        <v>1364</v>
      </c>
      <c r="G2062" t="b">
        <v>0</v>
      </c>
      <c r="H2062">
        <v>1364</v>
      </c>
      <c r="I2062" t="b">
        <v>0</v>
      </c>
    </row>
    <row r="2063" spans="1:9" x14ac:dyDescent="0.25">
      <c r="A2063" s="10">
        <v>35</v>
      </c>
      <c r="B2063" s="10">
        <v>0</v>
      </c>
      <c r="F2063">
        <v>35</v>
      </c>
      <c r="G2063" t="b">
        <v>0</v>
      </c>
      <c r="H2063">
        <v>35</v>
      </c>
      <c r="I2063" t="b">
        <v>0</v>
      </c>
    </row>
    <row r="2064" spans="1:9" x14ac:dyDescent="0.25">
      <c r="A2064" s="10">
        <v>203</v>
      </c>
      <c r="B2064" s="10">
        <v>0</v>
      </c>
      <c r="F2064">
        <v>203</v>
      </c>
      <c r="G2064" t="b">
        <v>0</v>
      </c>
      <c r="H2064">
        <v>203</v>
      </c>
      <c r="I2064" t="b">
        <v>0</v>
      </c>
    </row>
    <row r="2065" spans="1:9" x14ac:dyDescent="0.25">
      <c r="A2065" s="10">
        <v>49</v>
      </c>
      <c r="B2065" s="10">
        <v>0</v>
      </c>
      <c r="F2065">
        <v>49</v>
      </c>
      <c r="G2065" t="b">
        <v>0</v>
      </c>
      <c r="H2065">
        <v>49</v>
      </c>
      <c r="I2065" t="b">
        <v>0</v>
      </c>
    </row>
    <row r="2066" spans="1:9" x14ac:dyDescent="0.25">
      <c r="A2066" s="10">
        <v>5812</v>
      </c>
      <c r="B2066" s="10">
        <v>0</v>
      </c>
      <c r="F2066">
        <v>5812</v>
      </c>
      <c r="G2066" t="b">
        <v>0</v>
      </c>
      <c r="H2066">
        <v>5812</v>
      </c>
      <c r="I2066" t="b">
        <v>0</v>
      </c>
    </row>
    <row r="2067" spans="1:9" x14ac:dyDescent="0.25">
      <c r="A2067" s="10">
        <v>1556</v>
      </c>
      <c r="B2067" s="10">
        <v>0</v>
      </c>
      <c r="F2067">
        <v>1556</v>
      </c>
      <c r="G2067" t="b">
        <v>0</v>
      </c>
      <c r="H2067">
        <v>1556</v>
      </c>
      <c r="I2067" t="b">
        <v>0</v>
      </c>
    </row>
    <row r="2068" spans="1:9" x14ac:dyDescent="0.25">
      <c r="A2068" s="10">
        <v>65</v>
      </c>
      <c r="B2068" s="10">
        <v>0</v>
      </c>
      <c r="F2068">
        <v>65</v>
      </c>
      <c r="G2068" t="b">
        <v>0</v>
      </c>
      <c r="H2068">
        <v>65</v>
      </c>
      <c r="I2068" t="b">
        <v>0</v>
      </c>
    </row>
    <row r="2069" spans="1:9" x14ac:dyDescent="0.25">
      <c r="A2069" s="10">
        <v>10</v>
      </c>
      <c r="B2069" s="10">
        <v>0</v>
      </c>
      <c r="F2069">
        <v>10</v>
      </c>
      <c r="G2069" t="b">
        <v>0</v>
      </c>
      <c r="H2069">
        <v>10</v>
      </c>
      <c r="I2069" t="b">
        <v>0</v>
      </c>
    </row>
    <row r="2070" spans="1:9" x14ac:dyDescent="0.25">
      <c r="A2070" s="10">
        <v>76</v>
      </c>
      <c r="B2070" s="10">
        <v>0</v>
      </c>
      <c r="F2070">
        <v>76</v>
      </c>
      <c r="G2070" t="b">
        <v>0</v>
      </c>
      <c r="H2070">
        <v>76</v>
      </c>
      <c r="I2070" t="b">
        <v>0</v>
      </c>
    </row>
    <row r="2071" spans="1:9" x14ac:dyDescent="0.25">
      <c r="A2071" s="10">
        <v>263</v>
      </c>
      <c r="B2071" s="10">
        <v>0</v>
      </c>
      <c r="F2071">
        <v>263</v>
      </c>
      <c r="G2071" t="b">
        <v>0</v>
      </c>
      <c r="H2071">
        <v>263</v>
      </c>
      <c r="I2071" t="b">
        <v>0</v>
      </c>
    </row>
    <row r="2072" spans="1:9" x14ac:dyDescent="0.25">
      <c r="A2072" s="10">
        <v>1530</v>
      </c>
      <c r="B2072" s="10">
        <v>0</v>
      </c>
      <c r="F2072">
        <v>1530</v>
      </c>
      <c r="G2072" t="b">
        <v>0</v>
      </c>
      <c r="H2072">
        <v>1530</v>
      </c>
      <c r="I2072" t="b">
        <v>0</v>
      </c>
    </row>
    <row r="2073" spans="1:9" x14ac:dyDescent="0.25">
      <c r="A2073" s="10">
        <v>278</v>
      </c>
      <c r="B2073" s="10">
        <v>0</v>
      </c>
      <c r="F2073">
        <v>278</v>
      </c>
      <c r="G2073" t="b">
        <v>0</v>
      </c>
      <c r="H2073">
        <v>278</v>
      </c>
      <c r="I2073" t="b">
        <v>0</v>
      </c>
    </row>
    <row r="2074" spans="1:9" x14ac:dyDescent="0.25">
      <c r="A2074" s="10">
        <v>350</v>
      </c>
      <c r="B2074" s="10">
        <v>0</v>
      </c>
      <c r="F2074">
        <v>350</v>
      </c>
      <c r="G2074" t="b">
        <v>0</v>
      </c>
      <c r="H2074">
        <v>350</v>
      </c>
      <c r="I2074" t="b">
        <v>0</v>
      </c>
    </row>
    <row r="2075" spans="1:9" x14ac:dyDescent="0.25">
      <c r="A2075" s="10">
        <v>470</v>
      </c>
      <c r="B2075" s="10">
        <v>0</v>
      </c>
      <c r="F2075">
        <v>470</v>
      </c>
      <c r="G2075" t="b">
        <v>0</v>
      </c>
      <c r="H2075">
        <v>470</v>
      </c>
      <c r="I2075" t="b">
        <v>0</v>
      </c>
    </row>
    <row r="2076" spans="1:9" x14ac:dyDescent="0.25">
      <c r="A2076" s="10">
        <v>3</v>
      </c>
      <c r="B2076" s="10">
        <v>0</v>
      </c>
      <c r="F2076">
        <v>3</v>
      </c>
      <c r="G2076" t="b">
        <v>0</v>
      </c>
      <c r="H2076">
        <v>3</v>
      </c>
      <c r="I2076" t="b">
        <v>0</v>
      </c>
    </row>
    <row r="2077" spans="1:9" x14ac:dyDescent="0.25">
      <c r="A2077" s="10">
        <v>8200</v>
      </c>
      <c r="B2077" s="10">
        <v>0</v>
      </c>
      <c r="F2077">
        <v>8200</v>
      </c>
      <c r="G2077" t="b">
        <v>0</v>
      </c>
      <c r="H2077">
        <v>8200</v>
      </c>
      <c r="I2077" t="b">
        <v>0</v>
      </c>
    </row>
    <row r="2078" spans="1:9" x14ac:dyDescent="0.25">
      <c r="A2078" s="10">
        <v>8359</v>
      </c>
      <c r="B2078" s="10">
        <v>0</v>
      </c>
      <c r="F2078">
        <v>8359</v>
      </c>
      <c r="G2078" t="b">
        <v>0</v>
      </c>
      <c r="H2078">
        <v>8359</v>
      </c>
      <c r="I2078" t="b">
        <v>0</v>
      </c>
    </row>
    <row r="2079" spans="1:9" x14ac:dyDescent="0.25">
      <c r="A2079" s="10">
        <v>188</v>
      </c>
      <c r="B2079" s="10">
        <v>0</v>
      </c>
      <c r="F2079">
        <v>188</v>
      </c>
      <c r="G2079" t="b">
        <v>0</v>
      </c>
      <c r="H2079">
        <v>188</v>
      </c>
      <c r="I2079" t="b">
        <v>0</v>
      </c>
    </row>
    <row r="2080" spans="1:9" x14ac:dyDescent="0.25">
      <c r="A2080" s="10">
        <v>48</v>
      </c>
      <c r="B2080" s="10">
        <v>0</v>
      </c>
      <c r="F2080">
        <v>48</v>
      </c>
      <c r="G2080" t="b">
        <v>0</v>
      </c>
      <c r="H2080">
        <v>48</v>
      </c>
      <c r="I2080" t="b">
        <v>0</v>
      </c>
    </row>
    <row r="2081" spans="1:9" x14ac:dyDescent="0.25">
      <c r="A2081" s="10">
        <v>607</v>
      </c>
      <c r="B2081" s="10">
        <v>0</v>
      </c>
      <c r="F2081">
        <v>607</v>
      </c>
      <c r="G2081" t="b">
        <v>0</v>
      </c>
      <c r="H2081">
        <v>607</v>
      </c>
      <c r="I2081" t="b">
        <v>0</v>
      </c>
    </row>
    <row r="2082" spans="1:9" x14ac:dyDescent="0.25">
      <c r="A2082" s="10">
        <v>50</v>
      </c>
      <c r="B2082" s="10">
        <v>0</v>
      </c>
      <c r="F2082">
        <v>50</v>
      </c>
      <c r="G2082" t="b">
        <v>0</v>
      </c>
      <c r="H2082">
        <v>50</v>
      </c>
      <c r="I2082" t="b">
        <v>0</v>
      </c>
    </row>
    <row r="2083" spans="1:9" x14ac:dyDescent="0.25">
      <c r="A2083" s="10">
        <v>55</v>
      </c>
      <c r="B2083" s="10">
        <v>0</v>
      </c>
      <c r="F2083">
        <v>55</v>
      </c>
      <c r="G2083" t="b">
        <v>0</v>
      </c>
      <c r="H2083">
        <v>55</v>
      </c>
      <c r="I2083" t="b">
        <v>0</v>
      </c>
    </row>
    <row r="2084" spans="1:9" x14ac:dyDescent="0.25">
      <c r="A2084" s="10">
        <v>38</v>
      </c>
      <c r="B2084" s="10">
        <v>0</v>
      </c>
      <c r="F2084">
        <v>38</v>
      </c>
      <c r="G2084" t="b">
        <v>0</v>
      </c>
      <c r="H2084">
        <v>38</v>
      </c>
      <c r="I2084" t="b">
        <v>0</v>
      </c>
    </row>
    <row r="2085" spans="1:9" x14ac:dyDescent="0.25">
      <c r="A2085" s="10">
        <v>25</v>
      </c>
      <c r="B2085" s="10">
        <v>0</v>
      </c>
      <c r="F2085">
        <v>25</v>
      </c>
      <c r="G2085" t="b">
        <v>0</v>
      </c>
      <c r="H2085">
        <v>25</v>
      </c>
      <c r="I2085" t="b">
        <v>0</v>
      </c>
    </row>
    <row r="2086" spans="1:9" x14ac:dyDescent="0.25">
      <c r="A2086" s="10">
        <v>46</v>
      </c>
      <c r="B2086" s="10">
        <v>0</v>
      </c>
      <c r="F2086">
        <v>46</v>
      </c>
      <c r="G2086" t="b">
        <v>0</v>
      </c>
      <c r="H2086">
        <v>46</v>
      </c>
      <c r="I2086" t="b">
        <v>0</v>
      </c>
    </row>
    <row r="2087" spans="1:9" x14ac:dyDescent="0.25">
      <c r="A2087" s="10">
        <v>83</v>
      </c>
      <c r="B2087" s="10">
        <v>0</v>
      </c>
      <c r="F2087">
        <v>83</v>
      </c>
      <c r="G2087" t="b">
        <v>0</v>
      </c>
      <c r="H2087">
        <v>83</v>
      </c>
      <c r="I2087" t="b">
        <v>0</v>
      </c>
    </row>
    <row r="2088" spans="1:9" x14ac:dyDescent="0.25">
      <c r="A2088" s="10">
        <v>35</v>
      </c>
      <c r="B2088" s="10">
        <v>0</v>
      </c>
      <c r="F2088">
        <v>35</v>
      </c>
      <c r="G2088" t="b">
        <v>0</v>
      </c>
      <c r="H2088">
        <v>35</v>
      </c>
      <c r="I2088" t="b">
        <v>0</v>
      </c>
    </row>
    <row r="2089" spans="1:9" x14ac:dyDescent="0.25">
      <c r="A2089" s="10">
        <v>25</v>
      </c>
      <c r="B2089" s="10">
        <v>0</v>
      </c>
      <c r="F2089">
        <v>25</v>
      </c>
      <c r="G2089" t="b">
        <v>0</v>
      </c>
      <c r="H2089">
        <v>25</v>
      </c>
      <c r="I2089" t="b">
        <v>0</v>
      </c>
    </row>
    <row r="2090" spans="1:9" x14ac:dyDescent="0.25">
      <c r="A2090" s="10">
        <v>75</v>
      </c>
      <c r="B2090" s="10">
        <v>0</v>
      </c>
      <c r="F2090">
        <v>75</v>
      </c>
      <c r="G2090" t="b">
        <v>0</v>
      </c>
      <c r="H2090">
        <v>75</v>
      </c>
      <c r="I2090" t="b">
        <v>0</v>
      </c>
    </row>
    <row r="2091" spans="1:9" x14ac:dyDescent="0.25">
      <c r="A2091" s="10">
        <v>62</v>
      </c>
      <c r="B2091" s="10">
        <v>0</v>
      </c>
      <c r="F2091">
        <v>62</v>
      </c>
      <c r="G2091" t="b">
        <v>0</v>
      </c>
      <c r="H2091">
        <v>62</v>
      </c>
      <c r="I2091" t="b">
        <v>0</v>
      </c>
    </row>
    <row r="2092" spans="1:9" x14ac:dyDescent="0.25">
      <c r="A2092" s="10">
        <v>160</v>
      </c>
      <c r="B2092" s="10">
        <v>0</v>
      </c>
      <c r="F2092">
        <v>160</v>
      </c>
      <c r="G2092" t="b">
        <v>0</v>
      </c>
      <c r="H2092">
        <v>160</v>
      </c>
      <c r="I2092" t="b">
        <v>0</v>
      </c>
    </row>
    <row r="2093" spans="1:9" x14ac:dyDescent="0.25">
      <c r="A2093" s="10">
        <v>246</v>
      </c>
      <c r="B2093" s="10">
        <v>0</v>
      </c>
      <c r="F2093">
        <v>246</v>
      </c>
      <c r="G2093" t="b">
        <v>0</v>
      </c>
      <c r="H2093">
        <v>246</v>
      </c>
      <c r="I2093" t="b">
        <v>0</v>
      </c>
    </row>
    <row r="2094" spans="1:9" x14ac:dyDescent="0.25">
      <c r="A2094" s="10">
        <v>55</v>
      </c>
      <c r="B2094" s="10">
        <v>0</v>
      </c>
      <c r="F2094">
        <v>55</v>
      </c>
      <c r="G2094" t="b">
        <v>0</v>
      </c>
      <c r="H2094">
        <v>55</v>
      </c>
      <c r="I2094" t="b">
        <v>0</v>
      </c>
    </row>
    <row r="2095" spans="1:9" x14ac:dyDescent="0.25">
      <c r="A2095" s="10">
        <v>23</v>
      </c>
      <c r="B2095" s="10">
        <v>0</v>
      </c>
      <c r="F2095">
        <v>23</v>
      </c>
      <c r="G2095" t="b">
        <v>0</v>
      </c>
      <c r="H2095">
        <v>23</v>
      </c>
      <c r="I2095" t="b">
        <v>0</v>
      </c>
    </row>
    <row r="2096" spans="1:9" x14ac:dyDescent="0.25">
      <c r="A2096" s="10">
        <v>72</v>
      </c>
      <c r="B2096" s="10">
        <v>0</v>
      </c>
      <c r="F2096">
        <v>72</v>
      </c>
      <c r="G2096" t="b">
        <v>0</v>
      </c>
      <c r="H2096">
        <v>72</v>
      </c>
      <c r="I2096" t="b">
        <v>0</v>
      </c>
    </row>
    <row r="2097" spans="1:9" x14ac:dyDescent="0.25">
      <c r="A2097" s="10">
        <v>22</v>
      </c>
      <c r="B2097" s="10">
        <v>0</v>
      </c>
      <c r="F2097">
        <v>22</v>
      </c>
      <c r="G2097" t="b">
        <v>0</v>
      </c>
      <c r="H2097">
        <v>22</v>
      </c>
      <c r="I2097" t="b">
        <v>0</v>
      </c>
    </row>
    <row r="2098" spans="1:9" x14ac:dyDescent="0.25">
      <c r="A2098" s="10">
        <v>14</v>
      </c>
      <c r="B2098" s="10">
        <v>0</v>
      </c>
      <c r="F2098">
        <v>14</v>
      </c>
      <c r="G2098" t="b">
        <v>0</v>
      </c>
      <c r="H2098">
        <v>14</v>
      </c>
      <c r="I2098" t="b">
        <v>0</v>
      </c>
    </row>
    <row r="2099" spans="1:9" x14ac:dyDescent="0.25">
      <c r="A2099" s="10">
        <v>38</v>
      </c>
      <c r="B2099" s="10">
        <v>0</v>
      </c>
      <c r="F2099">
        <v>38</v>
      </c>
      <c r="G2099" t="b">
        <v>0</v>
      </c>
      <c r="H2099">
        <v>38</v>
      </c>
      <c r="I2099" t="b">
        <v>0</v>
      </c>
    </row>
    <row r="2100" spans="1:9" x14ac:dyDescent="0.25">
      <c r="A2100" s="10">
        <v>32</v>
      </c>
      <c r="B2100" s="10">
        <v>0</v>
      </c>
      <c r="F2100">
        <v>32</v>
      </c>
      <c r="G2100" t="b">
        <v>0</v>
      </c>
      <c r="H2100">
        <v>32</v>
      </c>
      <c r="I2100" t="b">
        <v>0</v>
      </c>
    </row>
    <row r="2101" spans="1:9" x14ac:dyDescent="0.25">
      <c r="A2101" s="10">
        <v>63</v>
      </c>
      <c r="B2101" s="10">
        <v>0</v>
      </c>
      <c r="F2101">
        <v>63</v>
      </c>
      <c r="G2101" t="b">
        <v>0</v>
      </c>
      <c r="H2101">
        <v>63</v>
      </c>
      <c r="I2101" t="b">
        <v>0</v>
      </c>
    </row>
    <row r="2102" spans="1:9" x14ac:dyDescent="0.25">
      <c r="A2102" s="10">
        <v>27</v>
      </c>
      <c r="B2102" s="10">
        <v>0</v>
      </c>
      <c r="F2102">
        <v>27</v>
      </c>
      <c r="G2102" t="b">
        <v>0</v>
      </c>
      <c r="H2102">
        <v>27</v>
      </c>
      <c r="I2102" t="b">
        <v>0</v>
      </c>
    </row>
    <row r="2103" spans="1:9" x14ac:dyDescent="0.25">
      <c r="A2103" s="10">
        <v>44</v>
      </c>
      <c r="B2103" s="10">
        <v>0</v>
      </c>
      <c r="F2103">
        <v>44</v>
      </c>
      <c r="G2103" t="b">
        <v>0</v>
      </c>
      <c r="H2103">
        <v>44</v>
      </c>
      <c r="I2103" t="b">
        <v>0</v>
      </c>
    </row>
    <row r="2104" spans="1:9" x14ac:dyDescent="0.25">
      <c r="A2104" s="10">
        <v>38</v>
      </c>
      <c r="B2104" s="10">
        <v>0</v>
      </c>
      <c r="F2104">
        <v>38</v>
      </c>
      <c r="G2104" t="b">
        <v>0</v>
      </c>
      <c r="H2104">
        <v>38</v>
      </c>
      <c r="I2104" t="b">
        <v>0</v>
      </c>
    </row>
    <row r="2105" spans="1:9" x14ac:dyDescent="0.25">
      <c r="A2105" s="10">
        <v>115</v>
      </c>
      <c r="B2105" s="10">
        <v>0</v>
      </c>
      <c r="F2105">
        <v>115</v>
      </c>
      <c r="G2105" t="b">
        <v>0</v>
      </c>
      <c r="H2105">
        <v>115</v>
      </c>
      <c r="I2105" t="b">
        <v>0</v>
      </c>
    </row>
    <row r="2106" spans="1:9" x14ac:dyDescent="0.25">
      <c r="A2106" s="10">
        <v>37</v>
      </c>
      <c r="B2106" s="10">
        <v>0</v>
      </c>
      <c r="F2106">
        <v>37</v>
      </c>
      <c r="G2106" t="b">
        <v>0</v>
      </c>
      <c r="H2106">
        <v>37</v>
      </c>
      <c r="I2106" t="b">
        <v>0</v>
      </c>
    </row>
    <row r="2107" spans="1:9" x14ac:dyDescent="0.25">
      <c r="A2107" s="10">
        <v>99</v>
      </c>
      <c r="B2107" s="10">
        <v>0</v>
      </c>
      <c r="F2107">
        <v>99</v>
      </c>
      <c r="G2107" t="b">
        <v>0</v>
      </c>
      <c r="H2107">
        <v>99</v>
      </c>
      <c r="I2107" t="b">
        <v>0</v>
      </c>
    </row>
    <row r="2108" spans="1:9" x14ac:dyDescent="0.25">
      <c r="A2108" s="10">
        <v>44</v>
      </c>
      <c r="B2108" s="10">
        <v>0</v>
      </c>
      <c r="F2108">
        <v>44</v>
      </c>
      <c r="G2108" t="b">
        <v>0</v>
      </c>
      <c r="H2108">
        <v>44</v>
      </c>
      <c r="I2108" t="b">
        <v>0</v>
      </c>
    </row>
    <row r="2109" spans="1:9" x14ac:dyDescent="0.25">
      <c r="A2109" s="10">
        <v>58</v>
      </c>
      <c r="B2109" s="10">
        <v>0</v>
      </c>
      <c r="F2109">
        <v>58</v>
      </c>
      <c r="G2109" t="b">
        <v>0</v>
      </c>
      <c r="H2109">
        <v>58</v>
      </c>
      <c r="I2109" t="b">
        <v>0</v>
      </c>
    </row>
    <row r="2110" spans="1:9" x14ac:dyDescent="0.25">
      <c r="A2110" s="10">
        <v>191</v>
      </c>
      <c r="B2110" s="10">
        <v>0</v>
      </c>
      <c r="F2110">
        <v>191</v>
      </c>
      <c r="G2110" t="b">
        <v>0</v>
      </c>
      <c r="H2110">
        <v>191</v>
      </c>
      <c r="I2110" t="b">
        <v>0</v>
      </c>
    </row>
    <row r="2111" spans="1:9" x14ac:dyDescent="0.25">
      <c r="A2111" s="10">
        <v>40</v>
      </c>
      <c r="B2111" s="10">
        <v>0</v>
      </c>
      <c r="F2111">
        <v>40</v>
      </c>
      <c r="G2111" t="b">
        <v>0</v>
      </c>
      <c r="H2111">
        <v>40</v>
      </c>
      <c r="I2111" t="b">
        <v>0</v>
      </c>
    </row>
    <row r="2112" spans="1:9" x14ac:dyDescent="0.25">
      <c r="A2112" s="10">
        <v>38</v>
      </c>
      <c r="B2112" s="10">
        <v>0</v>
      </c>
      <c r="F2112">
        <v>38</v>
      </c>
      <c r="G2112" t="b">
        <v>0</v>
      </c>
      <c r="H2112">
        <v>38</v>
      </c>
      <c r="I2112" t="b">
        <v>0</v>
      </c>
    </row>
    <row r="2113" spans="1:9" x14ac:dyDescent="0.25">
      <c r="A2113" s="10">
        <v>39</v>
      </c>
      <c r="B2113" s="10">
        <v>0</v>
      </c>
      <c r="F2113">
        <v>39</v>
      </c>
      <c r="G2113" t="b">
        <v>0</v>
      </c>
      <c r="H2113">
        <v>39</v>
      </c>
      <c r="I2113" t="b">
        <v>0</v>
      </c>
    </row>
    <row r="2114" spans="1:9" x14ac:dyDescent="0.25">
      <c r="A2114" s="10">
        <v>11</v>
      </c>
      <c r="B2114" s="10">
        <v>0</v>
      </c>
      <c r="F2114">
        <v>11</v>
      </c>
      <c r="G2114" t="b">
        <v>0</v>
      </c>
      <c r="H2114">
        <v>11</v>
      </c>
      <c r="I2114" t="b">
        <v>0</v>
      </c>
    </row>
    <row r="2115" spans="1:9" x14ac:dyDescent="0.25">
      <c r="A2115" s="10">
        <v>107</v>
      </c>
      <c r="B2115" s="10">
        <v>0</v>
      </c>
      <c r="F2115">
        <v>107</v>
      </c>
      <c r="G2115" t="b">
        <v>0</v>
      </c>
      <c r="H2115">
        <v>107</v>
      </c>
      <c r="I2115" t="b">
        <v>0</v>
      </c>
    </row>
    <row r="2116" spans="1:9" x14ac:dyDescent="0.25">
      <c r="A2116" s="10">
        <v>147</v>
      </c>
      <c r="B2116" s="10">
        <v>0</v>
      </c>
      <c r="F2116">
        <v>147</v>
      </c>
      <c r="G2116" t="b">
        <v>0</v>
      </c>
      <c r="H2116">
        <v>147</v>
      </c>
      <c r="I2116" t="b">
        <v>0</v>
      </c>
    </row>
    <row r="2117" spans="1:9" x14ac:dyDescent="0.25">
      <c r="A2117" s="10">
        <v>36</v>
      </c>
      <c r="B2117" s="10">
        <v>0</v>
      </c>
      <c r="F2117">
        <v>36</v>
      </c>
      <c r="G2117" t="b">
        <v>0</v>
      </c>
      <c r="H2117">
        <v>36</v>
      </c>
      <c r="I2117" t="b">
        <v>0</v>
      </c>
    </row>
    <row r="2118" spans="1:9" x14ac:dyDescent="0.25">
      <c r="A2118" s="10">
        <v>92</v>
      </c>
      <c r="B2118" s="10">
        <v>0</v>
      </c>
      <c r="F2118">
        <v>92</v>
      </c>
      <c r="G2118" t="b">
        <v>0</v>
      </c>
      <c r="H2118">
        <v>92</v>
      </c>
      <c r="I2118" t="b">
        <v>0</v>
      </c>
    </row>
    <row r="2119" spans="1:9" x14ac:dyDescent="0.25">
      <c r="A2119" s="10">
        <v>35</v>
      </c>
      <c r="B2119" s="10">
        <v>0</v>
      </c>
      <c r="F2119">
        <v>35</v>
      </c>
      <c r="G2119" t="b">
        <v>0</v>
      </c>
      <c r="H2119">
        <v>35</v>
      </c>
      <c r="I2119" t="b">
        <v>0</v>
      </c>
    </row>
    <row r="2120" spans="1:9" x14ac:dyDescent="0.25">
      <c r="A2120" s="10">
        <v>17</v>
      </c>
      <c r="B2120" s="10">
        <v>0</v>
      </c>
      <c r="F2120">
        <v>17</v>
      </c>
      <c r="G2120" t="b">
        <v>0</v>
      </c>
      <c r="H2120">
        <v>17</v>
      </c>
      <c r="I2120" t="b">
        <v>0</v>
      </c>
    </row>
    <row r="2121" spans="1:9" x14ac:dyDescent="0.25">
      <c r="A2121" s="10">
        <v>22</v>
      </c>
      <c r="B2121" s="10">
        <v>0</v>
      </c>
      <c r="F2121">
        <v>22</v>
      </c>
      <c r="G2121" t="b">
        <v>0</v>
      </c>
      <c r="H2121">
        <v>22</v>
      </c>
      <c r="I2121" t="b">
        <v>0</v>
      </c>
    </row>
    <row r="2122" spans="1:9" x14ac:dyDescent="0.25">
      <c r="A2122" s="10">
        <v>69</v>
      </c>
      <c r="B2122" s="10">
        <v>0</v>
      </c>
      <c r="F2122">
        <v>69</v>
      </c>
      <c r="G2122" t="b">
        <v>0</v>
      </c>
      <c r="H2122">
        <v>69</v>
      </c>
      <c r="I2122" t="b">
        <v>0</v>
      </c>
    </row>
    <row r="2123" spans="1:9" x14ac:dyDescent="0.25">
      <c r="A2123" s="10">
        <v>0</v>
      </c>
      <c r="B2123" s="10">
        <v>0</v>
      </c>
      <c r="F2123" t="b">
        <v>0</v>
      </c>
      <c r="G2123" t="b">
        <v>0</v>
      </c>
      <c r="H2123" t="b">
        <v>0</v>
      </c>
      <c r="I2123">
        <v>10</v>
      </c>
    </row>
    <row r="2124" spans="1:9" x14ac:dyDescent="0.25">
      <c r="A2124" s="10">
        <v>0</v>
      </c>
      <c r="B2124" s="10">
        <v>0</v>
      </c>
      <c r="F2124" t="b">
        <v>0</v>
      </c>
      <c r="G2124" t="b">
        <v>0</v>
      </c>
      <c r="H2124" t="b">
        <v>0</v>
      </c>
      <c r="I2124">
        <v>3</v>
      </c>
    </row>
    <row r="2125" spans="1:9" x14ac:dyDescent="0.25">
      <c r="A2125" s="10">
        <v>0</v>
      </c>
      <c r="B2125" s="10">
        <v>0</v>
      </c>
      <c r="F2125" t="b">
        <v>0</v>
      </c>
      <c r="G2125" t="b">
        <v>0</v>
      </c>
      <c r="H2125" t="b">
        <v>0</v>
      </c>
      <c r="I2125">
        <v>5</v>
      </c>
    </row>
    <row r="2126" spans="1:9" x14ac:dyDescent="0.25">
      <c r="A2126" s="10">
        <v>0</v>
      </c>
      <c r="B2126" s="10">
        <v>0</v>
      </c>
      <c r="F2126" t="b">
        <v>0</v>
      </c>
      <c r="G2126" t="b">
        <v>0</v>
      </c>
      <c r="H2126" t="b">
        <v>0</v>
      </c>
      <c r="I2126">
        <v>5</v>
      </c>
    </row>
    <row r="2127" spans="1:9" x14ac:dyDescent="0.25">
      <c r="A2127" s="10">
        <v>0</v>
      </c>
      <c r="B2127" s="10">
        <v>0</v>
      </c>
      <c r="F2127" t="b">
        <v>0</v>
      </c>
      <c r="G2127" t="b">
        <v>0</v>
      </c>
      <c r="H2127" t="b">
        <v>0</v>
      </c>
      <c r="I2127">
        <v>27</v>
      </c>
    </row>
    <row r="2128" spans="1:9" x14ac:dyDescent="0.25">
      <c r="A2128" s="10">
        <v>0</v>
      </c>
      <c r="B2128" s="10">
        <v>0</v>
      </c>
      <c r="F2128" t="b">
        <v>0</v>
      </c>
      <c r="G2128" t="b">
        <v>0</v>
      </c>
      <c r="H2128" t="b">
        <v>0</v>
      </c>
      <c r="I2128">
        <v>2</v>
      </c>
    </row>
    <row r="2129" spans="1:9" x14ac:dyDescent="0.25">
      <c r="A2129" s="10">
        <v>0</v>
      </c>
      <c r="B2129" s="10">
        <v>0</v>
      </c>
      <c r="F2129" t="b">
        <v>0</v>
      </c>
      <c r="G2129" t="b">
        <v>0</v>
      </c>
      <c r="H2129" t="b">
        <v>0</v>
      </c>
      <c r="I2129">
        <v>236</v>
      </c>
    </row>
    <row r="2130" spans="1:9" x14ac:dyDescent="0.25">
      <c r="A2130" s="10">
        <v>0</v>
      </c>
      <c r="B2130" s="10">
        <v>0</v>
      </c>
      <c r="F2130" t="b">
        <v>0</v>
      </c>
      <c r="G2130" t="b">
        <v>0</v>
      </c>
      <c r="H2130" t="b">
        <v>0</v>
      </c>
      <c r="I2130">
        <v>1</v>
      </c>
    </row>
    <row r="2131" spans="1:9" x14ac:dyDescent="0.25">
      <c r="A2131" s="10">
        <v>0</v>
      </c>
      <c r="B2131" s="10">
        <v>0</v>
      </c>
      <c r="F2131" t="b">
        <v>0</v>
      </c>
      <c r="G2131" t="b">
        <v>0</v>
      </c>
      <c r="H2131" t="b">
        <v>0</v>
      </c>
      <c r="I2131">
        <v>12</v>
      </c>
    </row>
    <row r="2132" spans="1:9" x14ac:dyDescent="0.25">
      <c r="A2132" s="10">
        <v>0</v>
      </c>
      <c r="B2132" s="10">
        <v>0</v>
      </c>
      <c r="F2132" t="b">
        <v>0</v>
      </c>
      <c r="G2132" t="b">
        <v>0</v>
      </c>
      <c r="H2132" t="b">
        <v>0</v>
      </c>
      <c r="I2132">
        <v>4</v>
      </c>
    </row>
    <row r="2133" spans="1:9" x14ac:dyDescent="0.25">
      <c r="A2133" s="10">
        <v>0</v>
      </c>
      <c r="B2133" s="10">
        <v>0</v>
      </c>
      <c r="F2133" t="b">
        <v>0</v>
      </c>
      <c r="G2133" t="b">
        <v>0</v>
      </c>
      <c r="H2133" t="b">
        <v>0</v>
      </c>
      <c r="I2133">
        <v>3</v>
      </c>
    </row>
    <row r="2134" spans="1:9" x14ac:dyDescent="0.25">
      <c r="A2134" s="10">
        <v>0</v>
      </c>
      <c r="B2134" s="10">
        <v>0</v>
      </c>
      <c r="F2134" t="b">
        <v>0</v>
      </c>
      <c r="G2134" t="b">
        <v>0</v>
      </c>
      <c r="H2134" t="b">
        <v>0</v>
      </c>
      <c r="I2134">
        <v>99</v>
      </c>
    </row>
    <row r="2135" spans="1:9" x14ac:dyDescent="0.25">
      <c r="A2135" s="10">
        <v>0</v>
      </c>
      <c r="B2135" s="10">
        <v>0</v>
      </c>
      <c r="F2135" t="b">
        <v>0</v>
      </c>
      <c r="G2135" t="b">
        <v>0</v>
      </c>
      <c r="H2135" t="b">
        <v>0</v>
      </c>
      <c r="I2135">
        <v>3</v>
      </c>
    </row>
    <row r="2136" spans="1:9" x14ac:dyDescent="0.25">
      <c r="A2136" s="10">
        <v>0</v>
      </c>
      <c r="B2136" s="10">
        <v>0</v>
      </c>
      <c r="F2136" t="b">
        <v>0</v>
      </c>
      <c r="G2136" t="b">
        <v>0</v>
      </c>
      <c r="H2136" t="b">
        <v>0</v>
      </c>
      <c r="I2136">
        <v>3</v>
      </c>
    </row>
    <row r="2137" spans="1:9" x14ac:dyDescent="0.25">
      <c r="A2137" s="10">
        <v>0</v>
      </c>
      <c r="B2137" s="10">
        <v>0</v>
      </c>
      <c r="F2137" t="b">
        <v>0</v>
      </c>
      <c r="G2137" t="b">
        <v>0</v>
      </c>
      <c r="H2137" t="b">
        <v>0</v>
      </c>
      <c r="I2137">
        <v>22</v>
      </c>
    </row>
    <row r="2138" spans="1:9" x14ac:dyDescent="0.25">
      <c r="A2138" s="10">
        <v>0</v>
      </c>
      <c r="B2138" s="10">
        <v>0</v>
      </c>
      <c r="F2138" t="b">
        <v>0</v>
      </c>
      <c r="G2138" t="b">
        <v>0</v>
      </c>
      <c r="H2138" t="b">
        <v>0</v>
      </c>
      <c r="I2138">
        <v>4</v>
      </c>
    </row>
    <row r="2139" spans="1:9" x14ac:dyDescent="0.25">
      <c r="A2139" s="10">
        <v>0</v>
      </c>
      <c r="B2139" s="10">
        <v>0</v>
      </c>
      <c r="F2139" t="b">
        <v>0</v>
      </c>
      <c r="G2139" t="b">
        <v>0</v>
      </c>
      <c r="H2139" t="b">
        <v>0</v>
      </c>
      <c r="I2139">
        <v>534</v>
      </c>
    </row>
    <row r="2140" spans="1:9" x14ac:dyDescent="0.25">
      <c r="A2140" s="10">
        <v>0</v>
      </c>
      <c r="B2140" s="10">
        <v>0</v>
      </c>
      <c r="F2140" t="b">
        <v>0</v>
      </c>
      <c r="G2140" t="b">
        <v>0</v>
      </c>
      <c r="H2140" t="b">
        <v>0</v>
      </c>
      <c r="I2140">
        <v>12</v>
      </c>
    </row>
    <row r="2141" spans="1:9" x14ac:dyDescent="0.25">
      <c r="A2141" s="10">
        <v>0</v>
      </c>
      <c r="B2141" s="10">
        <v>0</v>
      </c>
      <c r="F2141" t="b">
        <v>0</v>
      </c>
      <c r="G2141" t="b">
        <v>0</v>
      </c>
      <c r="H2141" t="b">
        <v>0</v>
      </c>
      <c r="I2141">
        <v>56</v>
      </c>
    </row>
    <row r="2142" spans="1:9" x14ac:dyDescent="0.25">
      <c r="A2142" s="10">
        <v>0</v>
      </c>
      <c r="B2142" s="10">
        <v>0</v>
      </c>
      <c r="F2142" t="b">
        <v>0</v>
      </c>
      <c r="G2142" t="b">
        <v>0</v>
      </c>
      <c r="H2142" t="b">
        <v>0</v>
      </c>
      <c r="I2142">
        <v>11</v>
      </c>
    </row>
    <row r="2143" spans="1:9" x14ac:dyDescent="0.25">
      <c r="A2143" s="10">
        <v>0</v>
      </c>
      <c r="B2143" s="10">
        <v>0</v>
      </c>
      <c r="F2143" t="b">
        <v>0</v>
      </c>
      <c r="G2143" t="b">
        <v>0</v>
      </c>
      <c r="H2143" t="b">
        <v>0</v>
      </c>
      <c r="I2143">
        <v>0</v>
      </c>
    </row>
    <row r="2144" spans="1:9" x14ac:dyDescent="0.25">
      <c r="A2144" s="10">
        <v>0</v>
      </c>
      <c r="B2144" s="10">
        <v>0</v>
      </c>
      <c r="F2144" t="b">
        <v>0</v>
      </c>
      <c r="G2144" t="b">
        <v>0</v>
      </c>
      <c r="H2144" t="b">
        <v>0</v>
      </c>
      <c r="I2144">
        <v>12</v>
      </c>
    </row>
    <row r="2145" spans="1:9" x14ac:dyDescent="0.25">
      <c r="A2145" s="10">
        <v>0</v>
      </c>
      <c r="B2145" s="10">
        <v>0</v>
      </c>
      <c r="F2145" t="b">
        <v>0</v>
      </c>
      <c r="G2145" t="b">
        <v>0</v>
      </c>
      <c r="H2145" t="b">
        <v>0</v>
      </c>
      <c r="I2145">
        <v>5</v>
      </c>
    </row>
    <row r="2146" spans="1:9" x14ac:dyDescent="0.25">
      <c r="A2146" s="10">
        <v>0</v>
      </c>
      <c r="B2146" s="10">
        <v>0</v>
      </c>
      <c r="F2146" t="b">
        <v>0</v>
      </c>
      <c r="G2146" t="b">
        <v>0</v>
      </c>
      <c r="H2146" t="b">
        <v>0</v>
      </c>
      <c r="I2146">
        <v>24</v>
      </c>
    </row>
    <row r="2147" spans="1:9" x14ac:dyDescent="0.25">
      <c r="A2147" s="10">
        <v>0</v>
      </c>
      <c r="B2147" s="10">
        <v>0</v>
      </c>
      <c r="F2147" t="b">
        <v>0</v>
      </c>
      <c r="G2147" t="b">
        <v>0</v>
      </c>
      <c r="H2147">
        <v>89</v>
      </c>
      <c r="I2147" t="b">
        <v>0</v>
      </c>
    </row>
    <row r="2148" spans="1:9" x14ac:dyDescent="0.25">
      <c r="A2148" s="10">
        <v>0</v>
      </c>
      <c r="B2148" s="10">
        <v>0</v>
      </c>
      <c r="F2148" t="b">
        <v>0</v>
      </c>
      <c r="G2148" t="b">
        <v>0</v>
      </c>
      <c r="H2148" t="b">
        <v>0</v>
      </c>
      <c r="I2148">
        <v>1</v>
      </c>
    </row>
    <row r="2149" spans="1:9" x14ac:dyDescent="0.25">
      <c r="A2149" s="10">
        <v>0</v>
      </c>
      <c r="B2149" s="10">
        <v>0</v>
      </c>
      <c r="F2149" t="b">
        <v>0</v>
      </c>
      <c r="G2149" t="b">
        <v>0</v>
      </c>
      <c r="H2149" t="b">
        <v>0</v>
      </c>
      <c r="I2149">
        <v>55</v>
      </c>
    </row>
    <row r="2150" spans="1:9" x14ac:dyDescent="0.25">
      <c r="A2150" s="10">
        <v>0</v>
      </c>
      <c r="B2150" s="10">
        <v>0</v>
      </c>
      <c r="F2150" t="b">
        <v>0</v>
      </c>
      <c r="G2150" t="b">
        <v>0</v>
      </c>
      <c r="H2150" t="b">
        <v>0</v>
      </c>
      <c r="I2150">
        <v>2</v>
      </c>
    </row>
    <row r="2151" spans="1:9" x14ac:dyDescent="0.25">
      <c r="A2151" s="10">
        <v>0</v>
      </c>
      <c r="B2151" s="10">
        <v>0</v>
      </c>
      <c r="F2151" t="b">
        <v>0</v>
      </c>
      <c r="G2151" t="b">
        <v>0</v>
      </c>
      <c r="H2151" t="b">
        <v>0</v>
      </c>
      <c r="I2151">
        <v>0</v>
      </c>
    </row>
    <row r="2152" spans="1:9" x14ac:dyDescent="0.25">
      <c r="A2152" s="10">
        <v>0</v>
      </c>
      <c r="B2152" s="10">
        <v>0</v>
      </c>
      <c r="F2152" t="b">
        <v>0</v>
      </c>
      <c r="G2152" t="b">
        <v>0</v>
      </c>
      <c r="H2152" t="b">
        <v>0</v>
      </c>
      <c r="I2152">
        <v>4</v>
      </c>
    </row>
    <row r="2153" spans="1:9" x14ac:dyDescent="0.25">
      <c r="A2153" s="10">
        <v>0</v>
      </c>
      <c r="B2153" s="10">
        <v>0</v>
      </c>
      <c r="F2153" t="b">
        <v>0</v>
      </c>
      <c r="G2153" t="b">
        <v>0</v>
      </c>
      <c r="H2153" t="b">
        <v>0</v>
      </c>
      <c r="I2153">
        <v>6</v>
      </c>
    </row>
    <row r="2154" spans="1:9" x14ac:dyDescent="0.25">
      <c r="A2154" s="10">
        <v>0</v>
      </c>
      <c r="B2154" s="10">
        <v>0</v>
      </c>
      <c r="F2154" t="b">
        <v>0</v>
      </c>
      <c r="G2154" t="b">
        <v>0</v>
      </c>
      <c r="H2154" t="b">
        <v>0</v>
      </c>
      <c r="I2154">
        <v>4</v>
      </c>
    </row>
    <row r="2155" spans="1:9" x14ac:dyDescent="0.25">
      <c r="A2155" s="10">
        <v>0</v>
      </c>
      <c r="B2155" s="10">
        <v>0</v>
      </c>
      <c r="F2155" t="b">
        <v>0</v>
      </c>
      <c r="G2155" t="b">
        <v>0</v>
      </c>
      <c r="H2155" t="b">
        <v>0</v>
      </c>
      <c r="I2155">
        <v>4</v>
      </c>
    </row>
    <row r="2156" spans="1:9" x14ac:dyDescent="0.25">
      <c r="A2156" s="10">
        <v>0</v>
      </c>
      <c r="B2156" s="10">
        <v>0</v>
      </c>
      <c r="F2156" t="b">
        <v>0</v>
      </c>
      <c r="G2156" t="b">
        <v>0</v>
      </c>
      <c r="H2156" t="b">
        <v>0</v>
      </c>
      <c r="I2156">
        <v>2</v>
      </c>
    </row>
    <row r="2157" spans="1:9" x14ac:dyDescent="0.25">
      <c r="A2157" s="10">
        <v>0</v>
      </c>
      <c r="B2157" s="10">
        <v>0</v>
      </c>
      <c r="F2157" t="b">
        <v>0</v>
      </c>
      <c r="G2157" t="b">
        <v>0</v>
      </c>
      <c r="H2157" t="b">
        <v>0</v>
      </c>
      <c r="I2157">
        <v>5</v>
      </c>
    </row>
    <row r="2158" spans="1:9" x14ac:dyDescent="0.25">
      <c r="A2158" s="10">
        <v>0</v>
      </c>
      <c r="B2158" s="10">
        <v>0</v>
      </c>
      <c r="F2158" t="b">
        <v>0</v>
      </c>
      <c r="G2158" t="b">
        <v>0</v>
      </c>
      <c r="H2158" t="b">
        <v>0</v>
      </c>
      <c r="I2158">
        <v>83</v>
      </c>
    </row>
    <row r="2159" spans="1:9" x14ac:dyDescent="0.25">
      <c r="A2159" s="10">
        <v>0</v>
      </c>
      <c r="B2159" s="10">
        <v>0</v>
      </c>
      <c r="F2159" t="b">
        <v>0</v>
      </c>
      <c r="G2159" t="b">
        <v>0</v>
      </c>
      <c r="H2159" t="b">
        <v>0</v>
      </c>
      <c r="I2159">
        <v>57</v>
      </c>
    </row>
    <row r="2160" spans="1:9" x14ac:dyDescent="0.25">
      <c r="A2160" s="10">
        <v>0</v>
      </c>
      <c r="B2160" s="10">
        <v>0</v>
      </c>
      <c r="F2160" t="b">
        <v>0</v>
      </c>
      <c r="G2160" t="b">
        <v>0</v>
      </c>
      <c r="H2160" t="b">
        <v>0</v>
      </c>
      <c r="I2160">
        <v>311</v>
      </c>
    </row>
    <row r="2161" spans="1:9" x14ac:dyDescent="0.25">
      <c r="A2161" s="10">
        <v>0</v>
      </c>
      <c r="B2161" s="10">
        <v>0</v>
      </c>
      <c r="F2161" t="b">
        <v>0</v>
      </c>
      <c r="G2161" t="b">
        <v>0</v>
      </c>
      <c r="H2161" t="b">
        <v>0</v>
      </c>
      <c r="I2161">
        <v>2</v>
      </c>
    </row>
    <row r="2162" spans="1:9" x14ac:dyDescent="0.25">
      <c r="A2162" s="10">
        <v>0</v>
      </c>
      <c r="B2162" s="10">
        <v>0</v>
      </c>
      <c r="F2162" t="b">
        <v>0</v>
      </c>
      <c r="G2162" t="b">
        <v>0</v>
      </c>
      <c r="H2162" t="b">
        <v>0</v>
      </c>
      <c r="I2162">
        <v>16</v>
      </c>
    </row>
    <row r="2163" spans="1:9" x14ac:dyDescent="0.25">
      <c r="A2163" s="10">
        <v>13</v>
      </c>
      <c r="B2163" s="10">
        <v>0</v>
      </c>
      <c r="F2163">
        <v>13</v>
      </c>
      <c r="G2163" t="b">
        <v>0</v>
      </c>
      <c r="H2163">
        <v>13</v>
      </c>
      <c r="I2163" t="b">
        <v>0</v>
      </c>
    </row>
    <row r="2164" spans="1:9" x14ac:dyDescent="0.25">
      <c r="A2164" s="10">
        <v>58</v>
      </c>
      <c r="B2164" s="10">
        <v>0</v>
      </c>
      <c r="F2164">
        <v>58</v>
      </c>
      <c r="G2164" t="b">
        <v>0</v>
      </c>
      <c r="H2164">
        <v>58</v>
      </c>
      <c r="I2164" t="b">
        <v>0</v>
      </c>
    </row>
    <row r="2165" spans="1:9" x14ac:dyDescent="0.25">
      <c r="A2165" s="10">
        <v>44</v>
      </c>
      <c r="B2165" s="10">
        <v>0</v>
      </c>
      <c r="F2165">
        <v>44</v>
      </c>
      <c r="G2165" t="b">
        <v>0</v>
      </c>
      <c r="H2165">
        <v>44</v>
      </c>
      <c r="I2165" t="b">
        <v>0</v>
      </c>
    </row>
    <row r="2166" spans="1:9" x14ac:dyDescent="0.25">
      <c r="A2166" s="10">
        <v>83</v>
      </c>
      <c r="B2166" s="10">
        <v>0</v>
      </c>
      <c r="F2166">
        <v>83</v>
      </c>
      <c r="G2166" t="b">
        <v>0</v>
      </c>
      <c r="H2166">
        <v>83</v>
      </c>
      <c r="I2166" t="b">
        <v>0</v>
      </c>
    </row>
    <row r="2167" spans="1:9" x14ac:dyDescent="0.25">
      <c r="A2167" s="10">
        <v>117</v>
      </c>
      <c r="B2167" s="10">
        <v>0</v>
      </c>
      <c r="F2167">
        <v>117</v>
      </c>
      <c r="G2167" t="b">
        <v>0</v>
      </c>
      <c r="H2167">
        <v>117</v>
      </c>
      <c r="I2167" t="b">
        <v>0</v>
      </c>
    </row>
    <row r="2168" spans="1:9" x14ac:dyDescent="0.25">
      <c r="A2168" s="10">
        <v>32</v>
      </c>
      <c r="B2168" s="10">
        <v>0</v>
      </c>
      <c r="F2168">
        <v>32</v>
      </c>
      <c r="G2168" t="b">
        <v>0</v>
      </c>
      <c r="H2168">
        <v>32</v>
      </c>
      <c r="I2168" t="b">
        <v>0</v>
      </c>
    </row>
    <row r="2169" spans="1:9" x14ac:dyDescent="0.25">
      <c r="A2169" s="10">
        <v>8</v>
      </c>
      <c r="B2169" s="10">
        <v>0</v>
      </c>
      <c r="F2169">
        <v>8</v>
      </c>
      <c r="G2169" t="b">
        <v>0</v>
      </c>
      <c r="H2169">
        <v>8</v>
      </c>
      <c r="I2169" t="b">
        <v>0</v>
      </c>
    </row>
    <row r="2170" spans="1:9" x14ac:dyDescent="0.25">
      <c r="A2170" s="10">
        <v>340</v>
      </c>
      <c r="B2170" s="10">
        <v>0</v>
      </c>
      <c r="F2170">
        <v>340</v>
      </c>
      <c r="G2170" t="b">
        <v>0</v>
      </c>
      <c r="H2170">
        <v>340</v>
      </c>
      <c r="I2170" t="b">
        <v>0</v>
      </c>
    </row>
    <row r="2171" spans="1:9" x14ac:dyDescent="0.25">
      <c r="A2171" s="10">
        <v>7</v>
      </c>
      <c r="B2171" s="10">
        <v>0</v>
      </c>
      <c r="F2171">
        <v>7</v>
      </c>
      <c r="G2171" t="b">
        <v>0</v>
      </c>
      <c r="H2171">
        <v>7</v>
      </c>
      <c r="I2171" t="b">
        <v>0</v>
      </c>
    </row>
    <row r="2172" spans="1:9" x14ac:dyDescent="0.25">
      <c r="A2172" s="10">
        <v>19</v>
      </c>
      <c r="B2172" s="10">
        <v>0</v>
      </c>
      <c r="F2172">
        <v>19</v>
      </c>
      <c r="G2172" t="b">
        <v>0</v>
      </c>
      <c r="H2172">
        <v>19</v>
      </c>
      <c r="I2172" t="b">
        <v>0</v>
      </c>
    </row>
    <row r="2173" spans="1:9" x14ac:dyDescent="0.25">
      <c r="A2173" s="10">
        <v>47</v>
      </c>
      <c r="B2173" s="10">
        <v>0</v>
      </c>
      <c r="F2173">
        <v>47</v>
      </c>
      <c r="G2173" t="b">
        <v>0</v>
      </c>
      <c r="H2173">
        <v>47</v>
      </c>
      <c r="I2173" t="b">
        <v>0</v>
      </c>
    </row>
    <row r="2174" spans="1:9" x14ac:dyDescent="0.25">
      <c r="A2174" s="10">
        <v>13</v>
      </c>
      <c r="B2174" s="10">
        <v>0</v>
      </c>
      <c r="F2174">
        <v>13</v>
      </c>
      <c r="G2174" t="b">
        <v>0</v>
      </c>
      <c r="H2174">
        <v>13</v>
      </c>
      <c r="I2174" t="b">
        <v>0</v>
      </c>
    </row>
    <row r="2175" spans="1:9" x14ac:dyDescent="0.25">
      <c r="A2175" s="10">
        <v>90</v>
      </c>
      <c r="B2175" s="10">
        <v>0</v>
      </c>
      <c r="F2175">
        <v>90</v>
      </c>
      <c r="G2175" t="b">
        <v>0</v>
      </c>
      <c r="H2175">
        <v>90</v>
      </c>
      <c r="I2175" t="b">
        <v>0</v>
      </c>
    </row>
    <row r="2176" spans="1:9" x14ac:dyDescent="0.25">
      <c r="A2176" s="10">
        <v>63</v>
      </c>
      <c r="B2176" s="10">
        <v>0</v>
      </c>
      <c r="F2176">
        <v>63</v>
      </c>
      <c r="G2176" t="b">
        <v>0</v>
      </c>
      <c r="H2176">
        <v>63</v>
      </c>
      <c r="I2176" t="b">
        <v>0</v>
      </c>
    </row>
    <row r="2177" spans="1:9" x14ac:dyDescent="0.25">
      <c r="A2177" s="10">
        <v>26</v>
      </c>
      <c r="B2177" s="10">
        <v>0</v>
      </c>
      <c r="F2177">
        <v>26</v>
      </c>
      <c r="G2177" t="b">
        <v>0</v>
      </c>
      <c r="H2177">
        <v>26</v>
      </c>
      <c r="I2177" t="b">
        <v>0</v>
      </c>
    </row>
    <row r="2178" spans="1:9" x14ac:dyDescent="0.25">
      <c r="A2178" s="10">
        <v>71</v>
      </c>
      <c r="B2178" s="10">
        <v>0</v>
      </c>
      <c r="F2178">
        <v>71</v>
      </c>
      <c r="G2178" t="b">
        <v>0</v>
      </c>
      <c r="H2178">
        <v>71</v>
      </c>
      <c r="I2178" t="b">
        <v>0</v>
      </c>
    </row>
    <row r="2179" spans="1:9" x14ac:dyDescent="0.25">
      <c r="A2179" s="10">
        <v>38</v>
      </c>
      <c r="B2179" s="10">
        <v>0</v>
      </c>
      <c r="F2179">
        <v>38</v>
      </c>
      <c r="G2179" t="b">
        <v>0</v>
      </c>
      <c r="H2179">
        <v>38</v>
      </c>
      <c r="I2179" t="b">
        <v>0</v>
      </c>
    </row>
    <row r="2180" spans="1:9" x14ac:dyDescent="0.25">
      <c r="A2180" s="10">
        <v>859</v>
      </c>
      <c r="B2180" s="10">
        <v>0</v>
      </c>
      <c r="F2180">
        <v>859</v>
      </c>
      <c r="G2180" t="b">
        <v>0</v>
      </c>
      <c r="H2180">
        <v>859</v>
      </c>
      <c r="I2180" t="b">
        <v>0</v>
      </c>
    </row>
    <row r="2181" spans="1:9" x14ac:dyDescent="0.25">
      <c r="A2181" s="10">
        <v>21</v>
      </c>
      <c r="B2181" s="10">
        <v>0</v>
      </c>
      <c r="F2181">
        <v>21</v>
      </c>
      <c r="G2181" t="b">
        <v>0</v>
      </c>
      <c r="H2181">
        <v>21</v>
      </c>
      <c r="I2181" t="b">
        <v>0</v>
      </c>
    </row>
    <row r="2182" spans="1:9" x14ac:dyDescent="0.25">
      <c r="A2182" s="10">
        <v>78</v>
      </c>
      <c r="B2182" s="10">
        <v>0</v>
      </c>
      <c r="F2182">
        <v>78</v>
      </c>
      <c r="G2182" t="b">
        <v>0</v>
      </c>
      <c r="H2182">
        <v>78</v>
      </c>
      <c r="I2182" t="b">
        <v>0</v>
      </c>
    </row>
    <row r="2183" spans="1:9" x14ac:dyDescent="0.25">
      <c r="A2183" s="10">
        <v>53</v>
      </c>
      <c r="B2183" s="10">
        <v>0</v>
      </c>
      <c r="F2183">
        <v>53</v>
      </c>
      <c r="G2183" t="b">
        <v>0</v>
      </c>
      <c r="H2183">
        <v>53</v>
      </c>
      <c r="I2183" t="b">
        <v>0</v>
      </c>
    </row>
    <row r="2184" spans="1:9" x14ac:dyDescent="0.25">
      <c r="A2184" s="10">
        <v>356</v>
      </c>
      <c r="B2184" s="10">
        <v>0</v>
      </c>
      <c r="F2184">
        <v>356</v>
      </c>
      <c r="G2184" t="b">
        <v>0</v>
      </c>
      <c r="H2184">
        <v>356</v>
      </c>
      <c r="I2184" t="b">
        <v>0</v>
      </c>
    </row>
    <row r="2185" spans="1:9" x14ac:dyDescent="0.25">
      <c r="A2185" s="10">
        <v>279</v>
      </c>
      <c r="B2185" s="10">
        <v>0</v>
      </c>
      <c r="F2185">
        <v>279</v>
      </c>
      <c r="G2185" t="b">
        <v>0</v>
      </c>
      <c r="H2185">
        <v>279</v>
      </c>
      <c r="I2185" t="b">
        <v>0</v>
      </c>
    </row>
    <row r="2186" spans="1:9" x14ac:dyDescent="0.25">
      <c r="A2186" s="10">
        <v>266</v>
      </c>
      <c r="B2186" s="10">
        <v>0</v>
      </c>
      <c r="F2186">
        <v>266</v>
      </c>
      <c r="G2186" t="b">
        <v>0</v>
      </c>
      <c r="H2186">
        <v>266</v>
      </c>
      <c r="I2186" t="b">
        <v>0</v>
      </c>
    </row>
    <row r="2187" spans="1:9" x14ac:dyDescent="0.25">
      <c r="A2187" s="10">
        <v>623</v>
      </c>
      <c r="B2187" s="10">
        <v>0</v>
      </c>
      <c r="F2187">
        <v>623</v>
      </c>
      <c r="G2187" t="b">
        <v>0</v>
      </c>
      <c r="H2187">
        <v>623</v>
      </c>
      <c r="I2187" t="b">
        <v>0</v>
      </c>
    </row>
    <row r="2188" spans="1:9" x14ac:dyDescent="0.25">
      <c r="A2188" s="10">
        <v>392</v>
      </c>
      <c r="B2188" s="10">
        <v>0</v>
      </c>
      <c r="F2188">
        <v>392</v>
      </c>
      <c r="G2188" t="b">
        <v>0</v>
      </c>
      <c r="H2188">
        <v>392</v>
      </c>
      <c r="I2188" t="b">
        <v>0</v>
      </c>
    </row>
    <row r="2189" spans="1:9" x14ac:dyDescent="0.25">
      <c r="A2189" s="10">
        <v>3562</v>
      </c>
      <c r="B2189" s="10">
        <v>0</v>
      </c>
      <c r="F2189">
        <v>3562</v>
      </c>
      <c r="G2189" t="b">
        <v>0</v>
      </c>
      <c r="H2189">
        <v>3562</v>
      </c>
      <c r="I2189" t="b">
        <v>0</v>
      </c>
    </row>
    <row r="2190" spans="1:9" x14ac:dyDescent="0.25">
      <c r="A2190" s="10">
        <v>514</v>
      </c>
      <c r="B2190" s="10">
        <v>0</v>
      </c>
      <c r="F2190">
        <v>514</v>
      </c>
      <c r="G2190" t="b">
        <v>0</v>
      </c>
      <c r="H2190">
        <v>514</v>
      </c>
      <c r="I2190" t="b">
        <v>0</v>
      </c>
    </row>
    <row r="2191" spans="1:9" x14ac:dyDescent="0.25">
      <c r="A2191" s="10">
        <v>88</v>
      </c>
      <c r="B2191" s="10">
        <v>0</v>
      </c>
      <c r="F2191">
        <v>88</v>
      </c>
      <c r="G2191" t="b">
        <v>0</v>
      </c>
      <c r="H2191">
        <v>88</v>
      </c>
      <c r="I2191" t="b">
        <v>0</v>
      </c>
    </row>
    <row r="2192" spans="1:9" x14ac:dyDescent="0.25">
      <c r="A2192" s="10">
        <v>537</v>
      </c>
      <c r="B2192" s="10">
        <v>0</v>
      </c>
      <c r="F2192">
        <v>537</v>
      </c>
      <c r="G2192" t="b">
        <v>0</v>
      </c>
      <c r="H2192">
        <v>537</v>
      </c>
      <c r="I2192" t="b">
        <v>0</v>
      </c>
    </row>
    <row r="2193" spans="1:9" x14ac:dyDescent="0.25">
      <c r="A2193" s="10">
        <v>25</v>
      </c>
      <c r="B2193" s="10">
        <v>0</v>
      </c>
      <c r="F2193">
        <v>25</v>
      </c>
      <c r="G2193" t="b">
        <v>0</v>
      </c>
      <c r="H2193">
        <v>25</v>
      </c>
      <c r="I2193" t="b">
        <v>0</v>
      </c>
    </row>
    <row r="2194" spans="1:9" x14ac:dyDescent="0.25">
      <c r="A2194" s="10">
        <v>3238</v>
      </c>
      <c r="B2194" s="10">
        <v>0</v>
      </c>
      <c r="F2194">
        <v>3238</v>
      </c>
      <c r="G2194" t="b">
        <v>0</v>
      </c>
      <c r="H2194">
        <v>3238</v>
      </c>
      <c r="I2194" t="b">
        <v>0</v>
      </c>
    </row>
    <row r="2195" spans="1:9" x14ac:dyDescent="0.25">
      <c r="A2195" s="10">
        <v>897</v>
      </c>
      <c r="B2195" s="10">
        <v>0</v>
      </c>
      <c r="F2195">
        <v>897</v>
      </c>
      <c r="G2195" t="b">
        <v>0</v>
      </c>
      <c r="H2195">
        <v>897</v>
      </c>
      <c r="I2195" t="b">
        <v>0</v>
      </c>
    </row>
    <row r="2196" spans="1:9" x14ac:dyDescent="0.25">
      <c r="A2196" s="10">
        <v>878</v>
      </c>
      <c r="B2196" s="10">
        <v>0</v>
      </c>
      <c r="F2196">
        <v>878</v>
      </c>
      <c r="G2196" t="b">
        <v>0</v>
      </c>
      <c r="H2196">
        <v>878</v>
      </c>
      <c r="I2196" t="b">
        <v>0</v>
      </c>
    </row>
    <row r="2197" spans="1:9" x14ac:dyDescent="0.25">
      <c r="A2197" s="10">
        <v>115</v>
      </c>
      <c r="B2197" s="10">
        <v>0</v>
      </c>
      <c r="F2197">
        <v>115</v>
      </c>
      <c r="G2197" t="b">
        <v>0</v>
      </c>
      <c r="H2197">
        <v>115</v>
      </c>
      <c r="I2197" t="b">
        <v>0</v>
      </c>
    </row>
    <row r="2198" spans="1:9" x14ac:dyDescent="0.25">
      <c r="A2198" s="10">
        <v>234</v>
      </c>
      <c r="B2198" s="10">
        <v>0</v>
      </c>
      <c r="F2198">
        <v>234</v>
      </c>
      <c r="G2198" t="b">
        <v>0</v>
      </c>
      <c r="H2198">
        <v>234</v>
      </c>
      <c r="I2198" t="b">
        <v>0</v>
      </c>
    </row>
    <row r="2199" spans="1:9" x14ac:dyDescent="0.25">
      <c r="A2199" s="10">
        <v>4330</v>
      </c>
      <c r="B2199" s="10">
        <v>0</v>
      </c>
      <c r="F2199">
        <v>4330</v>
      </c>
      <c r="G2199" t="b">
        <v>0</v>
      </c>
      <c r="H2199">
        <v>4330</v>
      </c>
      <c r="I2199" t="b">
        <v>0</v>
      </c>
    </row>
    <row r="2200" spans="1:9" x14ac:dyDescent="0.25">
      <c r="A2200" s="10">
        <v>651</v>
      </c>
      <c r="B2200" s="10">
        <v>0</v>
      </c>
      <c r="F2200">
        <v>651</v>
      </c>
      <c r="G2200" t="b">
        <v>0</v>
      </c>
      <c r="H2200">
        <v>651</v>
      </c>
      <c r="I2200" t="b">
        <v>0</v>
      </c>
    </row>
    <row r="2201" spans="1:9" x14ac:dyDescent="0.25">
      <c r="A2201" s="10">
        <v>251</v>
      </c>
      <c r="B2201" s="10">
        <v>0</v>
      </c>
      <c r="F2201">
        <v>251</v>
      </c>
      <c r="G2201" t="b">
        <v>0</v>
      </c>
      <c r="H2201">
        <v>251</v>
      </c>
      <c r="I2201" t="b">
        <v>0</v>
      </c>
    </row>
    <row r="2202" spans="1:9" x14ac:dyDescent="0.25">
      <c r="A2202" s="10">
        <v>263</v>
      </c>
      <c r="B2202" s="10">
        <v>0</v>
      </c>
      <c r="F2202">
        <v>263</v>
      </c>
      <c r="G2202" t="b">
        <v>0</v>
      </c>
      <c r="H2202">
        <v>263</v>
      </c>
      <c r="I2202" t="b">
        <v>0</v>
      </c>
    </row>
    <row r="2203" spans="1:9" x14ac:dyDescent="0.25">
      <c r="A2203" s="10">
        <v>28</v>
      </c>
      <c r="B2203" s="10">
        <v>0</v>
      </c>
      <c r="F2203">
        <v>28</v>
      </c>
      <c r="G2203" t="b">
        <v>0</v>
      </c>
      <c r="H2203">
        <v>28</v>
      </c>
      <c r="I2203" t="b">
        <v>0</v>
      </c>
    </row>
    <row r="2204" spans="1:9" x14ac:dyDescent="0.25">
      <c r="A2204" s="10">
        <v>721</v>
      </c>
      <c r="B2204" s="10">
        <v>0</v>
      </c>
      <c r="F2204">
        <v>721</v>
      </c>
      <c r="G2204" t="b">
        <v>0</v>
      </c>
      <c r="H2204">
        <v>721</v>
      </c>
      <c r="I2204" t="b">
        <v>0</v>
      </c>
    </row>
    <row r="2205" spans="1:9" x14ac:dyDescent="0.25">
      <c r="A2205" s="10">
        <v>50</v>
      </c>
      <c r="B2205" s="10">
        <v>0</v>
      </c>
      <c r="F2205">
        <v>50</v>
      </c>
      <c r="G2205" t="b">
        <v>0</v>
      </c>
      <c r="H2205">
        <v>50</v>
      </c>
      <c r="I2205" t="b">
        <v>0</v>
      </c>
    </row>
    <row r="2206" spans="1:9" x14ac:dyDescent="0.25">
      <c r="A2206" s="10">
        <v>73</v>
      </c>
      <c r="B2206" s="10">
        <v>0</v>
      </c>
      <c r="F2206">
        <v>73</v>
      </c>
      <c r="G2206" t="b">
        <v>0</v>
      </c>
      <c r="H2206">
        <v>73</v>
      </c>
      <c r="I2206" t="b">
        <v>0</v>
      </c>
    </row>
    <row r="2207" spans="1:9" x14ac:dyDescent="0.25">
      <c r="A2207" s="10">
        <v>27</v>
      </c>
      <c r="B2207" s="10">
        <v>0</v>
      </c>
      <c r="F2207">
        <v>27</v>
      </c>
      <c r="G2207" t="b">
        <v>0</v>
      </c>
      <c r="H2207">
        <v>27</v>
      </c>
      <c r="I2207" t="b">
        <v>0</v>
      </c>
    </row>
    <row r="2208" spans="1:9" x14ac:dyDescent="0.25">
      <c r="A2208" s="10">
        <v>34</v>
      </c>
      <c r="B2208" s="10">
        <v>0</v>
      </c>
      <c r="F2208">
        <v>34</v>
      </c>
      <c r="G2208" t="b">
        <v>0</v>
      </c>
      <c r="H2208">
        <v>34</v>
      </c>
      <c r="I2208" t="b">
        <v>0</v>
      </c>
    </row>
    <row r="2209" spans="1:9" x14ac:dyDescent="0.25">
      <c r="A2209" s="10">
        <v>7</v>
      </c>
      <c r="B2209" s="10">
        <v>0</v>
      </c>
      <c r="F2209">
        <v>7</v>
      </c>
      <c r="G2209" t="b">
        <v>0</v>
      </c>
      <c r="H2209">
        <v>7</v>
      </c>
      <c r="I2209" t="b">
        <v>0</v>
      </c>
    </row>
    <row r="2210" spans="1:9" x14ac:dyDescent="0.25">
      <c r="A2210" s="10">
        <v>24</v>
      </c>
      <c r="B2210" s="10">
        <v>0</v>
      </c>
      <c r="F2210">
        <v>24</v>
      </c>
      <c r="G2210" t="b">
        <v>0</v>
      </c>
      <c r="H2210">
        <v>24</v>
      </c>
      <c r="I2210" t="b">
        <v>0</v>
      </c>
    </row>
    <row r="2211" spans="1:9" x14ac:dyDescent="0.25">
      <c r="A2211" s="10">
        <v>15</v>
      </c>
      <c r="B2211" s="10">
        <v>0</v>
      </c>
      <c r="F2211">
        <v>15</v>
      </c>
      <c r="G2211" t="b">
        <v>0</v>
      </c>
      <c r="H2211">
        <v>15</v>
      </c>
      <c r="I2211" t="b">
        <v>0</v>
      </c>
    </row>
    <row r="2212" spans="1:9" x14ac:dyDescent="0.25">
      <c r="A2212" s="10">
        <v>72</v>
      </c>
      <c r="B2212" s="10">
        <v>0</v>
      </c>
      <c r="F2212">
        <v>72</v>
      </c>
      <c r="G2212" t="b">
        <v>0</v>
      </c>
      <c r="H2212">
        <v>72</v>
      </c>
      <c r="I2212" t="b">
        <v>0</v>
      </c>
    </row>
    <row r="2213" spans="1:9" x14ac:dyDescent="0.25">
      <c r="A2213" s="10">
        <v>120</v>
      </c>
      <c r="B2213" s="10">
        <v>0</v>
      </c>
      <c r="F2213">
        <v>120</v>
      </c>
      <c r="G2213" t="b">
        <v>0</v>
      </c>
      <c r="H2213">
        <v>120</v>
      </c>
      <c r="I2213" t="b">
        <v>0</v>
      </c>
    </row>
    <row r="2214" spans="1:9" x14ac:dyDescent="0.25">
      <c r="A2214" s="10">
        <v>123</v>
      </c>
      <c r="B2214" s="10">
        <v>0</v>
      </c>
      <c r="F2214">
        <v>123</v>
      </c>
      <c r="G2214" t="b">
        <v>0</v>
      </c>
      <c r="H2214">
        <v>123</v>
      </c>
      <c r="I2214" t="b">
        <v>0</v>
      </c>
    </row>
    <row r="2215" spans="1:9" x14ac:dyDescent="0.25">
      <c r="A2215" s="10">
        <v>1</v>
      </c>
      <c r="B2215" s="10">
        <v>0</v>
      </c>
      <c r="F2215">
        <v>1</v>
      </c>
      <c r="G2215" t="b">
        <v>0</v>
      </c>
      <c r="H2215">
        <v>1</v>
      </c>
      <c r="I2215" t="b">
        <v>0</v>
      </c>
    </row>
    <row r="2216" spans="1:9" x14ac:dyDescent="0.25">
      <c r="A2216" s="10">
        <v>24</v>
      </c>
      <c r="B2216" s="10">
        <v>0</v>
      </c>
      <c r="F2216">
        <v>24</v>
      </c>
      <c r="G2216" t="b">
        <v>0</v>
      </c>
      <c r="H2216">
        <v>24</v>
      </c>
      <c r="I2216" t="b">
        <v>0</v>
      </c>
    </row>
    <row r="2217" spans="1:9" x14ac:dyDescent="0.25">
      <c r="A2217" s="10">
        <v>33</v>
      </c>
      <c r="B2217" s="10">
        <v>0</v>
      </c>
      <c r="F2217">
        <v>33</v>
      </c>
      <c r="G2217" t="b">
        <v>0</v>
      </c>
      <c r="H2217">
        <v>33</v>
      </c>
      <c r="I2217" t="b">
        <v>0</v>
      </c>
    </row>
    <row r="2218" spans="1:9" x14ac:dyDescent="0.25">
      <c r="A2218" s="10">
        <v>14</v>
      </c>
      <c r="B2218" s="10">
        <v>0</v>
      </c>
      <c r="F2218">
        <v>14</v>
      </c>
      <c r="G2218" t="b">
        <v>0</v>
      </c>
      <c r="H2218">
        <v>14</v>
      </c>
      <c r="I2218" t="b">
        <v>0</v>
      </c>
    </row>
    <row r="2219" spans="1:9" x14ac:dyDescent="0.25">
      <c r="A2219" s="10">
        <v>9</v>
      </c>
      <c r="B2219" s="10">
        <v>0</v>
      </c>
      <c r="F2219">
        <v>9</v>
      </c>
      <c r="G2219" t="b">
        <v>0</v>
      </c>
      <c r="H2219">
        <v>9</v>
      </c>
      <c r="I2219" t="b">
        <v>0</v>
      </c>
    </row>
    <row r="2220" spans="1:9" x14ac:dyDescent="0.25">
      <c r="A2220" s="10">
        <v>76</v>
      </c>
      <c r="B2220" s="10">
        <v>0</v>
      </c>
      <c r="F2220">
        <v>76</v>
      </c>
      <c r="G2220" t="b">
        <v>0</v>
      </c>
      <c r="H2220">
        <v>76</v>
      </c>
      <c r="I2220" t="b">
        <v>0</v>
      </c>
    </row>
    <row r="2221" spans="1:9" x14ac:dyDescent="0.25">
      <c r="A2221" s="10">
        <v>19</v>
      </c>
      <c r="B2221" s="10">
        <v>0</v>
      </c>
      <c r="F2221">
        <v>19</v>
      </c>
      <c r="G2221" t="b">
        <v>0</v>
      </c>
      <c r="H2221">
        <v>19</v>
      </c>
      <c r="I2221" t="b">
        <v>0</v>
      </c>
    </row>
    <row r="2222" spans="1:9" x14ac:dyDescent="0.25">
      <c r="A2222" s="10">
        <v>69</v>
      </c>
      <c r="B2222" s="10">
        <v>0</v>
      </c>
      <c r="F2222">
        <v>69</v>
      </c>
      <c r="G2222" t="b">
        <v>0</v>
      </c>
      <c r="H2222">
        <v>69</v>
      </c>
      <c r="I2222" t="b">
        <v>0</v>
      </c>
    </row>
    <row r="2223" spans="1:9" x14ac:dyDescent="0.25">
      <c r="A2223" s="10">
        <v>218</v>
      </c>
      <c r="B2223" s="10">
        <v>0</v>
      </c>
      <c r="F2223">
        <v>218</v>
      </c>
      <c r="G2223" t="b">
        <v>0</v>
      </c>
      <c r="H2223">
        <v>218</v>
      </c>
      <c r="I2223" t="b">
        <v>0</v>
      </c>
    </row>
    <row r="2224" spans="1:9" x14ac:dyDescent="0.25">
      <c r="A2224" s="10">
        <v>30</v>
      </c>
      <c r="B2224" s="10">
        <v>0</v>
      </c>
      <c r="F2224">
        <v>30</v>
      </c>
      <c r="G2224" t="b">
        <v>0</v>
      </c>
      <c r="H2224">
        <v>30</v>
      </c>
      <c r="I2224" t="b">
        <v>0</v>
      </c>
    </row>
    <row r="2225" spans="1:9" x14ac:dyDescent="0.25">
      <c r="A2225" s="10">
        <v>100</v>
      </c>
      <c r="B2225" s="10">
        <v>0</v>
      </c>
      <c r="F2225">
        <v>100</v>
      </c>
      <c r="G2225" t="b">
        <v>0</v>
      </c>
      <c r="H2225">
        <v>100</v>
      </c>
      <c r="I2225" t="b">
        <v>0</v>
      </c>
    </row>
    <row r="2226" spans="1:9" x14ac:dyDescent="0.25">
      <c r="A2226" s="10">
        <v>296</v>
      </c>
      <c r="B2226" s="10">
        <v>0</v>
      </c>
      <c r="F2226">
        <v>296</v>
      </c>
      <c r="G2226" t="b">
        <v>0</v>
      </c>
      <c r="H2226">
        <v>296</v>
      </c>
      <c r="I2226" t="b">
        <v>0</v>
      </c>
    </row>
    <row r="2227" spans="1:9" x14ac:dyDescent="0.25">
      <c r="A2227" s="10">
        <v>1204</v>
      </c>
      <c r="B2227" s="10">
        <v>0</v>
      </c>
      <c r="F2227">
        <v>1204</v>
      </c>
      <c r="G2227" t="b">
        <v>0</v>
      </c>
      <c r="H2227">
        <v>1204</v>
      </c>
      <c r="I2227" t="b">
        <v>0</v>
      </c>
    </row>
    <row r="2228" spans="1:9" x14ac:dyDescent="0.25">
      <c r="A2228" s="10">
        <v>321</v>
      </c>
      <c r="B2228" s="10">
        <v>0</v>
      </c>
      <c r="F2228">
        <v>321</v>
      </c>
      <c r="G2228" t="b">
        <v>0</v>
      </c>
      <c r="H2228">
        <v>321</v>
      </c>
      <c r="I2228" t="b">
        <v>0</v>
      </c>
    </row>
    <row r="2229" spans="1:9" x14ac:dyDescent="0.25">
      <c r="A2229" s="10">
        <v>301</v>
      </c>
      <c r="B2229" s="10">
        <v>0</v>
      </c>
      <c r="F2229">
        <v>301</v>
      </c>
      <c r="G2229" t="b">
        <v>0</v>
      </c>
      <c r="H2229">
        <v>301</v>
      </c>
      <c r="I2229" t="b">
        <v>0</v>
      </c>
    </row>
    <row r="2230" spans="1:9" x14ac:dyDescent="0.25">
      <c r="A2230" s="10">
        <v>144</v>
      </c>
      <c r="B2230" s="10">
        <v>0</v>
      </c>
      <c r="F2230">
        <v>144</v>
      </c>
      <c r="G2230" t="b">
        <v>0</v>
      </c>
      <c r="H2230">
        <v>144</v>
      </c>
      <c r="I2230" t="b">
        <v>0</v>
      </c>
    </row>
    <row r="2231" spans="1:9" x14ac:dyDescent="0.25">
      <c r="A2231" s="10">
        <v>539</v>
      </c>
      <c r="B2231" s="10">
        <v>0</v>
      </c>
      <c r="F2231">
        <v>539</v>
      </c>
      <c r="G2231" t="b">
        <v>0</v>
      </c>
      <c r="H2231">
        <v>539</v>
      </c>
      <c r="I2231" t="b">
        <v>0</v>
      </c>
    </row>
    <row r="2232" spans="1:9" x14ac:dyDescent="0.25">
      <c r="A2232" s="10">
        <v>498</v>
      </c>
      <c r="B2232" s="10">
        <v>0</v>
      </c>
      <c r="F2232">
        <v>498</v>
      </c>
      <c r="G2232" t="b">
        <v>0</v>
      </c>
      <c r="H2232">
        <v>498</v>
      </c>
      <c r="I2232" t="b">
        <v>0</v>
      </c>
    </row>
    <row r="2233" spans="1:9" x14ac:dyDescent="0.25">
      <c r="A2233" s="10">
        <v>1113</v>
      </c>
      <c r="B2233" s="10">
        <v>0</v>
      </c>
      <c r="F2233">
        <v>1113</v>
      </c>
      <c r="G2233" t="b">
        <v>0</v>
      </c>
      <c r="H2233">
        <v>1113</v>
      </c>
      <c r="I2233" t="b">
        <v>0</v>
      </c>
    </row>
    <row r="2234" spans="1:9" x14ac:dyDescent="0.25">
      <c r="A2234" s="10">
        <v>988</v>
      </c>
      <c r="B2234" s="10">
        <v>0</v>
      </c>
      <c r="F2234">
        <v>988</v>
      </c>
      <c r="G2234" t="b">
        <v>0</v>
      </c>
      <c r="H2234">
        <v>988</v>
      </c>
      <c r="I2234" t="b">
        <v>0</v>
      </c>
    </row>
    <row r="2235" spans="1:9" x14ac:dyDescent="0.25">
      <c r="A2235" s="10">
        <v>391</v>
      </c>
      <c r="B2235" s="10">
        <v>0</v>
      </c>
      <c r="F2235">
        <v>391</v>
      </c>
      <c r="G2235" t="b">
        <v>0</v>
      </c>
      <c r="H2235">
        <v>391</v>
      </c>
      <c r="I2235" t="b">
        <v>0</v>
      </c>
    </row>
    <row r="2236" spans="1:9" x14ac:dyDescent="0.25">
      <c r="A2236" s="10">
        <v>28</v>
      </c>
      <c r="B2236" s="10">
        <v>0</v>
      </c>
      <c r="F2236">
        <v>28</v>
      </c>
      <c r="G2236" t="b">
        <v>0</v>
      </c>
      <c r="H2236">
        <v>28</v>
      </c>
      <c r="I2236" t="b">
        <v>0</v>
      </c>
    </row>
    <row r="2237" spans="1:9" x14ac:dyDescent="0.25">
      <c r="A2237" s="10">
        <v>147</v>
      </c>
      <c r="B2237" s="10">
        <v>0</v>
      </c>
      <c r="F2237">
        <v>147</v>
      </c>
      <c r="G2237" t="b">
        <v>0</v>
      </c>
      <c r="H2237">
        <v>147</v>
      </c>
      <c r="I2237" t="b">
        <v>0</v>
      </c>
    </row>
    <row r="2238" spans="1:9" x14ac:dyDescent="0.25">
      <c r="A2238" s="10">
        <v>680</v>
      </c>
      <c r="B2238" s="10">
        <v>0</v>
      </c>
      <c r="F2238">
        <v>680</v>
      </c>
      <c r="G2238" t="b">
        <v>0</v>
      </c>
      <c r="H2238">
        <v>680</v>
      </c>
      <c r="I2238" t="b">
        <v>0</v>
      </c>
    </row>
    <row r="2239" spans="1:9" x14ac:dyDescent="0.25">
      <c r="A2239" s="10">
        <v>983</v>
      </c>
      <c r="B2239" s="10">
        <v>0</v>
      </c>
      <c r="F2239">
        <v>983</v>
      </c>
      <c r="G2239" t="b">
        <v>0</v>
      </c>
      <c r="H2239">
        <v>983</v>
      </c>
      <c r="I2239" t="b">
        <v>0</v>
      </c>
    </row>
    <row r="2240" spans="1:9" x14ac:dyDescent="0.25">
      <c r="A2240" s="10">
        <v>79</v>
      </c>
      <c r="B2240" s="10">
        <v>0</v>
      </c>
      <c r="F2240">
        <v>79</v>
      </c>
      <c r="G2240" t="b">
        <v>0</v>
      </c>
      <c r="H2240">
        <v>79</v>
      </c>
      <c r="I2240" t="b">
        <v>0</v>
      </c>
    </row>
    <row r="2241" spans="1:9" x14ac:dyDescent="0.25">
      <c r="A2241" s="10">
        <v>426</v>
      </c>
      <c r="B2241" s="10">
        <v>0</v>
      </c>
      <c r="F2241">
        <v>426</v>
      </c>
      <c r="G2241" t="b">
        <v>0</v>
      </c>
      <c r="H2241">
        <v>426</v>
      </c>
      <c r="I2241" t="b">
        <v>0</v>
      </c>
    </row>
    <row r="2242" spans="1:9" x14ac:dyDescent="0.25">
      <c r="A2242" s="10">
        <v>96</v>
      </c>
      <c r="B2242" s="10">
        <v>0</v>
      </c>
      <c r="F2242">
        <v>96</v>
      </c>
      <c r="G2242" t="b">
        <v>0</v>
      </c>
      <c r="H2242">
        <v>96</v>
      </c>
      <c r="I2242" t="b">
        <v>0</v>
      </c>
    </row>
    <row r="2243" spans="1:9" x14ac:dyDescent="0.25">
      <c r="A2243" s="10">
        <v>163</v>
      </c>
      <c r="B2243" s="10">
        <v>0</v>
      </c>
      <c r="F2243">
        <v>163</v>
      </c>
      <c r="G2243" t="b">
        <v>0</v>
      </c>
      <c r="H2243">
        <v>163</v>
      </c>
      <c r="I2243" t="b">
        <v>0</v>
      </c>
    </row>
    <row r="2244" spans="1:9" x14ac:dyDescent="0.25">
      <c r="A2244" s="10">
        <v>2525</v>
      </c>
      <c r="B2244" s="10">
        <v>0</v>
      </c>
      <c r="F2244">
        <v>2525</v>
      </c>
      <c r="G2244" t="b">
        <v>0</v>
      </c>
      <c r="H2244">
        <v>2525</v>
      </c>
      <c r="I2244" t="b">
        <v>0</v>
      </c>
    </row>
    <row r="2245" spans="1:9" x14ac:dyDescent="0.25">
      <c r="A2245" s="10">
        <v>2035</v>
      </c>
      <c r="B2245" s="10">
        <v>0</v>
      </c>
      <c r="F2245">
        <v>2035</v>
      </c>
      <c r="G2245" t="b">
        <v>0</v>
      </c>
      <c r="H2245">
        <v>2035</v>
      </c>
      <c r="I2245" t="b">
        <v>0</v>
      </c>
    </row>
    <row r="2246" spans="1:9" x14ac:dyDescent="0.25">
      <c r="A2246" s="10">
        <v>290</v>
      </c>
      <c r="B2246" s="10">
        <v>0</v>
      </c>
      <c r="F2246">
        <v>290</v>
      </c>
      <c r="G2246" t="b">
        <v>0</v>
      </c>
      <c r="H2246">
        <v>290</v>
      </c>
      <c r="I2246" t="b">
        <v>0</v>
      </c>
    </row>
    <row r="2247" spans="1:9" x14ac:dyDescent="0.25">
      <c r="A2247" s="10">
        <v>1980</v>
      </c>
      <c r="B2247" s="10">
        <v>0</v>
      </c>
      <c r="F2247">
        <v>1980</v>
      </c>
      <c r="G2247" t="b">
        <v>0</v>
      </c>
      <c r="H2247">
        <v>1980</v>
      </c>
      <c r="I2247" t="b">
        <v>0</v>
      </c>
    </row>
    <row r="2248" spans="1:9" x14ac:dyDescent="0.25">
      <c r="A2248" s="10">
        <v>57</v>
      </c>
      <c r="B2248" s="10">
        <v>0</v>
      </c>
      <c r="F2248">
        <v>57</v>
      </c>
      <c r="G2248" t="b">
        <v>0</v>
      </c>
      <c r="H2248">
        <v>57</v>
      </c>
      <c r="I2248" t="b">
        <v>0</v>
      </c>
    </row>
    <row r="2249" spans="1:9" x14ac:dyDescent="0.25">
      <c r="A2249" s="10">
        <v>380</v>
      </c>
      <c r="B2249" s="10">
        <v>0</v>
      </c>
      <c r="F2249">
        <v>380</v>
      </c>
      <c r="G2249" t="b">
        <v>0</v>
      </c>
      <c r="H2249">
        <v>380</v>
      </c>
      <c r="I2249" t="b">
        <v>0</v>
      </c>
    </row>
    <row r="2250" spans="1:9" x14ac:dyDescent="0.25">
      <c r="A2250" s="10">
        <v>128</v>
      </c>
      <c r="B2250" s="10">
        <v>0</v>
      </c>
      <c r="F2250">
        <v>128</v>
      </c>
      <c r="G2250" t="b">
        <v>0</v>
      </c>
      <c r="H2250">
        <v>128</v>
      </c>
      <c r="I2250" t="b">
        <v>0</v>
      </c>
    </row>
    <row r="2251" spans="1:9" x14ac:dyDescent="0.25">
      <c r="A2251" s="10">
        <v>180</v>
      </c>
      <c r="B2251" s="10">
        <v>0</v>
      </c>
      <c r="F2251">
        <v>180</v>
      </c>
      <c r="G2251" t="b">
        <v>0</v>
      </c>
      <c r="H2251">
        <v>180</v>
      </c>
      <c r="I2251" t="b">
        <v>0</v>
      </c>
    </row>
    <row r="2252" spans="1:9" x14ac:dyDescent="0.25">
      <c r="A2252" s="10">
        <v>571</v>
      </c>
      <c r="B2252" s="10">
        <v>0</v>
      </c>
      <c r="F2252">
        <v>571</v>
      </c>
      <c r="G2252" t="b">
        <v>0</v>
      </c>
      <c r="H2252">
        <v>571</v>
      </c>
      <c r="I2252" t="b">
        <v>0</v>
      </c>
    </row>
    <row r="2253" spans="1:9" x14ac:dyDescent="0.25">
      <c r="A2253" s="10">
        <v>480</v>
      </c>
      <c r="B2253" s="10">
        <v>0</v>
      </c>
      <c r="F2253">
        <v>480</v>
      </c>
      <c r="G2253" t="b">
        <v>0</v>
      </c>
      <c r="H2253">
        <v>480</v>
      </c>
      <c r="I2253" t="b">
        <v>0</v>
      </c>
    </row>
    <row r="2254" spans="1:9" x14ac:dyDescent="0.25">
      <c r="A2254" s="10">
        <v>249</v>
      </c>
      <c r="B2254" s="10">
        <v>0</v>
      </c>
      <c r="F2254">
        <v>249</v>
      </c>
      <c r="G2254" t="b">
        <v>0</v>
      </c>
      <c r="H2254">
        <v>249</v>
      </c>
      <c r="I2254" t="b">
        <v>0</v>
      </c>
    </row>
    <row r="2255" spans="1:9" x14ac:dyDescent="0.25">
      <c r="A2255" s="10">
        <v>84</v>
      </c>
      <c r="B2255" s="10">
        <v>0</v>
      </c>
      <c r="F2255">
        <v>84</v>
      </c>
      <c r="G2255" t="b">
        <v>0</v>
      </c>
      <c r="H2255">
        <v>84</v>
      </c>
      <c r="I2255" t="b">
        <v>0</v>
      </c>
    </row>
    <row r="2256" spans="1:9" x14ac:dyDescent="0.25">
      <c r="A2256" s="10">
        <v>197</v>
      </c>
      <c r="B2256" s="10">
        <v>0</v>
      </c>
      <c r="F2256">
        <v>197</v>
      </c>
      <c r="G2256" t="b">
        <v>0</v>
      </c>
      <c r="H2256">
        <v>197</v>
      </c>
      <c r="I2256" t="b">
        <v>0</v>
      </c>
    </row>
    <row r="2257" spans="1:9" x14ac:dyDescent="0.25">
      <c r="A2257" s="10">
        <v>271</v>
      </c>
      <c r="B2257" s="10">
        <v>0</v>
      </c>
      <c r="F2257">
        <v>271</v>
      </c>
      <c r="G2257" t="b">
        <v>0</v>
      </c>
      <c r="H2257">
        <v>271</v>
      </c>
      <c r="I2257" t="b">
        <v>0</v>
      </c>
    </row>
    <row r="2258" spans="1:9" x14ac:dyDescent="0.25">
      <c r="A2258" s="10">
        <v>50</v>
      </c>
      <c r="B2258" s="10">
        <v>0</v>
      </c>
      <c r="F2258">
        <v>50</v>
      </c>
      <c r="G2258" t="b">
        <v>0</v>
      </c>
      <c r="H2258">
        <v>50</v>
      </c>
      <c r="I2258" t="b">
        <v>0</v>
      </c>
    </row>
    <row r="2259" spans="1:9" x14ac:dyDescent="0.25">
      <c r="A2259" s="10">
        <v>169</v>
      </c>
      <c r="B2259" s="10">
        <v>0</v>
      </c>
      <c r="F2259">
        <v>169</v>
      </c>
      <c r="G2259" t="b">
        <v>0</v>
      </c>
      <c r="H2259">
        <v>169</v>
      </c>
      <c r="I2259" t="b">
        <v>0</v>
      </c>
    </row>
    <row r="2260" spans="1:9" x14ac:dyDescent="0.25">
      <c r="A2260" s="10">
        <v>205</v>
      </c>
      <c r="B2260" s="10">
        <v>0</v>
      </c>
      <c r="F2260">
        <v>205</v>
      </c>
      <c r="G2260" t="b">
        <v>0</v>
      </c>
      <c r="H2260">
        <v>205</v>
      </c>
      <c r="I2260" t="b">
        <v>0</v>
      </c>
    </row>
    <row r="2261" spans="1:9" x14ac:dyDescent="0.25">
      <c r="A2261" s="10">
        <v>206</v>
      </c>
      <c r="B2261" s="10">
        <v>0</v>
      </c>
      <c r="F2261">
        <v>206</v>
      </c>
      <c r="G2261" t="b">
        <v>0</v>
      </c>
      <c r="H2261">
        <v>206</v>
      </c>
      <c r="I2261" t="b">
        <v>0</v>
      </c>
    </row>
    <row r="2262" spans="1:9" x14ac:dyDescent="0.25">
      <c r="A2262" s="10">
        <v>84</v>
      </c>
      <c r="B2262" s="10">
        <v>0</v>
      </c>
      <c r="F2262">
        <v>84</v>
      </c>
      <c r="G2262" t="b">
        <v>0</v>
      </c>
      <c r="H2262">
        <v>84</v>
      </c>
      <c r="I2262" t="b">
        <v>0</v>
      </c>
    </row>
    <row r="2263" spans="1:9" x14ac:dyDescent="0.25">
      <c r="A2263" s="10">
        <v>210</v>
      </c>
      <c r="B2263" s="10">
        <v>0</v>
      </c>
      <c r="F2263">
        <v>210</v>
      </c>
      <c r="G2263" t="b">
        <v>0</v>
      </c>
      <c r="H2263">
        <v>210</v>
      </c>
      <c r="I2263" t="b">
        <v>0</v>
      </c>
    </row>
    <row r="2264" spans="1:9" x14ac:dyDescent="0.25">
      <c r="A2264" s="10">
        <v>181</v>
      </c>
      <c r="B2264" s="10">
        <v>0</v>
      </c>
      <c r="F2264">
        <v>181</v>
      </c>
      <c r="G2264" t="b">
        <v>0</v>
      </c>
      <c r="H2264">
        <v>181</v>
      </c>
      <c r="I2264" t="b">
        <v>0</v>
      </c>
    </row>
    <row r="2265" spans="1:9" x14ac:dyDescent="0.25">
      <c r="A2265" s="10">
        <v>60</v>
      </c>
      <c r="B2265" s="10">
        <v>0</v>
      </c>
      <c r="F2265">
        <v>60</v>
      </c>
      <c r="G2265" t="b">
        <v>0</v>
      </c>
      <c r="H2265">
        <v>60</v>
      </c>
      <c r="I2265" t="b">
        <v>0</v>
      </c>
    </row>
    <row r="2266" spans="1:9" x14ac:dyDescent="0.25">
      <c r="A2266" s="10">
        <v>445</v>
      </c>
      <c r="B2266" s="10">
        <v>0</v>
      </c>
      <c r="F2266">
        <v>445</v>
      </c>
      <c r="G2266" t="b">
        <v>0</v>
      </c>
      <c r="H2266">
        <v>445</v>
      </c>
      <c r="I2266" t="b">
        <v>0</v>
      </c>
    </row>
    <row r="2267" spans="1:9" x14ac:dyDescent="0.25">
      <c r="A2267" s="10">
        <v>17</v>
      </c>
      <c r="B2267" s="10">
        <v>0</v>
      </c>
      <c r="F2267">
        <v>17</v>
      </c>
      <c r="G2267" t="b">
        <v>0</v>
      </c>
      <c r="H2267">
        <v>17</v>
      </c>
      <c r="I2267" t="b">
        <v>0</v>
      </c>
    </row>
    <row r="2268" spans="1:9" x14ac:dyDescent="0.25">
      <c r="A2268" s="10">
        <v>194</v>
      </c>
      <c r="B2268" s="10">
        <v>0</v>
      </c>
      <c r="F2268">
        <v>194</v>
      </c>
      <c r="G2268" t="b">
        <v>0</v>
      </c>
      <c r="H2268">
        <v>194</v>
      </c>
      <c r="I2268" t="b">
        <v>0</v>
      </c>
    </row>
    <row r="2269" spans="1:9" x14ac:dyDescent="0.25">
      <c r="A2269" s="10">
        <v>404</v>
      </c>
      <c r="B2269" s="10">
        <v>0</v>
      </c>
      <c r="F2269">
        <v>404</v>
      </c>
      <c r="G2269" t="b">
        <v>0</v>
      </c>
      <c r="H2269">
        <v>404</v>
      </c>
      <c r="I2269" t="b">
        <v>0</v>
      </c>
    </row>
    <row r="2270" spans="1:9" x14ac:dyDescent="0.25">
      <c r="A2270" s="10">
        <v>194</v>
      </c>
      <c r="B2270" s="10">
        <v>0</v>
      </c>
      <c r="F2270">
        <v>194</v>
      </c>
      <c r="G2270" t="b">
        <v>0</v>
      </c>
      <c r="H2270">
        <v>194</v>
      </c>
      <c r="I2270" t="b">
        <v>0</v>
      </c>
    </row>
    <row r="2271" spans="1:9" x14ac:dyDescent="0.25">
      <c r="A2271" s="10">
        <v>902</v>
      </c>
      <c r="B2271" s="10">
        <v>0</v>
      </c>
      <c r="F2271">
        <v>902</v>
      </c>
      <c r="G2271" t="b">
        <v>0</v>
      </c>
      <c r="H2271">
        <v>902</v>
      </c>
      <c r="I2271" t="b">
        <v>0</v>
      </c>
    </row>
    <row r="2272" spans="1:9" x14ac:dyDescent="0.25">
      <c r="A2272" s="10">
        <v>1670</v>
      </c>
      <c r="B2272" s="10">
        <v>0</v>
      </c>
      <c r="F2272">
        <v>1670</v>
      </c>
      <c r="G2272" t="b">
        <v>0</v>
      </c>
      <c r="H2272">
        <v>1670</v>
      </c>
      <c r="I2272" t="b">
        <v>0</v>
      </c>
    </row>
    <row r="2273" spans="1:9" x14ac:dyDescent="0.25">
      <c r="A2273" s="10">
        <v>1328</v>
      </c>
      <c r="B2273" s="10">
        <v>0</v>
      </c>
      <c r="F2273">
        <v>1328</v>
      </c>
      <c r="G2273" t="b">
        <v>0</v>
      </c>
      <c r="H2273">
        <v>1328</v>
      </c>
      <c r="I2273" t="b">
        <v>0</v>
      </c>
    </row>
    <row r="2274" spans="1:9" x14ac:dyDescent="0.25">
      <c r="A2274" s="10">
        <v>944</v>
      </c>
      <c r="B2274" s="10">
        <v>0</v>
      </c>
      <c r="F2274">
        <v>944</v>
      </c>
      <c r="G2274" t="b">
        <v>0</v>
      </c>
      <c r="H2274">
        <v>944</v>
      </c>
      <c r="I2274" t="b">
        <v>0</v>
      </c>
    </row>
    <row r="2275" spans="1:9" x14ac:dyDescent="0.25">
      <c r="A2275" s="10">
        <v>147</v>
      </c>
      <c r="B2275" s="10">
        <v>0</v>
      </c>
      <c r="F2275">
        <v>147</v>
      </c>
      <c r="G2275" t="b">
        <v>0</v>
      </c>
      <c r="H2275">
        <v>147</v>
      </c>
      <c r="I2275" t="b">
        <v>0</v>
      </c>
    </row>
    <row r="2276" spans="1:9" x14ac:dyDescent="0.25">
      <c r="A2276" s="10">
        <v>99</v>
      </c>
      <c r="B2276" s="10">
        <v>0</v>
      </c>
      <c r="F2276">
        <v>99</v>
      </c>
      <c r="G2276" t="b">
        <v>0</v>
      </c>
      <c r="H2276">
        <v>99</v>
      </c>
      <c r="I2276" t="b">
        <v>0</v>
      </c>
    </row>
    <row r="2277" spans="1:9" x14ac:dyDescent="0.25">
      <c r="A2277" s="10">
        <v>79</v>
      </c>
      <c r="B2277" s="10">
        <v>0</v>
      </c>
      <c r="F2277">
        <v>79</v>
      </c>
      <c r="G2277" t="b">
        <v>0</v>
      </c>
      <c r="H2277">
        <v>79</v>
      </c>
      <c r="I2277" t="b">
        <v>0</v>
      </c>
    </row>
    <row r="2278" spans="1:9" x14ac:dyDescent="0.25">
      <c r="A2278" s="10">
        <v>75</v>
      </c>
      <c r="B2278" s="10">
        <v>0</v>
      </c>
      <c r="F2278">
        <v>75</v>
      </c>
      <c r="G2278" t="b">
        <v>0</v>
      </c>
      <c r="H2278">
        <v>75</v>
      </c>
      <c r="I2278" t="b">
        <v>0</v>
      </c>
    </row>
    <row r="2279" spans="1:9" x14ac:dyDescent="0.25">
      <c r="A2279" s="10">
        <v>207</v>
      </c>
      <c r="B2279" s="10">
        <v>0</v>
      </c>
      <c r="F2279">
        <v>207</v>
      </c>
      <c r="G2279" t="b">
        <v>0</v>
      </c>
      <c r="H2279">
        <v>207</v>
      </c>
      <c r="I2279" t="b">
        <v>0</v>
      </c>
    </row>
    <row r="2280" spans="1:9" x14ac:dyDescent="0.25">
      <c r="A2280" s="10">
        <v>102</v>
      </c>
      <c r="B2280" s="10">
        <v>0</v>
      </c>
      <c r="F2280">
        <v>102</v>
      </c>
      <c r="G2280" t="b">
        <v>0</v>
      </c>
      <c r="H2280">
        <v>102</v>
      </c>
      <c r="I2280" t="b">
        <v>0</v>
      </c>
    </row>
    <row r="2281" spans="1:9" x14ac:dyDescent="0.25">
      <c r="A2281" s="10">
        <v>32</v>
      </c>
      <c r="B2281" s="10">
        <v>0</v>
      </c>
      <c r="F2281">
        <v>32</v>
      </c>
      <c r="G2281" t="b">
        <v>0</v>
      </c>
      <c r="H2281">
        <v>32</v>
      </c>
      <c r="I2281" t="b">
        <v>0</v>
      </c>
    </row>
    <row r="2282" spans="1:9" x14ac:dyDescent="0.25">
      <c r="A2282" s="10">
        <v>480</v>
      </c>
      <c r="B2282" s="10">
        <v>0</v>
      </c>
      <c r="F2282">
        <v>480</v>
      </c>
      <c r="G2282" t="b">
        <v>0</v>
      </c>
      <c r="H2282">
        <v>480</v>
      </c>
      <c r="I2282" t="b">
        <v>0</v>
      </c>
    </row>
    <row r="2283" spans="1:9" x14ac:dyDescent="0.25">
      <c r="A2283" s="10">
        <v>11</v>
      </c>
      <c r="B2283" s="10">
        <v>0</v>
      </c>
      <c r="F2283">
        <v>11</v>
      </c>
      <c r="G2283" t="b">
        <v>0</v>
      </c>
      <c r="H2283">
        <v>11</v>
      </c>
      <c r="I2283" t="b">
        <v>0</v>
      </c>
    </row>
    <row r="2284" spans="1:9" x14ac:dyDescent="0.25">
      <c r="A2284" s="10">
        <v>12</v>
      </c>
      <c r="B2284" s="10">
        <v>0</v>
      </c>
      <c r="F2284">
        <v>12</v>
      </c>
      <c r="G2284" t="b">
        <v>0</v>
      </c>
      <c r="H2284">
        <v>12</v>
      </c>
      <c r="I2284" t="b">
        <v>0</v>
      </c>
    </row>
    <row r="2285" spans="1:9" x14ac:dyDescent="0.25">
      <c r="A2285" s="10">
        <v>48</v>
      </c>
      <c r="B2285" s="10">
        <v>0</v>
      </c>
      <c r="F2285">
        <v>48</v>
      </c>
      <c r="G2285" t="b">
        <v>0</v>
      </c>
      <c r="H2285">
        <v>48</v>
      </c>
      <c r="I2285" t="b">
        <v>0</v>
      </c>
    </row>
    <row r="2286" spans="1:9" x14ac:dyDescent="0.25">
      <c r="A2286" s="10">
        <v>59</v>
      </c>
      <c r="B2286" s="10">
        <v>0</v>
      </c>
      <c r="F2286">
        <v>59</v>
      </c>
      <c r="G2286" t="b">
        <v>0</v>
      </c>
      <c r="H2286">
        <v>59</v>
      </c>
      <c r="I2286" t="b">
        <v>0</v>
      </c>
    </row>
    <row r="2287" spans="1:9" x14ac:dyDescent="0.25">
      <c r="A2287" s="10">
        <v>79</v>
      </c>
      <c r="B2287" s="10">
        <v>0</v>
      </c>
      <c r="F2287">
        <v>79</v>
      </c>
      <c r="G2287" t="b">
        <v>0</v>
      </c>
      <c r="H2287">
        <v>79</v>
      </c>
      <c r="I2287" t="b">
        <v>0</v>
      </c>
    </row>
    <row r="2288" spans="1:9" x14ac:dyDescent="0.25">
      <c r="A2288" s="10">
        <v>14</v>
      </c>
      <c r="B2288" s="10">
        <v>0</v>
      </c>
      <c r="F2288">
        <v>14</v>
      </c>
      <c r="G2288" t="b">
        <v>0</v>
      </c>
      <c r="H2288">
        <v>14</v>
      </c>
      <c r="I2288" t="b">
        <v>0</v>
      </c>
    </row>
    <row r="2289" spans="1:9" x14ac:dyDescent="0.25">
      <c r="A2289" s="10">
        <v>106</v>
      </c>
      <c r="B2289" s="10">
        <v>0</v>
      </c>
      <c r="F2289">
        <v>106</v>
      </c>
      <c r="G2289" t="b">
        <v>0</v>
      </c>
      <c r="H2289">
        <v>106</v>
      </c>
      <c r="I2289" t="b">
        <v>0</v>
      </c>
    </row>
    <row r="2290" spans="1:9" x14ac:dyDescent="0.25">
      <c r="A2290" s="10">
        <v>25</v>
      </c>
      <c r="B2290" s="10">
        <v>0</v>
      </c>
      <c r="F2290">
        <v>25</v>
      </c>
      <c r="G2290" t="b">
        <v>0</v>
      </c>
      <c r="H2290">
        <v>25</v>
      </c>
      <c r="I2290" t="b">
        <v>0</v>
      </c>
    </row>
    <row r="2291" spans="1:9" x14ac:dyDescent="0.25">
      <c r="A2291" s="10">
        <v>25</v>
      </c>
      <c r="B2291" s="10">
        <v>0</v>
      </c>
      <c r="F2291">
        <v>25</v>
      </c>
      <c r="G2291" t="b">
        <v>0</v>
      </c>
      <c r="H2291">
        <v>25</v>
      </c>
      <c r="I2291" t="b">
        <v>0</v>
      </c>
    </row>
    <row r="2292" spans="1:9" x14ac:dyDescent="0.25">
      <c r="A2292" s="10">
        <v>29</v>
      </c>
      <c r="B2292" s="10">
        <v>0</v>
      </c>
      <c r="F2292">
        <v>29</v>
      </c>
      <c r="G2292" t="b">
        <v>0</v>
      </c>
      <c r="H2292">
        <v>29</v>
      </c>
      <c r="I2292" t="b">
        <v>0</v>
      </c>
    </row>
    <row r="2293" spans="1:9" x14ac:dyDescent="0.25">
      <c r="A2293" s="10">
        <v>43</v>
      </c>
      <c r="B2293" s="10">
        <v>0</v>
      </c>
      <c r="F2293">
        <v>43</v>
      </c>
      <c r="G2293" t="b">
        <v>0</v>
      </c>
      <c r="H2293">
        <v>43</v>
      </c>
      <c r="I2293" t="b">
        <v>0</v>
      </c>
    </row>
    <row r="2294" spans="1:9" x14ac:dyDescent="0.25">
      <c r="A2294" s="10">
        <v>46</v>
      </c>
      <c r="B2294" s="10">
        <v>0</v>
      </c>
      <c r="F2294">
        <v>46</v>
      </c>
      <c r="G2294" t="b">
        <v>0</v>
      </c>
      <c r="H2294">
        <v>46</v>
      </c>
      <c r="I2294" t="b">
        <v>0</v>
      </c>
    </row>
    <row r="2295" spans="1:9" x14ac:dyDescent="0.25">
      <c r="A2295" s="10">
        <v>27</v>
      </c>
      <c r="B2295" s="10">
        <v>0</v>
      </c>
      <c r="F2295">
        <v>27</v>
      </c>
      <c r="G2295" t="b">
        <v>0</v>
      </c>
      <c r="H2295">
        <v>27</v>
      </c>
      <c r="I2295" t="b">
        <v>0</v>
      </c>
    </row>
    <row r="2296" spans="1:9" x14ac:dyDescent="0.25">
      <c r="A2296" s="10">
        <v>112</v>
      </c>
      <c r="B2296" s="10">
        <v>0</v>
      </c>
      <c r="F2296">
        <v>112</v>
      </c>
      <c r="G2296" t="b">
        <v>0</v>
      </c>
      <c r="H2296">
        <v>112</v>
      </c>
      <c r="I2296" t="b">
        <v>0</v>
      </c>
    </row>
    <row r="2297" spans="1:9" x14ac:dyDescent="0.25">
      <c r="A2297" s="10">
        <v>34</v>
      </c>
      <c r="B2297" s="10">
        <v>0</v>
      </c>
      <c r="F2297">
        <v>34</v>
      </c>
      <c r="G2297" t="b">
        <v>0</v>
      </c>
      <c r="H2297">
        <v>34</v>
      </c>
      <c r="I2297" t="b">
        <v>0</v>
      </c>
    </row>
    <row r="2298" spans="1:9" x14ac:dyDescent="0.25">
      <c r="A2298" s="10">
        <v>145</v>
      </c>
      <c r="B2298" s="10">
        <v>0</v>
      </c>
      <c r="F2298">
        <v>145</v>
      </c>
      <c r="G2298" t="b">
        <v>0</v>
      </c>
      <c r="H2298">
        <v>145</v>
      </c>
      <c r="I2298" t="b">
        <v>0</v>
      </c>
    </row>
    <row r="2299" spans="1:9" x14ac:dyDescent="0.25">
      <c r="A2299" s="10">
        <v>19</v>
      </c>
      <c r="B2299" s="10">
        <v>0</v>
      </c>
      <c r="F2299">
        <v>19</v>
      </c>
      <c r="G2299" t="b">
        <v>0</v>
      </c>
      <c r="H2299">
        <v>19</v>
      </c>
      <c r="I2299" t="b">
        <v>0</v>
      </c>
    </row>
    <row r="2300" spans="1:9" x14ac:dyDescent="0.25">
      <c r="A2300" s="10">
        <v>288</v>
      </c>
      <c r="B2300" s="10">
        <v>0</v>
      </c>
      <c r="F2300">
        <v>288</v>
      </c>
      <c r="G2300" t="b">
        <v>0</v>
      </c>
      <c r="H2300">
        <v>288</v>
      </c>
      <c r="I2300" t="b">
        <v>0</v>
      </c>
    </row>
    <row r="2301" spans="1:9" x14ac:dyDescent="0.25">
      <c r="A2301" s="10">
        <v>14</v>
      </c>
      <c r="B2301" s="10">
        <v>0</v>
      </c>
      <c r="F2301">
        <v>14</v>
      </c>
      <c r="G2301" t="b">
        <v>0</v>
      </c>
      <c r="H2301">
        <v>14</v>
      </c>
      <c r="I2301" t="b">
        <v>0</v>
      </c>
    </row>
    <row r="2302" spans="1:9" x14ac:dyDescent="0.25">
      <c r="A2302" s="10">
        <v>7</v>
      </c>
      <c r="B2302" s="10">
        <v>0</v>
      </c>
      <c r="F2302">
        <v>7</v>
      </c>
      <c r="G2302" t="b">
        <v>0</v>
      </c>
      <c r="H2302">
        <v>7</v>
      </c>
      <c r="I2302" t="b">
        <v>0</v>
      </c>
    </row>
    <row r="2303" spans="1:9" x14ac:dyDescent="0.25">
      <c r="A2303" s="10">
        <v>211</v>
      </c>
      <c r="B2303" s="10">
        <v>0</v>
      </c>
      <c r="F2303">
        <v>211</v>
      </c>
      <c r="G2303" t="b">
        <v>0</v>
      </c>
      <c r="H2303">
        <v>211</v>
      </c>
      <c r="I2303" t="b">
        <v>0</v>
      </c>
    </row>
    <row r="2304" spans="1:9" x14ac:dyDescent="0.25">
      <c r="A2304" s="10">
        <v>85</v>
      </c>
      <c r="B2304" s="10">
        <v>0</v>
      </c>
      <c r="F2304">
        <v>85</v>
      </c>
      <c r="G2304" t="b">
        <v>0</v>
      </c>
      <c r="H2304">
        <v>85</v>
      </c>
      <c r="I2304" t="b">
        <v>0</v>
      </c>
    </row>
    <row r="2305" spans="1:9" x14ac:dyDescent="0.25">
      <c r="A2305" s="10">
        <v>103</v>
      </c>
      <c r="B2305" s="10">
        <v>0</v>
      </c>
      <c r="F2305">
        <v>103</v>
      </c>
      <c r="G2305" t="b">
        <v>0</v>
      </c>
      <c r="H2305">
        <v>103</v>
      </c>
      <c r="I2305" t="b">
        <v>0</v>
      </c>
    </row>
    <row r="2306" spans="1:9" x14ac:dyDescent="0.25">
      <c r="A2306" s="10">
        <v>113</v>
      </c>
      <c r="B2306" s="10">
        <v>0</v>
      </c>
      <c r="F2306">
        <v>113</v>
      </c>
      <c r="G2306" t="b">
        <v>0</v>
      </c>
      <c r="H2306">
        <v>113</v>
      </c>
      <c r="I2306" t="b">
        <v>0</v>
      </c>
    </row>
    <row r="2307" spans="1:9" x14ac:dyDescent="0.25">
      <c r="A2307" s="10">
        <v>167</v>
      </c>
      <c r="B2307" s="10">
        <v>0</v>
      </c>
      <c r="F2307">
        <v>167</v>
      </c>
      <c r="G2307" t="b">
        <v>0</v>
      </c>
      <c r="H2307">
        <v>167</v>
      </c>
      <c r="I2307" t="b">
        <v>0</v>
      </c>
    </row>
    <row r="2308" spans="1:9" x14ac:dyDescent="0.25">
      <c r="A2308" s="10">
        <v>73</v>
      </c>
      <c r="B2308" s="10">
        <v>0</v>
      </c>
      <c r="F2308">
        <v>73</v>
      </c>
      <c r="G2308" t="b">
        <v>0</v>
      </c>
      <c r="H2308">
        <v>73</v>
      </c>
      <c r="I2308" t="b">
        <v>0</v>
      </c>
    </row>
    <row r="2309" spans="1:9" x14ac:dyDescent="0.25">
      <c r="A2309" s="10">
        <v>75</v>
      </c>
      <c r="B2309" s="10">
        <v>0</v>
      </c>
      <c r="F2309">
        <v>75</v>
      </c>
      <c r="G2309" t="b">
        <v>0</v>
      </c>
      <c r="H2309">
        <v>75</v>
      </c>
      <c r="I2309" t="b">
        <v>0</v>
      </c>
    </row>
    <row r="2310" spans="1:9" x14ac:dyDescent="0.25">
      <c r="A2310" s="10">
        <v>614</v>
      </c>
      <c r="B2310" s="10">
        <v>0</v>
      </c>
      <c r="F2310">
        <v>614</v>
      </c>
      <c r="G2310" t="b">
        <v>0</v>
      </c>
      <c r="H2310">
        <v>614</v>
      </c>
      <c r="I2310" t="b">
        <v>0</v>
      </c>
    </row>
    <row r="2311" spans="1:9" x14ac:dyDescent="0.25">
      <c r="A2311" s="10">
        <v>107</v>
      </c>
      <c r="B2311" s="10">
        <v>0</v>
      </c>
      <c r="F2311">
        <v>107</v>
      </c>
      <c r="G2311" t="b">
        <v>0</v>
      </c>
      <c r="H2311">
        <v>107</v>
      </c>
      <c r="I2311" t="b">
        <v>0</v>
      </c>
    </row>
    <row r="2312" spans="1:9" x14ac:dyDescent="0.25">
      <c r="A2312" s="10">
        <v>1224</v>
      </c>
      <c r="B2312" s="10">
        <v>0</v>
      </c>
      <c r="F2312">
        <v>1224</v>
      </c>
      <c r="G2312" t="b">
        <v>0</v>
      </c>
      <c r="H2312">
        <v>1224</v>
      </c>
      <c r="I2312" t="b">
        <v>0</v>
      </c>
    </row>
    <row r="2313" spans="1:9" x14ac:dyDescent="0.25">
      <c r="A2313" s="10">
        <v>104</v>
      </c>
      <c r="B2313" s="10">
        <v>0</v>
      </c>
      <c r="F2313">
        <v>104</v>
      </c>
      <c r="G2313" t="b">
        <v>0</v>
      </c>
      <c r="H2313">
        <v>104</v>
      </c>
      <c r="I2313" t="b">
        <v>0</v>
      </c>
    </row>
    <row r="2314" spans="1:9" x14ac:dyDescent="0.25">
      <c r="A2314" s="10">
        <v>79</v>
      </c>
      <c r="B2314" s="10">
        <v>0</v>
      </c>
      <c r="F2314">
        <v>79</v>
      </c>
      <c r="G2314" t="b">
        <v>0</v>
      </c>
      <c r="H2314">
        <v>79</v>
      </c>
      <c r="I2314" t="b">
        <v>0</v>
      </c>
    </row>
    <row r="2315" spans="1:9" x14ac:dyDescent="0.25">
      <c r="A2315" s="10">
        <v>157</v>
      </c>
      <c r="B2315" s="10">
        <v>0</v>
      </c>
      <c r="F2315">
        <v>157</v>
      </c>
      <c r="G2315" t="b">
        <v>0</v>
      </c>
      <c r="H2315">
        <v>157</v>
      </c>
      <c r="I2315" t="b">
        <v>0</v>
      </c>
    </row>
    <row r="2316" spans="1:9" x14ac:dyDescent="0.25">
      <c r="A2316" s="10">
        <v>50</v>
      </c>
      <c r="B2316" s="10">
        <v>0</v>
      </c>
      <c r="F2316">
        <v>50</v>
      </c>
      <c r="G2316" t="b">
        <v>0</v>
      </c>
      <c r="H2316">
        <v>50</v>
      </c>
      <c r="I2316" t="b">
        <v>0</v>
      </c>
    </row>
    <row r="2317" spans="1:9" x14ac:dyDescent="0.25">
      <c r="A2317" s="10">
        <v>64</v>
      </c>
      <c r="B2317" s="10">
        <v>0</v>
      </c>
      <c r="F2317">
        <v>64</v>
      </c>
      <c r="G2317" t="b">
        <v>0</v>
      </c>
      <c r="H2317">
        <v>64</v>
      </c>
      <c r="I2317" t="b">
        <v>0</v>
      </c>
    </row>
    <row r="2318" spans="1:9" x14ac:dyDescent="0.25">
      <c r="A2318" s="10">
        <v>200</v>
      </c>
      <c r="B2318" s="10">
        <v>0</v>
      </c>
      <c r="F2318">
        <v>200</v>
      </c>
      <c r="G2318" t="b">
        <v>0</v>
      </c>
      <c r="H2318">
        <v>200</v>
      </c>
      <c r="I2318" t="b">
        <v>0</v>
      </c>
    </row>
    <row r="2319" spans="1:9" x14ac:dyDescent="0.25">
      <c r="A2319" s="10">
        <v>22</v>
      </c>
      <c r="B2319" s="10">
        <v>0</v>
      </c>
      <c r="F2319">
        <v>22</v>
      </c>
      <c r="G2319" t="b">
        <v>0</v>
      </c>
      <c r="H2319">
        <v>22</v>
      </c>
      <c r="I2319" t="b">
        <v>0</v>
      </c>
    </row>
    <row r="2320" spans="1:9" x14ac:dyDescent="0.25">
      <c r="A2320" s="10">
        <v>163</v>
      </c>
      <c r="B2320" s="10">
        <v>0</v>
      </c>
      <c r="F2320">
        <v>163</v>
      </c>
      <c r="G2320" t="b">
        <v>0</v>
      </c>
      <c r="H2320">
        <v>163</v>
      </c>
      <c r="I2320" t="b">
        <v>0</v>
      </c>
    </row>
    <row r="2321" spans="1:9" x14ac:dyDescent="0.25">
      <c r="A2321" s="10">
        <v>77</v>
      </c>
      <c r="B2321" s="10">
        <v>0</v>
      </c>
      <c r="F2321">
        <v>77</v>
      </c>
      <c r="G2321" t="b">
        <v>0</v>
      </c>
      <c r="H2321">
        <v>77</v>
      </c>
      <c r="I2321" t="b">
        <v>0</v>
      </c>
    </row>
    <row r="2322" spans="1:9" x14ac:dyDescent="0.25">
      <c r="A2322" s="10">
        <v>89</v>
      </c>
      <c r="B2322" s="10">
        <v>0</v>
      </c>
      <c r="F2322">
        <v>89</v>
      </c>
      <c r="G2322" t="b">
        <v>0</v>
      </c>
      <c r="H2322">
        <v>89</v>
      </c>
      <c r="I2322" t="b">
        <v>0</v>
      </c>
    </row>
    <row r="2323" spans="1:9" x14ac:dyDescent="0.25">
      <c r="A2323" s="10">
        <v>64</v>
      </c>
      <c r="B2323" s="10">
        <v>0</v>
      </c>
      <c r="F2323">
        <v>64</v>
      </c>
      <c r="G2323" t="b">
        <v>0</v>
      </c>
      <c r="H2323">
        <v>64</v>
      </c>
      <c r="I2323" t="b">
        <v>0</v>
      </c>
    </row>
    <row r="2324" spans="1:9" x14ac:dyDescent="0.25">
      <c r="A2324" s="10">
        <v>4</v>
      </c>
      <c r="B2324" s="10">
        <v>0</v>
      </c>
      <c r="F2324">
        <v>4</v>
      </c>
      <c r="G2324" t="b">
        <v>0</v>
      </c>
      <c r="H2324" t="b">
        <v>0</v>
      </c>
      <c r="I2324">
        <v>4</v>
      </c>
    </row>
    <row r="2325" spans="1:9" x14ac:dyDescent="0.25">
      <c r="A2325" s="10">
        <v>4</v>
      </c>
      <c r="B2325" s="10">
        <v>0</v>
      </c>
      <c r="F2325">
        <v>4</v>
      </c>
      <c r="G2325" t="b">
        <v>0</v>
      </c>
      <c r="H2325">
        <v>4</v>
      </c>
      <c r="I2325" t="b">
        <v>0</v>
      </c>
    </row>
    <row r="2326" spans="1:9" x14ac:dyDescent="0.25">
      <c r="A2326" s="10">
        <v>61</v>
      </c>
      <c r="B2326" s="10">
        <v>0</v>
      </c>
      <c r="F2326">
        <v>61</v>
      </c>
      <c r="G2326" t="b">
        <v>0</v>
      </c>
      <c r="H2326" t="b">
        <v>0</v>
      </c>
      <c r="I2326">
        <v>61</v>
      </c>
    </row>
    <row r="2327" spans="1:9" x14ac:dyDescent="0.25">
      <c r="A2327" s="10">
        <v>7</v>
      </c>
      <c r="B2327" s="10">
        <v>0</v>
      </c>
      <c r="F2327">
        <v>7</v>
      </c>
      <c r="G2327" t="b">
        <v>0</v>
      </c>
      <c r="H2327" t="b">
        <v>0</v>
      </c>
      <c r="I2327">
        <v>7</v>
      </c>
    </row>
    <row r="2328" spans="1:9" x14ac:dyDescent="0.25">
      <c r="A2328" s="10">
        <v>1</v>
      </c>
      <c r="B2328" s="10">
        <v>0</v>
      </c>
      <c r="F2328">
        <v>1</v>
      </c>
      <c r="G2328" t="b">
        <v>0</v>
      </c>
      <c r="H2328" t="b">
        <v>0</v>
      </c>
      <c r="I2328">
        <v>1</v>
      </c>
    </row>
    <row r="2329" spans="1:9" x14ac:dyDescent="0.25">
      <c r="A2329" s="10">
        <v>3355</v>
      </c>
      <c r="B2329" s="10">
        <v>0</v>
      </c>
      <c r="F2329">
        <v>3355</v>
      </c>
      <c r="G2329" t="b">
        <v>0</v>
      </c>
      <c r="H2329">
        <v>3355</v>
      </c>
      <c r="I2329" t="b">
        <v>0</v>
      </c>
    </row>
    <row r="2330" spans="1:9" x14ac:dyDescent="0.25">
      <c r="A2330" s="10">
        <v>537</v>
      </c>
      <c r="B2330" s="10">
        <v>0</v>
      </c>
      <c r="F2330">
        <v>537</v>
      </c>
      <c r="G2330" t="b">
        <v>0</v>
      </c>
      <c r="H2330">
        <v>537</v>
      </c>
      <c r="I2330" t="b">
        <v>0</v>
      </c>
    </row>
    <row r="2331" spans="1:9" x14ac:dyDescent="0.25">
      <c r="A2331" s="10">
        <v>125</v>
      </c>
      <c r="B2331" s="10">
        <v>0</v>
      </c>
      <c r="F2331">
        <v>125</v>
      </c>
      <c r="G2331" t="b">
        <v>0</v>
      </c>
      <c r="H2331">
        <v>125</v>
      </c>
      <c r="I2331" t="b">
        <v>0</v>
      </c>
    </row>
    <row r="2332" spans="1:9" x14ac:dyDescent="0.25">
      <c r="A2332" s="10">
        <v>163</v>
      </c>
      <c r="B2332" s="10">
        <v>0</v>
      </c>
      <c r="F2332">
        <v>163</v>
      </c>
      <c r="G2332" t="b">
        <v>0</v>
      </c>
      <c r="H2332">
        <v>163</v>
      </c>
      <c r="I2332" t="b">
        <v>0</v>
      </c>
    </row>
    <row r="2333" spans="1:9" x14ac:dyDescent="0.25">
      <c r="A2333" s="10">
        <v>283</v>
      </c>
      <c r="B2333" s="10">
        <v>0</v>
      </c>
      <c r="F2333">
        <v>283</v>
      </c>
      <c r="G2333" t="b">
        <v>0</v>
      </c>
      <c r="H2333">
        <v>283</v>
      </c>
      <c r="I2333" t="b">
        <v>0</v>
      </c>
    </row>
    <row r="2334" spans="1:9" x14ac:dyDescent="0.25">
      <c r="A2334" s="10">
        <v>352</v>
      </c>
      <c r="B2334" s="10">
        <v>0</v>
      </c>
      <c r="F2334">
        <v>352</v>
      </c>
      <c r="G2334" t="b">
        <v>0</v>
      </c>
      <c r="H2334">
        <v>352</v>
      </c>
      <c r="I2334" t="b">
        <v>0</v>
      </c>
    </row>
    <row r="2335" spans="1:9" x14ac:dyDescent="0.25">
      <c r="A2335" s="10">
        <v>94</v>
      </c>
      <c r="B2335" s="10">
        <v>0</v>
      </c>
      <c r="F2335">
        <v>94</v>
      </c>
      <c r="G2335" t="b">
        <v>0</v>
      </c>
      <c r="H2335">
        <v>94</v>
      </c>
      <c r="I2335" t="b">
        <v>0</v>
      </c>
    </row>
    <row r="2336" spans="1:9" x14ac:dyDescent="0.25">
      <c r="A2336" s="10">
        <v>67</v>
      </c>
      <c r="B2336" s="10">
        <v>0</v>
      </c>
      <c r="F2336">
        <v>67</v>
      </c>
      <c r="G2336" t="b">
        <v>0</v>
      </c>
      <c r="H2336">
        <v>67</v>
      </c>
      <c r="I2336" t="b">
        <v>0</v>
      </c>
    </row>
    <row r="2337" spans="1:9" x14ac:dyDescent="0.25">
      <c r="A2337" s="10">
        <v>221</v>
      </c>
      <c r="B2337" s="10">
        <v>0</v>
      </c>
      <c r="F2337">
        <v>221</v>
      </c>
      <c r="G2337" t="b">
        <v>0</v>
      </c>
      <c r="H2337">
        <v>221</v>
      </c>
      <c r="I2337" t="b">
        <v>0</v>
      </c>
    </row>
    <row r="2338" spans="1:9" x14ac:dyDescent="0.25">
      <c r="A2338" s="10">
        <v>2165</v>
      </c>
      <c r="B2338" s="10">
        <v>0</v>
      </c>
      <c r="F2338">
        <v>2165</v>
      </c>
      <c r="G2338" t="b">
        <v>0</v>
      </c>
      <c r="H2338">
        <v>2165</v>
      </c>
      <c r="I2338" t="b">
        <v>0</v>
      </c>
    </row>
    <row r="2339" spans="1:9" x14ac:dyDescent="0.25">
      <c r="A2339" s="10">
        <v>179</v>
      </c>
      <c r="B2339" s="10">
        <v>0</v>
      </c>
      <c r="F2339">
        <v>179</v>
      </c>
      <c r="G2339" t="b">
        <v>0</v>
      </c>
      <c r="H2339">
        <v>179</v>
      </c>
      <c r="I2339" t="b">
        <v>0</v>
      </c>
    </row>
    <row r="2340" spans="1:9" x14ac:dyDescent="0.25">
      <c r="A2340" s="10">
        <v>123</v>
      </c>
      <c r="B2340" s="10">
        <v>0</v>
      </c>
      <c r="F2340">
        <v>123</v>
      </c>
      <c r="G2340" t="b">
        <v>0</v>
      </c>
      <c r="H2340">
        <v>123</v>
      </c>
      <c r="I2340" t="b">
        <v>0</v>
      </c>
    </row>
    <row r="2341" spans="1:9" x14ac:dyDescent="0.25">
      <c r="A2341" s="10">
        <v>1104</v>
      </c>
      <c r="B2341" s="10">
        <v>0</v>
      </c>
      <c r="F2341">
        <v>1104</v>
      </c>
      <c r="G2341" t="b">
        <v>0</v>
      </c>
      <c r="H2341">
        <v>1104</v>
      </c>
      <c r="I2341" t="b">
        <v>0</v>
      </c>
    </row>
    <row r="2342" spans="1:9" x14ac:dyDescent="0.25">
      <c r="A2342" s="10">
        <v>403</v>
      </c>
      <c r="B2342" s="10">
        <v>0</v>
      </c>
      <c r="F2342">
        <v>403</v>
      </c>
      <c r="G2342" t="b">
        <v>0</v>
      </c>
      <c r="H2342">
        <v>403</v>
      </c>
      <c r="I2342" t="b">
        <v>0</v>
      </c>
    </row>
    <row r="2343" spans="1:9" x14ac:dyDescent="0.25">
      <c r="A2343" s="10">
        <v>0</v>
      </c>
      <c r="B2343" s="10">
        <v>0</v>
      </c>
      <c r="F2343" t="b">
        <v>0</v>
      </c>
      <c r="G2343">
        <v>0</v>
      </c>
      <c r="H2343" t="b">
        <v>0</v>
      </c>
      <c r="I2343">
        <v>0</v>
      </c>
    </row>
    <row r="2344" spans="1:9" x14ac:dyDescent="0.25">
      <c r="A2344" s="10">
        <v>0</v>
      </c>
      <c r="B2344" s="10">
        <v>0</v>
      </c>
      <c r="F2344" t="b">
        <v>0</v>
      </c>
      <c r="G2344">
        <v>0</v>
      </c>
      <c r="H2344" t="b">
        <v>0</v>
      </c>
      <c r="I2344">
        <v>0</v>
      </c>
    </row>
    <row r="2345" spans="1:9" x14ac:dyDescent="0.25">
      <c r="A2345" s="10">
        <v>0</v>
      </c>
      <c r="B2345" s="10">
        <v>1</v>
      </c>
      <c r="F2345" t="b">
        <v>0</v>
      </c>
      <c r="G2345">
        <v>1</v>
      </c>
      <c r="H2345" t="b">
        <v>0</v>
      </c>
      <c r="I2345">
        <v>1</v>
      </c>
    </row>
    <row r="2346" spans="1:9" x14ac:dyDescent="0.25">
      <c r="A2346" s="10">
        <v>0</v>
      </c>
      <c r="B2346" s="10">
        <v>1</v>
      </c>
      <c r="F2346" t="b">
        <v>0</v>
      </c>
      <c r="G2346">
        <v>1</v>
      </c>
      <c r="H2346" t="b">
        <v>0</v>
      </c>
      <c r="I2346">
        <v>1</v>
      </c>
    </row>
    <row r="2347" spans="1:9" x14ac:dyDescent="0.25">
      <c r="A2347" s="10">
        <v>0</v>
      </c>
      <c r="B2347" s="10">
        <v>0</v>
      </c>
      <c r="F2347" t="b">
        <v>0</v>
      </c>
      <c r="G2347">
        <v>0</v>
      </c>
      <c r="H2347" t="b">
        <v>0</v>
      </c>
      <c r="I2347">
        <v>0</v>
      </c>
    </row>
    <row r="2348" spans="1:9" x14ac:dyDescent="0.25">
      <c r="A2348" s="10">
        <v>0</v>
      </c>
      <c r="B2348" s="10">
        <v>3</v>
      </c>
      <c r="F2348" t="b">
        <v>0</v>
      </c>
      <c r="G2348">
        <v>3</v>
      </c>
      <c r="H2348" t="b">
        <v>0</v>
      </c>
      <c r="I2348">
        <v>3</v>
      </c>
    </row>
    <row r="2349" spans="1:9" x14ac:dyDescent="0.25">
      <c r="A2349" s="10">
        <v>0</v>
      </c>
      <c r="B2349" s="10">
        <v>1</v>
      </c>
      <c r="F2349" t="b">
        <v>0</v>
      </c>
      <c r="G2349">
        <v>1</v>
      </c>
      <c r="H2349" t="b">
        <v>0</v>
      </c>
      <c r="I2349">
        <v>1</v>
      </c>
    </row>
    <row r="2350" spans="1:9" x14ac:dyDescent="0.25">
      <c r="A2350" s="10">
        <v>0</v>
      </c>
      <c r="B2350" s="10">
        <v>5</v>
      </c>
      <c r="F2350" t="b">
        <v>0</v>
      </c>
      <c r="G2350">
        <v>5</v>
      </c>
      <c r="H2350" t="b">
        <v>0</v>
      </c>
      <c r="I2350">
        <v>5</v>
      </c>
    </row>
    <row r="2351" spans="1:9" x14ac:dyDescent="0.25">
      <c r="A2351" s="10">
        <v>0</v>
      </c>
      <c r="B2351" s="10">
        <v>0</v>
      </c>
      <c r="F2351" t="b">
        <v>0</v>
      </c>
      <c r="G2351">
        <v>0</v>
      </c>
      <c r="H2351" t="b">
        <v>0</v>
      </c>
      <c r="I2351">
        <v>0</v>
      </c>
    </row>
    <row r="2352" spans="1:9" x14ac:dyDescent="0.25">
      <c r="A2352" s="10">
        <v>0</v>
      </c>
      <c r="B2352" s="10">
        <v>0</v>
      </c>
      <c r="F2352" t="b">
        <v>0</v>
      </c>
      <c r="G2352">
        <v>0</v>
      </c>
      <c r="H2352" t="b">
        <v>0</v>
      </c>
      <c r="I2352">
        <v>0</v>
      </c>
    </row>
    <row r="2353" spans="1:9" x14ac:dyDescent="0.25">
      <c r="A2353" s="10">
        <v>0</v>
      </c>
      <c r="B2353" s="10">
        <v>7</v>
      </c>
      <c r="F2353" t="b">
        <v>0</v>
      </c>
      <c r="G2353">
        <v>7</v>
      </c>
      <c r="H2353" t="b">
        <v>0</v>
      </c>
      <c r="I2353">
        <v>7</v>
      </c>
    </row>
    <row r="2354" spans="1:9" x14ac:dyDescent="0.25">
      <c r="A2354" s="10">
        <v>0</v>
      </c>
      <c r="B2354" s="10">
        <v>0</v>
      </c>
      <c r="F2354" t="b">
        <v>0</v>
      </c>
      <c r="G2354">
        <v>0</v>
      </c>
      <c r="H2354" t="b">
        <v>0</v>
      </c>
      <c r="I2354">
        <v>0</v>
      </c>
    </row>
    <row r="2355" spans="1:9" x14ac:dyDescent="0.25">
      <c r="A2355" s="10">
        <v>0</v>
      </c>
      <c r="B2355" s="10">
        <v>0</v>
      </c>
      <c r="F2355" t="b">
        <v>0</v>
      </c>
      <c r="G2355">
        <v>0</v>
      </c>
      <c r="H2355" t="b">
        <v>0</v>
      </c>
      <c r="I2355">
        <v>0</v>
      </c>
    </row>
    <row r="2356" spans="1:9" x14ac:dyDescent="0.25">
      <c r="A2356" s="10">
        <v>0</v>
      </c>
      <c r="B2356" s="10">
        <v>1</v>
      </c>
      <c r="F2356" t="b">
        <v>0</v>
      </c>
      <c r="G2356">
        <v>1</v>
      </c>
      <c r="H2356" t="b">
        <v>0</v>
      </c>
      <c r="I2356">
        <v>1</v>
      </c>
    </row>
    <row r="2357" spans="1:9" x14ac:dyDescent="0.25">
      <c r="A2357" s="10">
        <v>0</v>
      </c>
      <c r="B2357" s="10">
        <v>2</v>
      </c>
      <c r="F2357" t="b">
        <v>0</v>
      </c>
      <c r="G2357">
        <v>2</v>
      </c>
      <c r="H2357" t="b">
        <v>0</v>
      </c>
      <c r="I2357">
        <v>2</v>
      </c>
    </row>
    <row r="2358" spans="1:9" x14ac:dyDescent="0.25">
      <c r="A2358" s="10">
        <v>0</v>
      </c>
      <c r="B2358" s="10">
        <v>0</v>
      </c>
      <c r="F2358" t="b">
        <v>0</v>
      </c>
      <c r="G2358">
        <v>0</v>
      </c>
      <c r="H2358" t="b">
        <v>0</v>
      </c>
      <c r="I2358">
        <v>0</v>
      </c>
    </row>
    <row r="2359" spans="1:9" x14ac:dyDescent="0.25">
      <c r="A2359" s="10">
        <v>0</v>
      </c>
      <c r="B2359" s="10">
        <v>0</v>
      </c>
      <c r="F2359" t="b">
        <v>0</v>
      </c>
      <c r="G2359">
        <v>0</v>
      </c>
      <c r="H2359" t="b">
        <v>0</v>
      </c>
      <c r="I2359">
        <v>0</v>
      </c>
    </row>
    <row r="2360" spans="1:9" x14ac:dyDescent="0.25">
      <c r="A2360" s="10">
        <v>0</v>
      </c>
      <c r="B2360" s="10">
        <v>0</v>
      </c>
      <c r="F2360" t="b">
        <v>0</v>
      </c>
      <c r="G2360">
        <v>0</v>
      </c>
      <c r="H2360" t="b">
        <v>0</v>
      </c>
      <c r="I2360">
        <v>0</v>
      </c>
    </row>
    <row r="2361" spans="1:9" x14ac:dyDescent="0.25">
      <c r="A2361" s="10">
        <v>0</v>
      </c>
      <c r="B2361" s="10">
        <v>3</v>
      </c>
      <c r="F2361" t="b">
        <v>0</v>
      </c>
      <c r="G2361">
        <v>3</v>
      </c>
      <c r="H2361" t="b">
        <v>0</v>
      </c>
      <c r="I2361">
        <v>3</v>
      </c>
    </row>
    <row r="2362" spans="1:9" x14ac:dyDescent="0.25">
      <c r="A2362" s="10">
        <v>0</v>
      </c>
      <c r="B2362" s="10">
        <v>1</v>
      </c>
      <c r="F2362" t="b">
        <v>0</v>
      </c>
      <c r="G2362">
        <v>1</v>
      </c>
      <c r="H2362" t="b">
        <v>0</v>
      </c>
      <c r="I2362">
        <v>1</v>
      </c>
    </row>
    <row r="2363" spans="1:9" x14ac:dyDescent="0.25">
      <c r="A2363" s="10">
        <v>0</v>
      </c>
      <c r="B2363" s="10">
        <v>0</v>
      </c>
      <c r="F2363" t="b">
        <v>0</v>
      </c>
      <c r="G2363">
        <v>0</v>
      </c>
      <c r="H2363" t="b">
        <v>0</v>
      </c>
      <c r="I2363">
        <v>0</v>
      </c>
    </row>
    <row r="2364" spans="1:9" x14ac:dyDescent="0.25">
      <c r="A2364" s="10">
        <v>0</v>
      </c>
      <c r="B2364" s="10">
        <v>2</v>
      </c>
      <c r="F2364" t="b">
        <v>0</v>
      </c>
      <c r="G2364">
        <v>2</v>
      </c>
      <c r="H2364" t="b">
        <v>0</v>
      </c>
      <c r="I2364">
        <v>2</v>
      </c>
    </row>
    <row r="2365" spans="1:9" x14ac:dyDescent="0.25">
      <c r="A2365" s="10">
        <v>0</v>
      </c>
      <c r="B2365" s="10">
        <v>0</v>
      </c>
      <c r="F2365" t="b">
        <v>0</v>
      </c>
      <c r="G2365">
        <v>0</v>
      </c>
      <c r="H2365" t="b">
        <v>0</v>
      </c>
      <c r="I2365">
        <v>0</v>
      </c>
    </row>
    <row r="2366" spans="1:9" x14ac:dyDescent="0.25">
      <c r="A2366" s="10">
        <v>0</v>
      </c>
      <c r="B2366" s="10">
        <v>0</v>
      </c>
      <c r="F2366" t="b">
        <v>0</v>
      </c>
      <c r="G2366">
        <v>0</v>
      </c>
      <c r="H2366" t="b">
        <v>0</v>
      </c>
      <c r="I2366">
        <v>0</v>
      </c>
    </row>
    <row r="2367" spans="1:9" x14ac:dyDescent="0.25">
      <c r="A2367" s="10">
        <v>0</v>
      </c>
      <c r="B2367" s="10">
        <v>0</v>
      </c>
      <c r="F2367" t="b">
        <v>0</v>
      </c>
      <c r="G2367">
        <v>0</v>
      </c>
      <c r="H2367" t="b">
        <v>0</v>
      </c>
      <c r="I2367">
        <v>0</v>
      </c>
    </row>
    <row r="2368" spans="1:9" x14ac:dyDescent="0.25">
      <c r="A2368" s="10">
        <v>0</v>
      </c>
      <c r="B2368" s="10">
        <v>27</v>
      </c>
      <c r="F2368" t="b">
        <v>0</v>
      </c>
      <c r="G2368">
        <v>27</v>
      </c>
      <c r="H2368" t="b">
        <v>0</v>
      </c>
      <c r="I2368">
        <v>27</v>
      </c>
    </row>
    <row r="2369" spans="1:9" x14ac:dyDescent="0.25">
      <c r="A2369" s="10">
        <v>0</v>
      </c>
      <c r="B2369" s="10">
        <v>14</v>
      </c>
      <c r="F2369" t="b">
        <v>0</v>
      </c>
      <c r="G2369">
        <v>14</v>
      </c>
      <c r="H2369" t="b">
        <v>0</v>
      </c>
      <c r="I2369">
        <v>14</v>
      </c>
    </row>
    <row r="2370" spans="1:9" x14ac:dyDescent="0.25">
      <c r="A2370" s="10">
        <v>0</v>
      </c>
      <c r="B2370" s="10">
        <v>2</v>
      </c>
      <c r="F2370" t="b">
        <v>0</v>
      </c>
      <c r="G2370">
        <v>2</v>
      </c>
      <c r="H2370" t="b">
        <v>0</v>
      </c>
      <c r="I2370">
        <v>2</v>
      </c>
    </row>
    <row r="2371" spans="1:9" x14ac:dyDescent="0.25">
      <c r="A2371" s="10">
        <v>0</v>
      </c>
      <c r="B2371" s="10">
        <v>0</v>
      </c>
      <c r="F2371" t="b">
        <v>0</v>
      </c>
      <c r="G2371">
        <v>0</v>
      </c>
      <c r="H2371" t="b">
        <v>0</v>
      </c>
      <c r="I2371">
        <v>0</v>
      </c>
    </row>
    <row r="2372" spans="1:9" x14ac:dyDescent="0.25">
      <c r="A2372" s="10">
        <v>0</v>
      </c>
      <c r="B2372" s="10">
        <v>4</v>
      </c>
      <c r="F2372" t="b">
        <v>0</v>
      </c>
      <c r="G2372">
        <v>4</v>
      </c>
      <c r="H2372" t="b">
        <v>0</v>
      </c>
      <c r="I2372">
        <v>4</v>
      </c>
    </row>
    <row r="2373" spans="1:9" x14ac:dyDescent="0.25">
      <c r="A2373" s="10">
        <v>0</v>
      </c>
      <c r="B2373" s="10">
        <v>0</v>
      </c>
      <c r="F2373" t="b">
        <v>0</v>
      </c>
      <c r="G2373">
        <v>0</v>
      </c>
      <c r="H2373" t="b">
        <v>0</v>
      </c>
      <c r="I2373">
        <v>0</v>
      </c>
    </row>
    <row r="2374" spans="1:9" x14ac:dyDescent="0.25">
      <c r="A2374" s="10">
        <v>0</v>
      </c>
      <c r="B2374" s="10">
        <v>6</v>
      </c>
      <c r="F2374" t="b">
        <v>0</v>
      </c>
      <c r="G2374">
        <v>6</v>
      </c>
      <c r="H2374" t="b">
        <v>0</v>
      </c>
      <c r="I2374">
        <v>6</v>
      </c>
    </row>
    <row r="2375" spans="1:9" x14ac:dyDescent="0.25">
      <c r="A2375" s="10">
        <v>0</v>
      </c>
      <c r="B2375" s="10">
        <v>1</v>
      </c>
      <c r="F2375" t="b">
        <v>0</v>
      </c>
      <c r="G2375">
        <v>1</v>
      </c>
      <c r="H2375" t="b">
        <v>0</v>
      </c>
      <c r="I2375">
        <v>1</v>
      </c>
    </row>
    <row r="2376" spans="1:9" x14ac:dyDescent="0.25">
      <c r="A2376" s="10">
        <v>0</v>
      </c>
      <c r="B2376" s="10">
        <v>1</v>
      </c>
      <c r="F2376" t="b">
        <v>0</v>
      </c>
      <c r="G2376">
        <v>1</v>
      </c>
      <c r="H2376" t="b">
        <v>0</v>
      </c>
      <c r="I2376">
        <v>1</v>
      </c>
    </row>
    <row r="2377" spans="1:9" x14ac:dyDescent="0.25">
      <c r="A2377" s="10">
        <v>0</v>
      </c>
      <c r="B2377" s="10">
        <v>0</v>
      </c>
      <c r="F2377" t="b">
        <v>0</v>
      </c>
      <c r="G2377">
        <v>0</v>
      </c>
      <c r="H2377" t="b">
        <v>0</v>
      </c>
      <c r="I2377">
        <v>0</v>
      </c>
    </row>
    <row r="2378" spans="1:9" x14ac:dyDescent="0.25">
      <c r="A2378" s="10">
        <v>0</v>
      </c>
      <c r="B2378" s="10">
        <v>4</v>
      </c>
      <c r="F2378" t="b">
        <v>0</v>
      </c>
      <c r="G2378">
        <v>4</v>
      </c>
      <c r="H2378" t="b">
        <v>0</v>
      </c>
      <c r="I2378">
        <v>4</v>
      </c>
    </row>
    <row r="2379" spans="1:9" x14ac:dyDescent="0.25">
      <c r="A2379" s="10">
        <v>0</v>
      </c>
      <c r="B2379" s="10">
        <v>0</v>
      </c>
      <c r="F2379" t="b">
        <v>0</v>
      </c>
      <c r="G2379">
        <v>0</v>
      </c>
      <c r="H2379" t="b">
        <v>0</v>
      </c>
      <c r="I2379">
        <v>0</v>
      </c>
    </row>
    <row r="2380" spans="1:9" x14ac:dyDescent="0.25">
      <c r="A2380" s="10">
        <v>0</v>
      </c>
      <c r="B2380" s="10">
        <v>0</v>
      </c>
      <c r="F2380" t="b">
        <v>0</v>
      </c>
      <c r="G2380">
        <v>0</v>
      </c>
      <c r="H2380" t="b">
        <v>0</v>
      </c>
      <c r="I2380">
        <v>0</v>
      </c>
    </row>
    <row r="2381" spans="1:9" x14ac:dyDescent="0.25">
      <c r="A2381" s="10">
        <v>0</v>
      </c>
      <c r="B2381" s="10">
        <v>0</v>
      </c>
      <c r="F2381" t="b">
        <v>0</v>
      </c>
      <c r="G2381">
        <v>0</v>
      </c>
      <c r="H2381" t="b">
        <v>0</v>
      </c>
      <c r="I2381">
        <v>0</v>
      </c>
    </row>
    <row r="2382" spans="1:9" x14ac:dyDescent="0.25">
      <c r="A2382" s="10">
        <v>0</v>
      </c>
      <c r="B2382" s="10">
        <v>3</v>
      </c>
      <c r="F2382" t="b">
        <v>0</v>
      </c>
      <c r="G2382">
        <v>3</v>
      </c>
      <c r="H2382" t="b">
        <v>0</v>
      </c>
      <c r="I2382">
        <v>3</v>
      </c>
    </row>
    <row r="2383" spans="1:9" x14ac:dyDescent="0.25">
      <c r="A2383" s="10">
        <v>0</v>
      </c>
      <c r="B2383" s="10">
        <v>7</v>
      </c>
      <c r="F2383" t="b">
        <v>0</v>
      </c>
      <c r="G2383">
        <v>7</v>
      </c>
      <c r="H2383" t="b">
        <v>0</v>
      </c>
      <c r="I2383">
        <v>7</v>
      </c>
    </row>
    <row r="2384" spans="1:9" x14ac:dyDescent="0.25">
      <c r="A2384" s="10">
        <v>0</v>
      </c>
      <c r="B2384" s="10">
        <v>2</v>
      </c>
      <c r="F2384" t="b">
        <v>0</v>
      </c>
      <c r="G2384">
        <v>2</v>
      </c>
      <c r="H2384" t="b">
        <v>0</v>
      </c>
      <c r="I2384">
        <v>2</v>
      </c>
    </row>
    <row r="2385" spans="1:9" x14ac:dyDescent="0.25">
      <c r="A2385" s="10">
        <v>0</v>
      </c>
      <c r="B2385" s="10">
        <v>3</v>
      </c>
      <c r="F2385" t="b">
        <v>0</v>
      </c>
      <c r="G2385">
        <v>3</v>
      </c>
      <c r="H2385" t="b">
        <v>0</v>
      </c>
      <c r="I2385">
        <v>3</v>
      </c>
    </row>
    <row r="2386" spans="1:9" x14ac:dyDescent="0.25">
      <c r="A2386" s="10">
        <v>0</v>
      </c>
      <c r="B2386" s="10">
        <v>8</v>
      </c>
      <c r="F2386" t="b">
        <v>0</v>
      </c>
      <c r="G2386">
        <v>8</v>
      </c>
      <c r="H2386" t="b">
        <v>0</v>
      </c>
      <c r="I2386">
        <v>8</v>
      </c>
    </row>
    <row r="2387" spans="1:9" x14ac:dyDescent="0.25">
      <c r="A2387" s="10">
        <v>0</v>
      </c>
      <c r="B2387" s="10">
        <v>7</v>
      </c>
      <c r="F2387" t="b">
        <v>0</v>
      </c>
      <c r="G2387">
        <v>7</v>
      </c>
      <c r="H2387" t="b">
        <v>0</v>
      </c>
      <c r="I2387">
        <v>7</v>
      </c>
    </row>
    <row r="2388" spans="1:9" x14ac:dyDescent="0.25">
      <c r="A2388" s="10">
        <v>0</v>
      </c>
      <c r="B2388" s="10">
        <v>0</v>
      </c>
      <c r="F2388" t="b">
        <v>0</v>
      </c>
      <c r="G2388">
        <v>0</v>
      </c>
      <c r="H2388" t="b">
        <v>0</v>
      </c>
      <c r="I2388">
        <v>0</v>
      </c>
    </row>
    <row r="2389" spans="1:9" x14ac:dyDescent="0.25">
      <c r="A2389" s="10">
        <v>0</v>
      </c>
      <c r="B2389" s="10">
        <v>3</v>
      </c>
      <c r="F2389" t="b">
        <v>0</v>
      </c>
      <c r="G2389">
        <v>3</v>
      </c>
      <c r="H2389" t="b">
        <v>0</v>
      </c>
      <c r="I2389">
        <v>3</v>
      </c>
    </row>
    <row r="2390" spans="1:9" x14ac:dyDescent="0.25">
      <c r="A2390" s="10">
        <v>0</v>
      </c>
      <c r="B2390" s="10">
        <v>8</v>
      </c>
      <c r="F2390" t="b">
        <v>0</v>
      </c>
      <c r="G2390">
        <v>8</v>
      </c>
      <c r="H2390" t="b">
        <v>0</v>
      </c>
      <c r="I2390">
        <v>8</v>
      </c>
    </row>
    <row r="2391" spans="1:9" x14ac:dyDescent="0.25">
      <c r="A2391" s="10">
        <v>0</v>
      </c>
      <c r="B2391" s="10">
        <v>1</v>
      </c>
      <c r="F2391" t="b">
        <v>0</v>
      </c>
      <c r="G2391">
        <v>1</v>
      </c>
      <c r="H2391" t="b">
        <v>0</v>
      </c>
      <c r="I2391">
        <v>1</v>
      </c>
    </row>
    <row r="2392" spans="1:9" x14ac:dyDescent="0.25">
      <c r="A2392" s="10">
        <v>0</v>
      </c>
      <c r="B2392" s="10">
        <v>0</v>
      </c>
      <c r="F2392" t="b">
        <v>0</v>
      </c>
      <c r="G2392">
        <v>0</v>
      </c>
      <c r="H2392" t="b">
        <v>0</v>
      </c>
      <c r="I2392">
        <v>0</v>
      </c>
    </row>
    <row r="2393" spans="1:9" x14ac:dyDescent="0.25">
      <c r="A2393" s="10">
        <v>0</v>
      </c>
      <c r="B2393" s="10">
        <v>1</v>
      </c>
      <c r="F2393" t="b">
        <v>0</v>
      </c>
      <c r="G2393">
        <v>1</v>
      </c>
      <c r="H2393" t="b">
        <v>0</v>
      </c>
      <c r="I2393">
        <v>1</v>
      </c>
    </row>
    <row r="2394" spans="1:9" x14ac:dyDescent="0.25">
      <c r="A2394" s="10">
        <v>0</v>
      </c>
      <c r="B2394" s="10">
        <v>0</v>
      </c>
      <c r="F2394" t="b">
        <v>0</v>
      </c>
      <c r="G2394">
        <v>0</v>
      </c>
      <c r="H2394" t="b">
        <v>0</v>
      </c>
      <c r="I2394">
        <v>0</v>
      </c>
    </row>
    <row r="2395" spans="1:9" x14ac:dyDescent="0.25">
      <c r="A2395" s="10">
        <v>0</v>
      </c>
      <c r="B2395" s="10">
        <v>1</v>
      </c>
      <c r="F2395" t="b">
        <v>0</v>
      </c>
      <c r="G2395">
        <v>1</v>
      </c>
      <c r="H2395" t="b">
        <v>0</v>
      </c>
      <c r="I2395">
        <v>1</v>
      </c>
    </row>
    <row r="2396" spans="1:9" x14ac:dyDescent="0.25">
      <c r="A2396" s="10">
        <v>0</v>
      </c>
      <c r="B2396" s="10">
        <v>2</v>
      </c>
      <c r="F2396" t="b">
        <v>0</v>
      </c>
      <c r="G2396">
        <v>2</v>
      </c>
      <c r="H2396" t="b">
        <v>0</v>
      </c>
      <c r="I2396">
        <v>2</v>
      </c>
    </row>
    <row r="2397" spans="1:9" x14ac:dyDescent="0.25">
      <c r="A2397" s="10">
        <v>0</v>
      </c>
      <c r="B2397" s="10">
        <v>0</v>
      </c>
      <c r="F2397" t="b">
        <v>0</v>
      </c>
      <c r="G2397">
        <v>0</v>
      </c>
      <c r="H2397" t="b">
        <v>0</v>
      </c>
      <c r="I2397">
        <v>0</v>
      </c>
    </row>
    <row r="2398" spans="1:9" x14ac:dyDescent="0.25">
      <c r="A2398" s="10">
        <v>0</v>
      </c>
      <c r="B2398" s="10">
        <v>1</v>
      </c>
      <c r="F2398" t="b">
        <v>0</v>
      </c>
      <c r="G2398">
        <v>1</v>
      </c>
      <c r="H2398" t="b">
        <v>0</v>
      </c>
      <c r="I2398">
        <v>1</v>
      </c>
    </row>
    <row r="2399" spans="1:9" x14ac:dyDescent="0.25">
      <c r="A2399" s="10">
        <v>0</v>
      </c>
      <c r="B2399" s="10">
        <v>0</v>
      </c>
      <c r="F2399" t="b">
        <v>0</v>
      </c>
      <c r="G2399">
        <v>0</v>
      </c>
      <c r="H2399" t="b">
        <v>0</v>
      </c>
      <c r="I2399">
        <v>0</v>
      </c>
    </row>
    <row r="2400" spans="1:9" x14ac:dyDescent="0.25">
      <c r="A2400" s="10">
        <v>0</v>
      </c>
      <c r="B2400" s="10">
        <v>0</v>
      </c>
      <c r="F2400" t="b">
        <v>0</v>
      </c>
      <c r="G2400">
        <v>0</v>
      </c>
      <c r="H2400" t="b">
        <v>0</v>
      </c>
      <c r="I2400">
        <v>0</v>
      </c>
    </row>
    <row r="2401" spans="1:9" x14ac:dyDescent="0.25">
      <c r="A2401" s="10">
        <v>0</v>
      </c>
      <c r="B2401" s="10">
        <v>0</v>
      </c>
      <c r="F2401" t="b">
        <v>0</v>
      </c>
      <c r="G2401">
        <v>0</v>
      </c>
      <c r="H2401" t="b">
        <v>0</v>
      </c>
      <c r="I2401">
        <v>0</v>
      </c>
    </row>
    <row r="2402" spans="1:9" x14ac:dyDescent="0.25">
      <c r="A2402" s="10">
        <v>0</v>
      </c>
      <c r="B2402" s="10">
        <v>0</v>
      </c>
      <c r="F2402" t="b">
        <v>0</v>
      </c>
      <c r="G2402">
        <v>0</v>
      </c>
      <c r="H2402" t="b">
        <v>0</v>
      </c>
      <c r="I2402">
        <v>0</v>
      </c>
    </row>
    <row r="2403" spans="1:9" x14ac:dyDescent="0.25">
      <c r="A2403" s="10">
        <v>0</v>
      </c>
      <c r="B2403" s="10">
        <v>0</v>
      </c>
      <c r="F2403" t="b">
        <v>0</v>
      </c>
      <c r="G2403" t="b">
        <v>0</v>
      </c>
      <c r="H2403" t="b">
        <v>0</v>
      </c>
      <c r="I2403">
        <v>9</v>
      </c>
    </row>
    <row r="2404" spans="1:9" x14ac:dyDescent="0.25">
      <c r="A2404" s="10">
        <v>0</v>
      </c>
      <c r="B2404" s="10">
        <v>0</v>
      </c>
      <c r="F2404" t="b">
        <v>0</v>
      </c>
      <c r="G2404" t="b">
        <v>0</v>
      </c>
      <c r="H2404" t="b">
        <v>0</v>
      </c>
      <c r="I2404">
        <v>1</v>
      </c>
    </row>
    <row r="2405" spans="1:9" x14ac:dyDescent="0.25">
      <c r="A2405" s="10">
        <v>0</v>
      </c>
      <c r="B2405" s="10">
        <v>0</v>
      </c>
      <c r="F2405" t="b">
        <v>0</v>
      </c>
      <c r="G2405" t="b">
        <v>0</v>
      </c>
      <c r="H2405" t="b">
        <v>0</v>
      </c>
      <c r="I2405">
        <v>12</v>
      </c>
    </row>
    <row r="2406" spans="1:9" x14ac:dyDescent="0.25">
      <c r="A2406" s="10">
        <v>0</v>
      </c>
      <c r="B2406" s="10">
        <v>0</v>
      </c>
      <c r="F2406" t="b">
        <v>0</v>
      </c>
      <c r="G2406" t="b">
        <v>0</v>
      </c>
      <c r="H2406" t="b">
        <v>0</v>
      </c>
      <c r="I2406">
        <v>0</v>
      </c>
    </row>
    <row r="2407" spans="1:9" x14ac:dyDescent="0.25">
      <c r="A2407" s="10">
        <v>0</v>
      </c>
      <c r="B2407" s="10">
        <v>0</v>
      </c>
      <c r="F2407" t="b">
        <v>0</v>
      </c>
      <c r="G2407" t="b">
        <v>0</v>
      </c>
      <c r="H2407" t="b">
        <v>0</v>
      </c>
      <c r="I2407">
        <v>20</v>
      </c>
    </row>
    <row r="2408" spans="1:9" x14ac:dyDescent="0.25">
      <c r="A2408" s="10">
        <v>0</v>
      </c>
      <c r="B2408" s="10">
        <v>0</v>
      </c>
      <c r="F2408" t="b">
        <v>0</v>
      </c>
      <c r="G2408" t="b">
        <v>0</v>
      </c>
      <c r="H2408">
        <v>16</v>
      </c>
      <c r="I2408" t="b">
        <v>0</v>
      </c>
    </row>
    <row r="2409" spans="1:9" x14ac:dyDescent="0.25">
      <c r="A2409" s="10">
        <v>0</v>
      </c>
      <c r="B2409" s="10">
        <v>0</v>
      </c>
      <c r="F2409" t="b">
        <v>0</v>
      </c>
      <c r="G2409" t="b">
        <v>0</v>
      </c>
      <c r="H2409" t="b">
        <v>0</v>
      </c>
      <c r="I2409">
        <v>33</v>
      </c>
    </row>
    <row r="2410" spans="1:9" x14ac:dyDescent="0.25">
      <c r="A2410" s="10">
        <v>0</v>
      </c>
      <c r="B2410" s="10">
        <v>0</v>
      </c>
      <c r="F2410" t="b">
        <v>0</v>
      </c>
      <c r="G2410" t="b">
        <v>0</v>
      </c>
      <c r="H2410" t="b">
        <v>0</v>
      </c>
      <c r="I2410">
        <v>2</v>
      </c>
    </row>
    <row r="2411" spans="1:9" x14ac:dyDescent="0.25">
      <c r="A2411" s="10">
        <v>0</v>
      </c>
      <c r="B2411" s="10">
        <v>0</v>
      </c>
      <c r="F2411" t="b">
        <v>0</v>
      </c>
      <c r="G2411" t="b">
        <v>0</v>
      </c>
      <c r="H2411" t="b">
        <v>0</v>
      </c>
      <c r="I2411">
        <v>6</v>
      </c>
    </row>
    <row r="2412" spans="1:9" x14ac:dyDescent="0.25">
      <c r="A2412" s="10">
        <v>0</v>
      </c>
      <c r="B2412" s="10">
        <v>0</v>
      </c>
      <c r="F2412" t="b">
        <v>0</v>
      </c>
      <c r="G2412" t="b">
        <v>0</v>
      </c>
      <c r="H2412" t="b">
        <v>0</v>
      </c>
      <c r="I2412">
        <v>0</v>
      </c>
    </row>
    <row r="2413" spans="1:9" x14ac:dyDescent="0.25">
      <c r="A2413" s="10">
        <v>0</v>
      </c>
      <c r="B2413" s="10">
        <v>0</v>
      </c>
      <c r="F2413" t="b">
        <v>0</v>
      </c>
      <c r="G2413" t="b">
        <v>0</v>
      </c>
      <c r="H2413" t="b">
        <v>0</v>
      </c>
      <c r="I2413">
        <v>3</v>
      </c>
    </row>
    <row r="2414" spans="1:9" x14ac:dyDescent="0.25">
      <c r="A2414" s="10">
        <v>0</v>
      </c>
      <c r="B2414" s="10">
        <v>0</v>
      </c>
      <c r="F2414" t="b">
        <v>0</v>
      </c>
      <c r="G2414" t="b">
        <v>0</v>
      </c>
      <c r="H2414" t="b">
        <v>0</v>
      </c>
      <c r="I2414">
        <v>0</v>
      </c>
    </row>
    <row r="2415" spans="1:9" x14ac:dyDescent="0.25">
      <c r="A2415" s="10">
        <v>0</v>
      </c>
      <c r="B2415" s="10">
        <v>0</v>
      </c>
      <c r="F2415" t="b">
        <v>0</v>
      </c>
      <c r="G2415" t="b">
        <v>0</v>
      </c>
      <c r="H2415" t="b">
        <v>0</v>
      </c>
      <c r="I2415">
        <v>3</v>
      </c>
    </row>
    <row r="2416" spans="1:9" x14ac:dyDescent="0.25">
      <c r="A2416" s="10">
        <v>0</v>
      </c>
      <c r="B2416" s="10">
        <v>0</v>
      </c>
      <c r="F2416" t="b">
        <v>0</v>
      </c>
      <c r="G2416" t="b">
        <v>0</v>
      </c>
      <c r="H2416" t="b">
        <v>0</v>
      </c>
      <c r="I2416">
        <v>13</v>
      </c>
    </row>
    <row r="2417" spans="1:9" x14ac:dyDescent="0.25">
      <c r="A2417" s="10">
        <v>0</v>
      </c>
      <c r="B2417" s="10">
        <v>0</v>
      </c>
      <c r="F2417" t="b">
        <v>0</v>
      </c>
      <c r="G2417" t="b">
        <v>0</v>
      </c>
      <c r="H2417" t="b">
        <v>0</v>
      </c>
      <c r="I2417">
        <v>6</v>
      </c>
    </row>
    <row r="2418" spans="1:9" x14ac:dyDescent="0.25">
      <c r="A2418" s="10">
        <v>0</v>
      </c>
      <c r="B2418" s="10">
        <v>0</v>
      </c>
      <c r="F2418" t="b">
        <v>0</v>
      </c>
      <c r="G2418" t="b">
        <v>0</v>
      </c>
      <c r="H2418" t="b">
        <v>0</v>
      </c>
      <c r="I2418">
        <v>1</v>
      </c>
    </row>
    <row r="2419" spans="1:9" x14ac:dyDescent="0.25">
      <c r="A2419" s="10">
        <v>0</v>
      </c>
      <c r="B2419" s="10">
        <v>0</v>
      </c>
      <c r="F2419" t="b">
        <v>0</v>
      </c>
      <c r="G2419" t="b">
        <v>0</v>
      </c>
      <c r="H2419" t="b">
        <v>0</v>
      </c>
      <c r="I2419">
        <v>0</v>
      </c>
    </row>
    <row r="2420" spans="1:9" x14ac:dyDescent="0.25">
      <c r="A2420" s="10">
        <v>0</v>
      </c>
      <c r="B2420" s="10">
        <v>0</v>
      </c>
      <c r="F2420" t="b">
        <v>0</v>
      </c>
      <c r="G2420" t="b">
        <v>0</v>
      </c>
      <c r="H2420" t="b">
        <v>0</v>
      </c>
      <c r="I2420">
        <v>5</v>
      </c>
    </row>
    <row r="2421" spans="1:9" x14ac:dyDescent="0.25">
      <c r="A2421" s="10">
        <v>0</v>
      </c>
      <c r="B2421" s="10">
        <v>0</v>
      </c>
      <c r="F2421" t="b">
        <v>0</v>
      </c>
      <c r="G2421" t="b">
        <v>0</v>
      </c>
      <c r="H2421" t="b">
        <v>0</v>
      </c>
      <c r="I2421">
        <v>0</v>
      </c>
    </row>
    <row r="2422" spans="1:9" x14ac:dyDescent="0.25">
      <c r="A2422" s="10">
        <v>0</v>
      </c>
      <c r="B2422" s="10">
        <v>0</v>
      </c>
      <c r="F2422" t="b">
        <v>0</v>
      </c>
      <c r="G2422" t="b">
        <v>0</v>
      </c>
      <c r="H2422" t="b">
        <v>0</v>
      </c>
      <c r="I2422">
        <v>36</v>
      </c>
    </row>
    <row r="2423" spans="1:9" x14ac:dyDescent="0.25">
      <c r="A2423" s="10">
        <v>0</v>
      </c>
      <c r="B2423" s="10">
        <v>0</v>
      </c>
      <c r="F2423" t="b">
        <v>0</v>
      </c>
      <c r="G2423" t="b">
        <v>0</v>
      </c>
      <c r="H2423" t="b">
        <v>0</v>
      </c>
      <c r="I2423">
        <v>1</v>
      </c>
    </row>
    <row r="2424" spans="1:9" x14ac:dyDescent="0.25">
      <c r="A2424" s="10">
        <v>0</v>
      </c>
      <c r="B2424" s="10">
        <v>0</v>
      </c>
      <c r="F2424" t="b">
        <v>0</v>
      </c>
      <c r="G2424" t="b">
        <v>0</v>
      </c>
      <c r="H2424" t="b">
        <v>0</v>
      </c>
      <c r="I2424">
        <v>1</v>
      </c>
    </row>
    <row r="2425" spans="1:9" x14ac:dyDescent="0.25">
      <c r="A2425" s="10">
        <v>0</v>
      </c>
      <c r="B2425" s="10">
        <v>0</v>
      </c>
      <c r="F2425" t="b">
        <v>0</v>
      </c>
      <c r="G2425" t="b">
        <v>0</v>
      </c>
      <c r="H2425" t="b">
        <v>0</v>
      </c>
      <c r="I2425">
        <v>1</v>
      </c>
    </row>
    <row r="2426" spans="1:9" x14ac:dyDescent="0.25">
      <c r="A2426" s="10">
        <v>0</v>
      </c>
      <c r="B2426" s="10">
        <v>0</v>
      </c>
      <c r="F2426" t="b">
        <v>0</v>
      </c>
      <c r="G2426" t="b">
        <v>0</v>
      </c>
      <c r="H2426" t="b">
        <v>0</v>
      </c>
      <c r="I2426">
        <v>9</v>
      </c>
    </row>
    <row r="2427" spans="1:9" x14ac:dyDescent="0.25">
      <c r="A2427" s="10">
        <v>0</v>
      </c>
      <c r="B2427" s="10">
        <v>0</v>
      </c>
      <c r="F2427" t="b">
        <v>0</v>
      </c>
      <c r="G2427" t="b">
        <v>0</v>
      </c>
      <c r="H2427" t="b">
        <v>0</v>
      </c>
      <c r="I2427">
        <v>1</v>
      </c>
    </row>
    <row r="2428" spans="1:9" x14ac:dyDescent="0.25">
      <c r="A2428" s="10">
        <v>0</v>
      </c>
      <c r="B2428" s="10">
        <v>0</v>
      </c>
      <c r="F2428" t="b">
        <v>0</v>
      </c>
      <c r="G2428" t="b">
        <v>0</v>
      </c>
      <c r="H2428" t="b">
        <v>0</v>
      </c>
      <c r="I2428">
        <v>0</v>
      </c>
    </row>
    <row r="2429" spans="1:9" x14ac:dyDescent="0.25">
      <c r="A2429" s="10">
        <v>0</v>
      </c>
      <c r="B2429" s="10">
        <v>0</v>
      </c>
      <c r="F2429" t="b">
        <v>0</v>
      </c>
      <c r="G2429" t="b">
        <v>0</v>
      </c>
      <c r="H2429" t="b">
        <v>0</v>
      </c>
      <c r="I2429">
        <v>1</v>
      </c>
    </row>
    <row r="2430" spans="1:9" x14ac:dyDescent="0.25">
      <c r="A2430" s="10">
        <v>0</v>
      </c>
      <c r="B2430" s="10">
        <v>0</v>
      </c>
      <c r="F2430" t="b">
        <v>0</v>
      </c>
      <c r="G2430" t="b">
        <v>0</v>
      </c>
      <c r="H2430" t="b">
        <v>0</v>
      </c>
      <c r="I2430">
        <v>1</v>
      </c>
    </row>
    <row r="2431" spans="1:9" x14ac:dyDescent="0.25">
      <c r="A2431" s="10">
        <v>0</v>
      </c>
      <c r="B2431" s="10">
        <v>0</v>
      </c>
      <c r="F2431" t="b">
        <v>0</v>
      </c>
      <c r="G2431" t="b">
        <v>0</v>
      </c>
      <c r="H2431" t="b">
        <v>0</v>
      </c>
      <c r="I2431">
        <v>4</v>
      </c>
    </row>
    <row r="2432" spans="1:9" x14ac:dyDescent="0.25">
      <c r="A2432" s="10">
        <v>0</v>
      </c>
      <c r="B2432" s="10">
        <v>0</v>
      </c>
      <c r="F2432" t="b">
        <v>0</v>
      </c>
      <c r="G2432" t="b">
        <v>0</v>
      </c>
      <c r="H2432" t="b">
        <v>0</v>
      </c>
      <c r="I2432">
        <v>2</v>
      </c>
    </row>
    <row r="2433" spans="1:9" x14ac:dyDescent="0.25">
      <c r="A2433" s="10">
        <v>0</v>
      </c>
      <c r="B2433" s="10">
        <v>0</v>
      </c>
      <c r="F2433" t="b">
        <v>0</v>
      </c>
      <c r="G2433" t="b">
        <v>0</v>
      </c>
      <c r="H2433" t="b">
        <v>0</v>
      </c>
      <c r="I2433">
        <v>2</v>
      </c>
    </row>
    <row r="2434" spans="1:9" x14ac:dyDescent="0.25">
      <c r="A2434" s="10">
        <v>0</v>
      </c>
      <c r="B2434" s="10">
        <v>0</v>
      </c>
      <c r="F2434" t="b">
        <v>0</v>
      </c>
      <c r="G2434" t="b">
        <v>0</v>
      </c>
      <c r="H2434" t="b">
        <v>0</v>
      </c>
      <c r="I2434">
        <v>2</v>
      </c>
    </row>
    <row r="2435" spans="1:9" x14ac:dyDescent="0.25">
      <c r="A2435" s="10">
        <v>0</v>
      </c>
      <c r="B2435" s="10">
        <v>0</v>
      </c>
      <c r="F2435" t="b">
        <v>0</v>
      </c>
      <c r="G2435" t="b">
        <v>0</v>
      </c>
      <c r="H2435" t="b">
        <v>0</v>
      </c>
      <c r="I2435">
        <v>0</v>
      </c>
    </row>
    <row r="2436" spans="1:9" x14ac:dyDescent="0.25">
      <c r="A2436" s="10">
        <v>0</v>
      </c>
      <c r="B2436" s="10">
        <v>0</v>
      </c>
      <c r="F2436" t="b">
        <v>0</v>
      </c>
      <c r="G2436" t="b">
        <v>0</v>
      </c>
      <c r="H2436" t="b">
        <v>0</v>
      </c>
      <c r="I2436">
        <v>2</v>
      </c>
    </row>
    <row r="2437" spans="1:9" x14ac:dyDescent="0.25">
      <c r="A2437" s="10">
        <v>0</v>
      </c>
      <c r="B2437" s="10">
        <v>0</v>
      </c>
      <c r="F2437" t="b">
        <v>0</v>
      </c>
      <c r="G2437" t="b">
        <v>0</v>
      </c>
      <c r="H2437" t="b">
        <v>0</v>
      </c>
      <c r="I2437">
        <v>4</v>
      </c>
    </row>
    <row r="2438" spans="1:9" x14ac:dyDescent="0.25">
      <c r="A2438" s="10">
        <v>0</v>
      </c>
      <c r="B2438" s="10">
        <v>0</v>
      </c>
      <c r="F2438" t="b">
        <v>0</v>
      </c>
      <c r="G2438" t="b">
        <v>0</v>
      </c>
      <c r="H2438" t="b">
        <v>0</v>
      </c>
      <c r="I2438">
        <v>2</v>
      </c>
    </row>
    <row r="2439" spans="1:9" x14ac:dyDescent="0.25">
      <c r="A2439" s="10">
        <v>0</v>
      </c>
      <c r="B2439" s="10">
        <v>0</v>
      </c>
      <c r="F2439" t="b">
        <v>0</v>
      </c>
      <c r="G2439" t="b">
        <v>0</v>
      </c>
      <c r="H2439" t="b">
        <v>0</v>
      </c>
      <c r="I2439">
        <v>0</v>
      </c>
    </row>
    <row r="2440" spans="1:9" x14ac:dyDescent="0.25">
      <c r="A2440" s="10">
        <v>0</v>
      </c>
      <c r="B2440" s="10">
        <v>0</v>
      </c>
      <c r="F2440" t="b">
        <v>0</v>
      </c>
      <c r="G2440" t="b">
        <v>0</v>
      </c>
      <c r="H2440" t="b">
        <v>0</v>
      </c>
      <c r="I2440">
        <v>1</v>
      </c>
    </row>
    <row r="2441" spans="1:9" x14ac:dyDescent="0.25">
      <c r="A2441" s="10">
        <v>0</v>
      </c>
      <c r="B2441" s="10">
        <v>0</v>
      </c>
      <c r="F2441" t="b">
        <v>0</v>
      </c>
      <c r="G2441" t="b">
        <v>0</v>
      </c>
      <c r="H2441" t="b">
        <v>0</v>
      </c>
      <c r="I2441">
        <v>0</v>
      </c>
    </row>
    <row r="2442" spans="1:9" x14ac:dyDescent="0.25">
      <c r="A2442" s="10">
        <v>0</v>
      </c>
      <c r="B2442" s="10">
        <v>0</v>
      </c>
      <c r="F2442" t="b">
        <v>0</v>
      </c>
      <c r="G2442" t="b">
        <v>0</v>
      </c>
      <c r="H2442" t="b">
        <v>0</v>
      </c>
      <c r="I2442">
        <v>2</v>
      </c>
    </row>
    <row r="2443" spans="1:9" x14ac:dyDescent="0.25">
      <c r="A2443" s="10">
        <v>109</v>
      </c>
      <c r="B2443" s="10">
        <v>0</v>
      </c>
      <c r="F2443">
        <v>109</v>
      </c>
      <c r="G2443" t="b">
        <v>0</v>
      </c>
      <c r="H2443">
        <v>109</v>
      </c>
      <c r="I2443" t="b">
        <v>0</v>
      </c>
    </row>
    <row r="2444" spans="1:9" x14ac:dyDescent="0.25">
      <c r="A2444" s="10">
        <v>372</v>
      </c>
      <c r="B2444" s="10">
        <v>0</v>
      </c>
      <c r="F2444">
        <v>372</v>
      </c>
      <c r="G2444" t="b">
        <v>0</v>
      </c>
      <c r="H2444">
        <v>372</v>
      </c>
      <c r="I2444" t="b">
        <v>0</v>
      </c>
    </row>
    <row r="2445" spans="1:9" x14ac:dyDescent="0.25">
      <c r="A2445" s="10">
        <v>311</v>
      </c>
      <c r="B2445" s="10">
        <v>0</v>
      </c>
      <c r="F2445">
        <v>311</v>
      </c>
      <c r="G2445" t="b">
        <v>0</v>
      </c>
      <c r="H2445">
        <v>311</v>
      </c>
      <c r="I2445" t="b">
        <v>0</v>
      </c>
    </row>
    <row r="2446" spans="1:9" x14ac:dyDescent="0.25">
      <c r="A2446" s="10">
        <v>61</v>
      </c>
      <c r="B2446" s="10">
        <v>0</v>
      </c>
      <c r="F2446">
        <v>61</v>
      </c>
      <c r="G2446" t="b">
        <v>0</v>
      </c>
      <c r="H2446">
        <v>61</v>
      </c>
      <c r="I2446" t="b">
        <v>0</v>
      </c>
    </row>
    <row r="2447" spans="1:9" x14ac:dyDescent="0.25">
      <c r="A2447" s="10">
        <v>115</v>
      </c>
      <c r="B2447" s="10">
        <v>0</v>
      </c>
      <c r="F2447">
        <v>115</v>
      </c>
      <c r="G2447" t="b">
        <v>0</v>
      </c>
      <c r="H2447">
        <v>115</v>
      </c>
      <c r="I2447" t="b">
        <v>0</v>
      </c>
    </row>
    <row r="2448" spans="1:9" x14ac:dyDescent="0.25">
      <c r="A2448" s="10">
        <v>111</v>
      </c>
      <c r="B2448" s="10">
        <v>0</v>
      </c>
      <c r="F2448">
        <v>111</v>
      </c>
      <c r="G2448" t="b">
        <v>0</v>
      </c>
      <c r="H2448">
        <v>111</v>
      </c>
      <c r="I2448" t="b">
        <v>0</v>
      </c>
    </row>
    <row r="2449" spans="1:9" x14ac:dyDescent="0.25">
      <c r="A2449" s="10">
        <v>337</v>
      </c>
      <c r="B2449" s="10">
        <v>0</v>
      </c>
      <c r="F2449">
        <v>337</v>
      </c>
      <c r="G2449" t="b">
        <v>0</v>
      </c>
      <c r="H2449">
        <v>337</v>
      </c>
      <c r="I2449" t="b">
        <v>0</v>
      </c>
    </row>
    <row r="2450" spans="1:9" x14ac:dyDescent="0.25">
      <c r="A2450" s="10">
        <v>9</v>
      </c>
      <c r="B2450" s="10">
        <v>0</v>
      </c>
      <c r="F2450">
        <v>9</v>
      </c>
      <c r="G2450" t="b">
        <v>0</v>
      </c>
      <c r="H2450">
        <v>9</v>
      </c>
      <c r="I2450" t="b">
        <v>0</v>
      </c>
    </row>
    <row r="2451" spans="1:9" x14ac:dyDescent="0.25">
      <c r="A2451" s="10">
        <v>120</v>
      </c>
      <c r="B2451" s="10">
        <v>0</v>
      </c>
      <c r="F2451">
        <v>120</v>
      </c>
      <c r="G2451" t="b">
        <v>0</v>
      </c>
      <c r="H2451">
        <v>120</v>
      </c>
      <c r="I2451" t="b">
        <v>0</v>
      </c>
    </row>
    <row r="2452" spans="1:9" x14ac:dyDescent="0.25">
      <c r="A2452" s="10">
        <v>102</v>
      </c>
      <c r="B2452" s="10">
        <v>0</v>
      </c>
      <c r="F2452">
        <v>102</v>
      </c>
      <c r="G2452" t="b">
        <v>0</v>
      </c>
      <c r="H2452">
        <v>102</v>
      </c>
      <c r="I2452" t="b">
        <v>0</v>
      </c>
    </row>
    <row r="2453" spans="1:9" x14ac:dyDescent="0.25">
      <c r="A2453" s="10">
        <v>186</v>
      </c>
      <c r="B2453" s="10">
        <v>0</v>
      </c>
      <c r="F2453">
        <v>186</v>
      </c>
      <c r="G2453" t="b">
        <v>0</v>
      </c>
      <c r="H2453">
        <v>186</v>
      </c>
      <c r="I2453" t="b">
        <v>0</v>
      </c>
    </row>
    <row r="2454" spans="1:9" x14ac:dyDescent="0.25">
      <c r="A2454" s="10">
        <v>15</v>
      </c>
      <c r="B2454" s="10">
        <v>0</v>
      </c>
      <c r="F2454">
        <v>15</v>
      </c>
      <c r="G2454" t="b">
        <v>0</v>
      </c>
      <c r="H2454">
        <v>15</v>
      </c>
      <c r="I2454" t="b">
        <v>0</v>
      </c>
    </row>
    <row r="2455" spans="1:9" x14ac:dyDescent="0.25">
      <c r="A2455" s="10">
        <v>67</v>
      </c>
      <c r="B2455" s="10">
        <v>0</v>
      </c>
      <c r="F2455">
        <v>67</v>
      </c>
      <c r="G2455" t="b">
        <v>0</v>
      </c>
      <c r="H2455">
        <v>67</v>
      </c>
      <c r="I2455" t="b">
        <v>0</v>
      </c>
    </row>
    <row r="2456" spans="1:9" x14ac:dyDescent="0.25">
      <c r="A2456" s="10">
        <v>130</v>
      </c>
      <c r="B2456" s="10">
        <v>0</v>
      </c>
      <c r="F2456">
        <v>130</v>
      </c>
      <c r="G2456" t="b">
        <v>0</v>
      </c>
      <c r="H2456">
        <v>130</v>
      </c>
      <c r="I2456" t="b">
        <v>0</v>
      </c>
    </row>
    <row r="2457" spans="1:9" x14ac:dyDescent="0.25">
      <c r="A2457" s="10">
        <v>16</v>
      </c>
      <c r="B2457" s="10">
        <v>0</v>
      </c>
      <c r="F2457">
        <v>16</v>
      </c>
      <c r="G2457" t="b">
        <v>0</v>
      </c>
      <c r="H2457">
        <v>16</v>
      </c>
      <c r="I2457" t="b">
        <v>0</v>
      </c>
    </row>
    <row r="2458" spans="1:9" x14ac:dyDescent="0.25">
      <c r="A2458" s="10">
        <v>67</v>
      </c>
      <c r="B2458" s="10">
        <v>0</v>
      </c>
      <c r="F2458">
        <v>67</v>
      </c>
      <c r="G2458" t="b">
        <v>0</v>
      </c>
      <c r="H2458">
        <v>67</v>
      </c>
      <c r="I2458" t="b">
        <v>0</v>
      </c>
    </row>
    <row r="2459" spans="1:9" x14ac:dyDescent="0.25">
      <c r="A2459" s="10">
        <v>124</v>
      </c>
      <c r="B2459" s="10">
        <v>0</v>
      </c>
      <c r="F2459">
        <v>124</v>
      </c>
      <c r="G2459" t="b">
        <v>0</v>
      </c>
      <c r="H2459">
        <v>124</v>
      </c>
      <c r="I2459" t="b">
        <v>0</v>
      </c>
    </row>
    <row r="2460" spans="1:9" x14ac:dyDescent="0.25">
      <c r="A2460" s="10">
        <v>80</v>
      </c>
      <c r="B2460" s="10">
        <v>0</v>
      </c>
      <c r="F2460">
        <v>80</v>
      </c>
      <c r="G2460" t="b">
        <v>0</v>
      </c>
      <c r="H2460">
        <v>80</v>
      </c>
      <c r="I2460" t="b">
        <v>0</v>
      </c>
    </row>
    <row r="2461" spans="1:9" x14ac:dyDescent="0.25">
      <c r="A2461" s="10">
        <v>282</v>
      </c>
      <c r="B2461" s="10">
        <v>0</v>
      </c>
      <c r="F2461">
        <v>282</v>
      </c>
      <c r="G2461" t="b">
        <v>0</v>
      </c>
      <c r="H2461">
        <v>282</v>
      </c>
      <c r="I2461" t="b">
        <v>0</v>
      </c>
    </row>
    <row r="2462" spans="1:9" x14ac:dyDescent="0.25">
      <c r="A2462" s="10">
        <v>68</v>
      </c>
      <c r="B2462" s="10">
        <v>0</v>
      </c>
      <c r="F2462">
        <v>68</v>
      </c>
      <c r="G2462" t="b">
        <v>0</v>
      </c>
      <c r="H2462">
        <v>68</v>
      </c>
      <c r="I2462" t="b">
        <v>0</v>
      </c>
    </row>
    <row r="2463" spans="1:9" x14ac:dyDescent="0.25">
      <c r="A2463" s="10">
        <v>86</v>
      </c>
      <c r="B2463" s="10">
        <v>0</v>
      </c>
      <c r="F2463">
        <v>86</v>
      </c>
      <c r="G2463" t="b">
        <v>0</v>
      </c>
      <c r="H2463">
        <v>86</v>
      </c>
      <c r="I2463" t="b">
        <v>0</v>
      </c>
    </row>
    <row r="2464" spans="1:9" x14ac:dyDescent="0.25">
      <c r="A2464" s="10">
        <v>115</v>
      </c>
      <c r="B2464" s="10">
        <v>0</v>
      </c>
      <c r="F2464">
        <v>115</v>
      </c>
      <c r="G2464" t="b">
        <v>0</v>
      </c>
      <c r="H2464">
        <v>115</v>
      </c>
      <c r="I2464" t="b">
        <v>0</v>
      </c>
    </row>
    <row r="2465" spans="1:9" x14ac:dyDescent="0.25">
      <c r="A2465" s="10">
        <v>75</v>
      </c>
      <c r="B2465" s="10">
        <v>0</v>
      </c>
      <c r="F2465">
        <v>75</v>
      </c>
      <c r="G2465" t="b">
        <v>0</v>
      </c>
      <c r="H2465">
        <v>75</v>
      </c>
      <c r="I2465" t="b">
        <v>0</v>
      </c>
    </row>
    <row r="2466" spans="1:9" x14ac:dyDescent="0.25">
      <c r="A2466" s="10">
        <v>43</v>
      </c>
      <c r="B2466" s="10">
        <v>0</v>
      </c>
      <c r="F2466">
        <v>43</v>
      </c>
      <c r="G2466" t="b">
        <v>0</v>
      </c>
      <c r="H2466">
        <v>43</v>
      </c>
      <c r="I2466" t="b">
        <v>0</v>
      </c>
    </row>
    <row r="2467" spans="1:9" x14ac:dyDescent="0.25">
      <c r="A2467" s="10">
        <v>48</v>
      </c>
      <c r="B2467" s="10">
        <v>0</v>
      </c>
      <c r="F2467">
        <v>48</v>
      </c>
      <c r="G2467" t="b">
        <v>0</v>
      </c>
      <c r="H2467">
        <v>48</v>
      </c>
      <c r="I2467" t="b">
        <v>0</v>
      </c>
    </row>
    <row r="2468" spans="1:9" x14ac:dyDescent="0.25">
      <c r="A2468" s="10">
        <v>52</v>
      </c>
      <c r="B2468" s="10">
        <v>0</v>
      </c>
      <c r="F2468">
        <v>52</v>
      </c>
      <c r="G2468" t="b">
        <v>0</v>
      </c>
      <c r="H2468">
        <v>52</v>
      </c>
      <c r="I2468" t="b">
        <v>0</v>
      </c>
    </row>
    <row r="2469" spans="1:9" x14ac:dyDescent="0.25">
      <c r="A2469" s="10">
        <v>43</v>
      </c>
      <c r="B2469" s="10">
        <v>0</v>
      </c>
      <c r="F2469">
        <v>43</v>
      </c>
      <c r="G2469" t="b">
        <v>0</v>
      </c>
      <c r="H2469">
        <v>43</v>
      </c>
      <c r="I2469" t="b">
        <v>0</v>
      </c>
    </row>
    <row r="2470" spans="1:9" x14ac:dyDescent="0.25">
      <c r="A2470" s="10">
        <v>58</v>
      </c>
      <c r="B2470" s="10">
        <v>0</v>
      </c>
      <c r="F2470">
        <v>58</v>
      </c>
      <c r="G2470" t="b">
        <v>0</v>
      </c>
      <c r="H2470">
        <v>58</v>
      </c>
      <c r="I2470" t="b">
        <v>0</v>
      </c>
    </row>
    <row r="2471" spans="1:9" x14ac:dyDescent="0.25">
      <c r="A2471" s="10">
        <v>47</v>
      </c>
      <c r="B2471" s="10">
        <v>0</v>
      </c>
      <c r="F2471">
        <v>47</v>
      </c>
      <c r="G2471" t="b">
        <v>0</v>
      </c>
      <c r="H2471">
        <v>47</v>
      </c>
      <c r="I2471" t="b">
        <v>0</v>
      </c>
    </row>
    <row r="2472" spans="1:9" x14ac:dyDescent="0.25">
      <c r="A2472" s="10">
        <v>36</v>
      </c>
      <c r="B2472" s="10">
        <v>0</v>
      </c>
      <c r="F2472">
        <v>36</v>
      </c>
      <c r="G2472" t="b">
        <v>0</v>
      </c>
      <c r="H2472">
        <v>36</v>
      </c>
      <c r="I2472" t="b">
        <v>0</v>
      </c>
    </row>
    <row r="2473" spans="1:9" x14ac:dyDescent="0.25">
      <c r="A2473" s="10">
        <v>17</v>
      </c>
      <c r="B2473" s="10">
        <v>0</v>
      </c>
      <c r="F2473">
        <v>17</v>
      </c>
      <c r="G2473" t="b">
        <v>0</v>
      </c>
      <c r="H2473">
        <v>17</v>
      </c>
      <c r="I2473" t="b">
        <v>0</v>
      </c>
    </row>
    <row r="2474" spans="1:9" x14ac:dyDescent="0.25">
      <c r="A2474" s="10">
        <v>104</v>
      </c>
      <c r="B2474" s="10">
        <v>0</v>
      </c>
      <c r="F2474">
        <v>104</v>
      </c>
      <c r="G2474" t="b">
        <v>0</v>
      </c>
      <c r="H2474">
        <v>104</v>
      </c>
      <c r="I2474" t="b">
        <v>0</v>
      </c>
    </row>
    <row r="2475" spans="1:9" x14ac:dyDescent="0.25">
      <c r="A2475" s="10">
        <v>47</v>
      </c>
      <c r="B2475" s="10">
        <v>0</v>
      </c>
      <c r="F2475">
        <v>47</v>
      </c>
      <c r="G2475" t="b">
        <v>0</v>
      </c>
      <c r="H2475">
        <v>47</v>
      </c>
      <c r="I2475" t="b">
        <v>0</v>
      </c>
    </row>
    <row r="2476" spans="1:9" x14ac:dyDescent="0.25">
      <c r="A2476" s="10">
        <v>38</v>
      </c>
      <c r="B2476" s="10">
        <v>0</v>
      </c>
      <c r="F2476">
        <v>38</v>
      </c>
      <c r="G2476" t="b">
        <v>0</v>
      </c>
      <c r="H2476">
        <v>38</v>
      </c>
      <c r="I2476" t="b">
        <v>0</v>
      </c>
    </row>
    <row r="2477" spans="1:9" x14ac:dyDescent="0.25">
      <c r="A2477" s="10">
        <v>81</v>
      </c>
      <c r="B2477" s="10">
        <v>0</v>
      </c>
      <c r="F2477">
        <v>81</v>
      </c>
      <c r="G2477" t="b">
        <v>0</v>
      </c>
      <c r="H2477">
        <v>81</v>
      </c>
      <c r="I2477" t="b">
        <v>0</v>
      </c>
    </row>
    <row r="2478" spans="1:9" x14ac:dyDescent="0.25">
      <c r="A2478" s="10">
        <v>55</v>
      </c>
      <c r="B2478" s="10">
        <v>0</v>
      </c>
      <c r="F2478">
        <v>55</v>
      </c>
      <c r="G2478" t="b">
        <v>0</v>
      </c>
      <c r="H2478">
        <v>55</v>
      </c>
      <c r="I2478" t="b">
        <v>0</v>
      </c>
    </row>
    <row r="2479" spans="1:9" x14ac:dyDescent="0.25">
      <c r="A2479" s="10">
        <v>41</v>
      </c>
      <c r="B2479" s="10">
        <v>0</v>
      </c>
      <c r="F2479">
        <v>41</v>
      </c>
      <c r="G2479" t="b">
        <v>0</v>
      </c>
      <c r="H2479">
        <v>41</v>
      </c>
      <c r="I2479" t="b">
        <v>0</v>
      </c>
    </row>
    <row r="2480" spans="1:9" x14ac:dyDescent="0.25">
      <c r="A2480" s="10">
        <v>79</v>
      </c>
      <c r="B2480" s="10">
        <v>0</v>
      </c>
      <c r="F2480">
        <v>79</v>
      </c>
      <c r="G2480" t="b">
        <v>0</v>
      </c>
      <c r="H2480">
        <v>79</v>
      </c>
      <c r="I2480" t="b">
        <v>0</v>
      </c>
    </row>
    <row r="2481" spans="1:9" x14ac:dyDescent="0.25">
      <c r="A2481" s="10">
        <v>16</v>
      </c>
      <c r="B2481" s="10">
        <v>0</v>
      </c>
      <c r="F2481">
        <v>16</v>
      </c>
      <c r="G2481" t="b">
        <v>0</v>
      </c>
      <c r="H2481">
        <v>16</v>
      </c>
      <c r="I2481" t="b">
        <v>0</v>
      </c>
    </row>
    <row r="2482" spans="1:9" x14ac:dyDescent="0.25">
      <c r="A2482" s="10">
        <v>8</v>
      </c>
      <c r="B2482" s="10">
        <v>0</v>
      </c>
      <c r="F2482">
        <v>8</v>
      </c>
      <c r="G2482" t="b">
        <v>0</v>
      </c>
      <c r="H2482">
        <v>8</v>
      </c>
      <c r="I2482" t="b">
        <v>0</v>
      </c>
    </row>
    <row r="2483" spans="1:9" x14ac:dyDescent="0.25">
      <c r="A2483" s="10">
        <v>95</v>
      </c>
      <c r="B2483" s="10">
        <v>0</v>
      </c>
      <c r="F2483">
        <v>95</v>
      </c>
      <c r="G2483" t="b">
        <v>0</v>
      </c>
      <c r="H2483">
        <v>95</v>
      </c>
      <c r="I2483" t="b">
        <v>0</v>
      </c>
    </row>
    <row r="2484" spans="1:9" x14ac:dyDescent="0.25">
      <c r="A2484" s="10">
        <v>25</v>
      </c>
      <c r="B2484" s="10">
        <v>0</v>
      </c>
      <c r="F2484">
        <v>25</v>
      </c>
      <c r="G2484" t="b">
        <v>0</v>
      </c>
      <c r="H2484">
        <v>25</v>
      </c>
      <c r="I2484" t="b">
        <v>0</v>
      </c>
    </row>
    <row r="2485" spans="1:9" x14ac:dyDescent="0.25">
      <c r="A2485" s="10">
        <v>19</v>
      </c>
      <c r="B2485" s="10">
        <v>0</v>
      </c>
      <c r="F2485">
        <v>19</v>
      </c>
      <c r="G2485" t="b">
        <v>0</v>
      </c>
      <c r="H2485">
        <v>19</v>
      </c>
      <c r="I2485" t="b">
        <v>0</v>
      </c>
    </row>
    <row r="2486" spans="1:9" x14ac:dyDescent="0.25">
      <c r="A2486" s="10">
        <v>90</v>
      </c>
      <c r="B2486" s="10">
        <v>0</v>
      </c>
      <c r="F2486">
        <v>90</v>
      </c>
      <c r="G2486" t="b">
        <v>0</v>
      </c>
      <c r="H2486">
        <v>90</v>
      </c>
      <c r="I2486" t="b">
        <v>0</v>
      </c>
    </row>
    <row r="2487" spans="1:9" x14ac:dyDescent="0.25">
      <c r="A2487" s="10">
        <v>41</v>
      </c>
      <c r="B2487" s="10">
        <v>0</v>
      </c>
      <c r="F2487">
        <v>41</v>
      </c>
      <c r="G2487" t="b">
        <v>0</v>
      </c>
      <c r="H2487">
        <v>41</v>
      </c>
      <c r="I2487" t="b">
        <v>0</v>
      </c>
    </row>
    <row r="2488" spans="1:9" x14ac:dyDescent="0.25">
      <c r="A2488" s="10">
        <v>30</v>
      </c>
      <c r="B2488" s="10">
        <v>0</v>
      </c>
      <c r="F2488">
        <v>30</v>
      </c>
      <c r="G2488" t="b">
        <v>0</v>
      </c>
      <c r="H2488">
        <v>30</v>
      </c>
      <c r="I2488" t="b">
        <v>0</v>
      </c>
    </row>
    <row r="2489" spans="1:9" x14ac:dyDescent="0.25">
      <c r="A2489" s="10">
        <v>38</v>
      </c>
      <c r="B2489" s="10">
        <v>0</v>
      </c>
      <c r="F2489">
        <v>38</v>
      </c>
      <c r="G2489" t="b">
        <v>0</v>
      </c>
      <c r="H2489">
        <v>38</v>
      </c>
      <c r="I2489" t="b">
        <v>0</v>
      </c>
    </row>
    <row r="2490" spans="1:9" x14ac:dyDescent="0.25">
      <c r="A2490" s="10">
        <v>65</v>
      </c>
      <c r="B2490" s="10">
        <v>0</v>
      </c>
      <c r="F2490">
        <v>65</v>
      </c>
      <c r="G2490" t="b">
        <v>0</v>
      </c>
      <c r="H2490">
        <v>65</v>
      </c>
      <c r="I2490" t="b">
        <v>0</v>
      </c>
    </row>
    <row r="2491" spans="1:9" x14ac:dyDescent="0.25">
      <c r="A2491" s="10">
        <v>75</v>
      </c>
      <c r="B2491" s="10">
        <v>0</v>
      </c>
      <c r="F2491">
        <v>75</v>
      </c>
      <c r="G2491" t="b">
        <v>0</v>
      </c>
      <c r="H2491">
        <v>75</v>
      </c>
      <c r="I2491" t="b">
        <v>0</v>
      </c>
    </row>
    <row r="2492" spans="1:9" x14ac:dyDescent="0.25">
      <c r="A2492" s="10">
        <v>16</v>
      </c>
      <c r="B2492" s="10">
        <v>0</v>
      </c>
      <c r="F2492">
        <v>16</v>
      </c>
      <c r="G2492" t="b">
        <v>0</v>
      </c>
      <c r="H2492">
        <v>16</v>
      </c>
      <c r="I2492" t="b">
        <v>0</v>
      </c>
    </row>
    <row r="2493" spans="1:9" x14ac:dyDescent="0.25">
      <c r="A2493" s="10">
        <v>10</v>
      </c>
      <c r="B2493" s="10">
        <v>0</v>
      </c>
      <c r="F2493">
        <v>10</v>
      </c>
      <c r="G2493" t="b">
        <v>0</v>
      </c>
      <c r="H2493">
        <v>10</v>
      </c>
      <c r="I2493" t="b">
        <v>0</v>
      </c>
    </row>
    <row r="2494" spans="1:9" x14ac:dyDescent="0.25">
      <c r="A2494" s="10">
        <v>27</v>
      </c>
      <c r="B2494" s="10">
        <v>0</v>
      </c>
      <c r="F2494">
        <v>27</v>
      </c>
      <c r="G2494" t="b">
        <v>0</v>
      </c>
      <c r="H2494">
        <v>27</v>
      </c>
      <c r="I2494" t="b">
        <v>0</v>
      </c>
    </row>
    <row r="2495" spans="1:9" x14ac:dyDescent="0.25">
      <c r="A2495" s="10">
        <v>259</v>
      </c>
      <c r="B2495" s="10">
        <v>0</v>
      </c>
      <c r="F2495">
        <v>259</v>
      </c>
      <c r="G2495" t="b">
        <v>0</v>
      </c>
      <c r="H2495">
        <v>259</v>
      </c>
      <c r="I2495" t="b">
        <v>0</v>
      </c>
    </row>
    <row r="2496" spans="1:9" x14ac:dyDescent="0.25">
      <c r="A2496" s="10">
        <v>39</v>
      </c>
      <c r="B2496" s="10">
        <v>0</v>
      </c>
      <c r="F2496">
        <v>39</v>
      </c>
      <c r="G2496" t="b">
        <v>0</v>
      </c>
      <c r="H2496">
        <v>39</v>
      </c>
      <c r="I2496" t="b">
        <v>0</v>
      </c>
    </row>
    <row r="2497" spans="1:9" x14ac:dyDescent="0.25">
      <c r="A2497" s="10">
        <v>42</v>
      </c>
      <c r="B2497" s="10">
        <v>0</v>
      </c>
      <c r="F2497">
        <v>42</v>
      </c>
      <c r="G2497" t="b">
        <v>0</v>
      </c>
      <c r="H2497">
        <v>42</v>
      </c>
      <c r="I2497" t="b">
        <v>0</v>
      </c>
    </row>
    <row r="2498" spans="1:9" x14ac:dyDescent="0.25">
      <c r="A2498" s="10">
        <v>10</v>
      </c>
      <c r="B2498" s="10">
        <v>0</v>
      </c>
      <c r="F2498">
        <v>10</v>
      </c>
      <c r="G2498" t="b">
        <v>0</v>
      </c>
      <c r="H2498">
        <v>10</v>
      </c>
      <c r="I2498" t="b">
        <v>0</v>
      </c>
    </row>
    <row r="2499" spans="1:9" x14ac:dyDescent="0.25">
      <c r="A2499" s="10">
        <v>56</v>
      </c>
      <c r="B2499" s="10">
        <v>0</v>
      </c>
      <c r="F2499">
        <v>56</v>
      </c>
      <c r="G2499" t="b">
        <v>0</v>
      </c>
      <c r="H2499">
        <v>56</v>
      </c>
      <c r="I2499" t="b">
        <v>0</v>
      </c>
    </row>
    <row r="2500" spans="1:9" x14ac:dyDescent="0.25">
      <c r="A2500" s="10">
        <v>20</v>
      </c>
      <c r="B2500" s="10">
        <v>0</v>
      </c>
      <c r="F2500">
        <v>20</v>
      </c>
      <c r="G2500" t="b">
        <v>0</v>
      </c>
      <c r="H2500">
        <v>20</v>
      </c>
      <c r="I2500" t="b">
        <v>0</v>
      </c>
    </row>
    <row r="2501" spans="1:9" x14ac:dyDescent="0.25">
      <c r="A2501" s="10">
        <v>170</v>
      </c>
      <c r="B2501" s="10">
        <v>0</v>
      </c>
      <c r="F2501">
        <v>170</v>
      </c>
      <c r="G2501" t="b">
        <v>0</v>
      </c>
      <c r="H2501">
        <v>170</v>
      </c>
      <c r="I2501" t="b">
        <v>0</v>
      </c>
    </row>
    <row r="2502" spans="1:9" x14ac:dyDescent="0.25">
      <c r="A2502" s="10">
        <v>29</v>
      </c>
      <c r="B2502" s="10">
        <v>0</v>
      </c>
      <c r="F2502">
        <v>29</v>
      </c>
      <c r="G2502" t="b">
        <v>0</v>
      </c>
      <c r="H2502">
        <v>29</v>
      </c>
      <c r="I2502" t="b">
        <v>0</v>
      </c>
    </row>
    <row r="2503" spans="1:9" x14ac:dyDescent="0.25">
      <c r="A2503" s="10">
        <v>0</v>
      </c>
      <c r="B2503" s="10">
        <v>0</v>
      </c>
      <c r="F2503" t="b">
        <v>0</v>
      </c>
      <c r="G2503" t="b">
        <v>0</v>
      </c>
      <c r="H2503" t="b">
        <v>0</v>
      </c>
      <c r="I2503">
        <v>7</v>
      </c>
    </row>
    <row r="2504" spans="1:9" x14ac:dyDescent="0.25">
      <c r="A2504" s="10">
        <v>0</v>
      </c>
      <c r="B2504" s="10">
        <v>0</v>
      </c>
      <c r="F2504" t="b">
        <v>0</v>
      </c>
      <c r="G2504" t="b">
        <v>0</v>
      </c>
      <c r="H2504" t="b">
        <v>0</v>
      </c>
      <c r="I2504">
        <v>5</v>
      </c>
    </row>
    <row r="2505" spans="1:9" x14ac:dyDescent="0.25">
      <c r="A2505" s="10">
        <v>0</v>
      </c>
      <c r="B2505" s="10">
        <v>0</v>
      </c>
      <c r="F2505" t="b">
        <v>0</v>
      </c>
      <c r="G2505" t="b">
        <v>0</v>
      </c>
      <c r="H2505" t="b">
        <v>0</v>
      </c>
      <c r="I2505">
        <v>0</v>
      </c>
    </row>
    <row r="2506" spans="1:9" x14ac:dyDescent="0.25">
      <c r="A2506" s="10">
        <v>0</v>
      </c>
      <c r="B2506" s="10">
        <v>0</v>
      </c>
      <c r="F2506" t="b">
        <v>0</v>
      </c>
      <c r="G2506" t="b">
        <v>0</v>
      </c>
      <c r="H2506" t="b">
        <v>0</v>
      </c>
      <c r="I2506">
        <v>0</v>
      </c>
    </row>
    <row r="2507" spans="1:9" x14ac:dyDescent="0.25">
      <c r="A2507" s="10">
        <v>0</v>
      </c>
      <c r="B2507" s="10">
        <v>0</v>
      </c>
      <c r="F2507" t="b">
        <v>0</v>
      </c>
      <c r="G2507" t="b">
        <v>0</v>
      </c>
      <c r="H2507" t="b">
        <v>0</v>
      </c>
      <c r="I2507">
        <v>0</v>
      </c>
    </row>
    <row r="2508" spans="1:9" x14ac:dyDescent="0.25">
      <c r="A2508" s="10">
        <v>0</v>
      </c>
      <c r="B2508" s="10">
        <v>0</v>
      </c>
      <c r="F2508" t="b">
        <v>0</v>
      </c>
      <c r="G2508" t="b">
        <v>0</v>
      </c>
      <c r="H2508" t="b">
        <v>0</v>
      </c>
      <c r="I2508">
        <v>2</v>
      </c>
    </row>
    <row r="2509" spans="1:9" x14ac:dyDescent="0.25">
      <c r="A2509" s="10">
        <v>0</v>
      </c>
      <c r="B2509" s="10">
        <v>0</v>
      </c>
      <c r="F2509" t="b">
        <v>0</v>
      </c>
      <c r="G2509" t="b">
        <v>0</v>
      </c>
      <c r="H2509" t="b">
        <v>0</v>
      </c>
      <c r="I2509">
        <v>0</v>
      </c>
    </row>
    <row r="2510" spans="1:9" x14ac:dyDescent="0.25">
      <c r="A2510" s="10">
        <v>0</v>
      </c>
      <c r="B2510" s="10">
        <v>0</v>
      </c>
      <c r="F2510" t="b">
        <v>0</v>
      </c>
      <c r="G2510" t="b">
        <v>0</v>
      </c>
      <c r="H2510" t="b">
        <v>0</v>
      </c>
      <c r="I2510">
        <v>0</v>
      </c>
    </row>
    <row r="2511" spans="1:9" x14ac:dyDescent="0.25">
      <c r="A2511" s="10">
        <v>0</v>
      </c>
      <c r="B2511" s="10">
        <v>0</v>
      </c>
      <c r="F2511" t="b">
        <v>0</v>
      </c>
      <c r="G2511" t="b">
        <v>0</v>
      </c>
      <c r="H2511" t="b">
        <v>0</v>
      </c>
      <c r="I2511">
        <v>28</v>
      </c>
    </row>
    <row r="2512" spans="1:9" x14ac:dyDescent="0.25">
      <c r="A2512" s="10">
        <v>0</v>
      </c>
      <c r="B2512" s="10">
        <v>0</v>
      </c>
      <c r="F2512" t="b">
        <v>0</v>
      </c>
      <c r="G2512" t="b">
        <v>0</v>
      </c>
      <c r="H2512" t="b">
        <v>0</v>
      </c>
      <c r="I2512">
        <v>2</v>
      </c>
    </row>
    <row r="2513" spans="1:9" x14ac:dyDescent="0.25">
      <c r="A2513" s="10">
        <v>0</v>
      </c>
      <c r="B2513" s="10">
        <v>0</v>
      </c>
      <c r="F2513" t="b">
        <v>0</v>
      </c>
      <c r="G2513" t="b">
        <v>0</v>
      </c>
      <c r="H2513" t="b">
        <v>0</v>
      </c>
      <c r="I2513">
        <v>0</v>
      </c>
    </row>
    <row r="2514" spans="1:9" x14ac:dyDescent="0.25">
      <c r="A2514" s="10">
        <v>0</v>
      </c>
      <c r="B2514" s="10">
        <v>0</v>
      </c>
      <c r="F2514" t="b">
        <v>0</v>
      </c>
      <c r="G2514" t="b">
        <v>0</v>
      </c>
      <c r="H2514" t="b">
        <v>0</v>
      </c>
      <c r="I2514">
        <v>0</v>
      </c>
    </row>
    <row r="2515" spans="1:9" x14ac:dyDescent="0.25">
      <c r="A2515" s="10">
        <v>0</v>
      </c>
      <c r="B2515" s="10">
        <v>0</v>
      </c>
      <c r="F2515" t="b">
        <v>0</v>
      </c>
      <c r="G2515" t="b">
        <v>0</v>
      </c>
      <c r="H2515" t="b">
        <v>0</v>
      </c>
      <c r="I2515">
        <v>0</v>
      </c>
    </row>
    <row r="2516" spans="1:9" x14ac:dyDescent="0.25">
      <c r="A2516" s="10">
        <v>0</v>
      </c>
      <c r="B2516" s="10">
        <v>0</v>
      </c>
      <c r="F2516" t="b">
        <v>0</v>
      </c>
      <c r="G2516" t="b">
        <v>0</v>
      </c>
      <c r="H2516" t="b">
        <v>0</v>
      </c>
      <c r="I2516">
        <v>4</v>
      </c>
    </row>
    <row r="2517" spans="1:9" x14ac:dyDescent="0.25">
      <c r="A2517" s="10">
        <v>0</v>
      </c>
      <c r="B2517" s="10">
        <v>0</v>
      </c>
      <c r="F2517" t="b">
        <v>0</v>
      </c>
      <c r="G2517" t="b">
        <v>0</v>
      </c>
      <c r="H2517" t="b">
        <v>0</v>
      </c>
      <c r="I2517">
        <v>12</v>
      </c>
    </row>
    <row r="2518" spans="1:9" x14ac:dyDescent="0.25">
      <c r="A2518" s="10">
        <v>0</v>
      </c>
      <c r="B2518" s="10">
        <v>0</v>
      </c>
      <c r="F2518" t="b">
        <v>0</v>
      </c>
      <c r="G2518" t="b">
        <v>0</v>
      </c>
      <c r="H2518" t="b">
        <v>0</v>
      </c>
      <c r="I2518">
        <v>0</v>
      </c>
    </row>
    <row r="2519" spans="1:9" x14ac:dyDescent="0.25">
      <c r="A2519" s="10">
        <v>0</v>
      </c>
      <c r="B2519" s="10">
        <v>0</v>
      </c>
      <c r="F2519" t="b">
        <v>0</v>
      </c>
      <c r="G2519" t="b">
        <v>0</v>
      </c>
      <c r="H2519" t="b">
        <v>0</v>
      </c>
      <c r="I2519">
        <v>33</v>
      </c>
    </row>
    <row r="2520" spans="1:9" x14ac:dyDescent="0.25">
      <c r="A2520" s="10">
        <v>0</v>
      </c>
      <c r="B2520" s="10">
        <v>0</v>
      </c>
      <c r="F2520" t="b">
        <v>0</v>
      </c>
      <c r="G2520" t="b">
        <v>0</v>
      </c>
      <c r="H2520" t="b">
        <v>0</v>
      </c>
      <c r="I2520">
        <v>0</v>
      </c>
    </row>
    <row r="2521" spans="1:9" x14ac:dyDescent="0.25">
      <c r="A2521" s="10">
        <v>0</v>
      </c>
      <c r="B2521" s="10">
        <v>0</v>
      </c>
      <c r="F2521" t="b">
        <v>0</v>
      </c>
      <c r="G2521" t="b">
        <v>0</v>
      </c>
      <c r="H2521" t="b">
        <v>0</v>
      </c>
      <c r="I2521">
        <v>4</v>
      </c>
    </row>
    <row r="2522" spans="1:9" x14ac:dyDescent="0.25">
      <c r="A2522" s="10">
        <v>0</v>
      </c>
      <c r="B2522" s="10">
        <v>0</v>
      </c>
      <c r="F2522" t="b">
        <v>0</v>
      </c>
      <c r="G2522" t="b">
        <v>0</v>
      </c>
      <c r="H2522" t="b">
        <v>0</v>
      </c>
      <c r="I2522">
        <v>0</v>
      </c>
    </row>
    <row r="2523" spans="1:9" x14ac:dyDescent="0.25">
      <c r="A2523" s="10">
        <v>132</v>
      </c>
      <c r="B2523" s="10">
        <v>0</v>
      </c>
      <c r="F2523">
        <v>132</v>
      </c>
      <c r="G2523" t="b">
        <v>0</v>
      </c>
      <c r="H2523">
        <v>132</v>
      </c>
      <c r="I2523" t="b">
        <v>0</v>
      </c>
    </row>
    <row r="2524" spans="1:9" x14ac:dyDescent="0.25">
      <c r="A2524" s="10">
        <v>27</v>
      </c>
      <c r="B2524" s="10">
        <v>0</v>
      </c>
      <c r="F2524">
        <v>27</v>
      </c>
      <c r="G2524" t="b">
        <v>0</v>
      </c>
      <c r="H2524">
        <v>27</v>
      </c>
      <c r="I2524" t="b">
        <v>0</v>
      </c>
    </row>
    <row r="2525" spans="1:9" x14ac:dyDescent="0.25">
      <c r="A2525" s="10">
        <v>26</v>
      </c>
      <c r="B2525" s="10">
        <v>0</v>
      </c>
      <c r="F2525">
        <v>26</v>
      </c>
      <c r="G2525" t="b">
        <v>0</v>
      </c>
      <c r="H2525">
        <v>26</v>
      </c>
      <c r="I2525" t="b">
        <v>0</v>
      </c>
    </row>
    <row r="2526" spans="1:9" x14ac:dyDescent="0.25">
      <c r="A2526" s="10">
        <v>43</v>
      </c>
      <c r="B2526" s="10">
        <v>0</v>
      </c>
      <c r="F2526">
        <v>43</v>
      </c>
      <c r="G2526" t="b">
        <v>0</v>
      </c>
      <c r="H2526">
        <v>43</v>
      </c>
      <c r="I2526" t="b">
        <v>0</v>
      </c>
    </row>
    <row r="2527" spans="1:9" x14ac:dyDescent="0.25">
      <c r="A2527" s="10">
        <v>80</v>
      </c>
      <c r="B2527" s="10">
        <v>0</v>
      </c>
      <c r="F2527">
        <v>80</v>
      </c>
      <c r="G2527" t="b">
        <v>0</v>
      </c>
      <c r="H2527">
        <v>80</v>
      </c>
      <c r="I2527" t="b">
        <v>0</v>
      </c>
    </row>
    <row r="2528" spans="1:9" x14ac:dyDescent="0.25">
      <c r="A2528" s="10">
        <v>33</v>
      </c>
      <c r="B2528" s="10">
        <v>0</v>
      </c>
      <c r="F2528">
        <v>33</v>
      </c>
      <c r="G2528" t="b">
        <v>0</v>
      </c>
      <c r="H2528">
        <v>33</v>
      </c>
      <c r="I2528" t="b">
        <v>0</v>
      </c>
    </row>
    <row r="2529" spans="1:9" x14ac:dyDescent="0.25">
      <c r="A2529" s="10">
        <v>71</v>
      </c>
      <c r="B2529" s="10">
        <v>0</v>
      </c>
      <c r="F2529">
        <v>71</v>
      </c>
      <c r="G2529" t="b">
        <v>0</v>
      </c>
      <c r="H2529">
        <v>71</v>
      </c>
      <c r="I2529" t="b">
        <v>0</v>
      </c>
    </row>
    <row r="2530" spans="1:9" x14ac:dyDescent="0.25">
      <c r="A2530" s="10">
        <v>81</v>
      </c>
      <c r="B2530" s="10">
        <v>0</v>
      </c>
      <c r="F2530">
        <v>81</v>
      </c>
      <c r="G2530" t="b">
        <v>0</v>
      </c>
      <c r="H2530">
        <v>81</v>
      </c>
      <c r="I2530" t="b">
        <v>0</v>
      </c>
    </row>
    <row r="2531" spans="1:9" x14ac:dyDescent="0.25">
      <c r="A2531" s="10">
        <v>76</v>
      </c>
      <c r="B2531" s="10">
        <v>0</v>
      </c>
      <c r="F2531">
        <v>76</v>
      </c>
      <c r="G2531" t="b">
        <v>0</v>
      </c>
      <c r="H2531">
        <v>76</v>
      </c>
      <c r="I2531" t="b">
        <v>0</v>
      </c>
    </row>
    <row r="2532" spans="1:9" x14ac:dyDescent="0.25">
      <c r="A2532" s="10">
        <v>48</v>
      </c>
      <c r="B2532" s="10">
        <v>0</v>
      </c>
      <c r="F2532">
        <v>48</v>
      </c>
      <c r="G2532" t="b">
        <v>0</v>
      </c>
      <c r="H2532">
        <v>48</v>
      </c>
      <c r="I2532" t="b">
        <v>0</v>
      </c>
    </row>
    <row r="2533" spans="1:9" x14ac:dyDescent="0.25">
      <c r="A2533" s="10">
        <v>61</v>
      </c>
      <c r="B2533" s="10">
        <v>0</v>
      </c>
      <c r="F2533">
        <v>61</v>
      </c>
      <c r="G2533" t="b">
        <v>0</v>
      </c>
      <c r="H2533">
        <v>61</v>
      </c>
      <c r="I2533" t="b">
        <v>0</v>
      </c>
    </row>
    <row r="2534" spans="1:9" x14ac:dyDescent="0.25">
      <c r="A2534" s="10">
        <v>60</v>
      </c>
      <c r="B2534" s="10">
        <v>0</v>
      </c>
      <c r="F2534">
        <v>60</v>
      </c>
      <c r="G2534" t="b">
        <v>0</v>
      </c>
      <c r="H2534">
        <v>60</v>
      </c>
      <c r="I2534" t="b">
        <v>0</v>
      </c>
    </row>
    <row r="2535" spans="1:9" x14ac:dyDescent="0.25">
      <c r="A2535" s="10">
        <v>136</v>
      </c>
      <c r="B2535" s="10">
        <v>0</v>
      </c>
      <c r="F2535">
        <v>136</v>
      </c>
      <c r="G2535" t="b">
        <v>0</v>
      </c>
      <c r="H2535">
        <v>136</v>
      </c>
      <c r="I2535" t="b">
        <v>0</v>
      </c>
    </row>
    <row r="2536" spans="1:9" x14ac:dyDescent="0.25">
      <c r="A2536" s="10">
        <v>14</v>
      </c>
      <c r="B2536" s="10">
        <v>0</v>
      </c>
      <c r="F2536">
        <v>14</v>
      </c>
      <c r="G2536" t="b">
        <v>0</v>
      </c>
      <c r="H2536">
        <v>14</v>
      </c>
      <c r="I2536" t="b">
        <v>0</v>
      </c>
    </row>
    <row r="2537" spans="1:9" x14ac:dyDescent="0.25">
      <c r="A2537" s="10">
        <v>78</v>
      </c>
      <c r="B2537" s="10">
        <v>0</v>
      </c>
      <c r="F2537">
        <v>78</v>
      </c>
      <c r="G2537" t="b">
        <v>0</v>
      </c>
      <c r="H2537">
        <v>78</v>
      </c>
      <c r="I2537" t="b">
        <v>0</v>
      </c>
    </row>
    <row r="2538" spans="1:9" x14ac:dyDescent="0.25">
      <c r="A2538" s="10">
        <v>4</v>
      </c>
      <c r="B2538" s="10">
        <v>0</v>
      </c>
      <c r="F2538">
        <v>4</v>
      </c>
      <c r="G2538" t="b">
        <v>0</v>
      </c>
      <c r="H2538">
        <v>4</v>
      </c>
      <c r="I2538" t="b">
        <v>0</v>
      </c>
    </row>
    <row r="2539" spans="1:9" x14ac:dyDescent="0.25">
      <c r="A2539" s="10">
        <v>11</v>
      </c>
      <c r="B2539" s="10">
        <v>0</v>
      </c>
      <c r="F2539">
        <v>11</v>
      </c>
      <c r="G2539" t="b">
        <v>0</v>
      </c>
      <c r="H2539">
        <v>11</v>
      </c>
      <c r="I2539" t="b">
        <v>0</v>
      </c>
    </row>
    <row r="2540" spans="1:9" x14ac:dyDescent="0.25">
      <c r="A2540" s="10">
        <v>185</v>
      </c>
      <c r="B2540" s="10">
        <v>0</v>
      </c>
      <c r="F2540">
        <v>185</v>
      </c>
      <c r="G2540" t="b">
        <v>0</v>
      </c>
      <c r="H2540">
        <v>185</v>
      </c>
      <c r="I2540" t="b">
        <v>0</v>
      </c>
    </row>
    <row r="2541" spans="1:9" x14ac:dyDescent="0.25">
      <c r="A2541" s="10">
        <v>59</v>
      </c>
      <c r="B2541" s="10">
        <v>0</v>
      </c>
      <c r="F2541">
        <v>59</v>
      </c>
      <c r="G2541" t="b">
        <v>0</v>
      </c>
      <c r="H2541">
        <v>59</v>
      </c>
      <c r="I2541" t="b">
        <v>0</v>
      </c>
    </row>
    <row r="2542" spans="1:9" x14ac:dyDescent="0.25">
      <c r="A2542" s="10">
        <v>27</v>
      </c>
      <c r="B2542" s="10">
        <v>0</v>
      </c>
      <c r="F2542">
        <v>27</v>
      </c>
      <c r="G2542" t="b">
        <v>0</v>
      </c>
      <c r="H2542">
        <v>27</v>
      </c>
      <c r="I2542" t="b">
        <v>0</v>
      </c>
    </row>
    <row r="2543" spans="1:9" x14ac:dyDescent="0.25">
      <c r="A2543" s="10">
        <v>63</v>
      </c>
      <c r="B2543" s="10">
        <v>0</v>
      </c>
      <c r="F2543">
        <v>63</v>
      </c>
      <c r="G2543" t="b">
        <v>0</v>
      </c>
      <c r="H2543">
        <v>63</v>
      </c>
      <c r="I2543" t="b">
        <v>0</v>
      </c>
    </row>
    <row r="2544" spans="1:9" x14ac:dyDescent="0.25">
      <c r="A2544" s="10">
        <v>13</v>
      </c>
      <c r="B2544" s="10">
        <v>0</v>
      </c>
      <c r="F2544">
        <v>13</v>
      </c>
      <c r="G2544" t="b">
        <v>0</v>
      </c>
      <c r="H2544">
        <v>13</v>
      </c>
      <c r="I2544" t="b">
        <v>0</v>
      </c>
    </row>
    <row r="2545" spans="1:9" x14ac:dyDescent="0.25">
      <c r="A2545" s="10">
        <v>13</v>
      </c>
      <c r="B2545" s="10">
        <v>0</v>
      </c>
      <c r="F2545">
        <v>13</v>
      </c>
      <c r="G2545" t="b">
        <v>0</v>
      </c>
      <c r="H2545">
        <v>13</v>
      </c>
      <c r="I2545" t="b">
        <v>0</v>
      </c>
    </row>
    <row r="2546" spans="1:9" x14ac:dyDescent="0.25">
      <c r="A2546" s="10">
        <v>57</v>
      </c>
      <c r="B2546" s="10">
        <v>0</v>
      </c>
      <c r="F2546">
        <v>57</v>
      </c>
      <c r="G2546" t="b">
        <v>0</v>
      </c>
      <c r="H2546">
        <v>57</v>
      </c>
      <c r="I2546" t="b">
        <v>0</v>
      </c>
    </row>
    <row r="2547" spans="1:9" x14ac:dyDescent="0.25">
      <c r="A2547" s="10">
        <v>61</v>
      </c>
      <c r="B2547" s="10">
        <v>0</v>
      </c>
      <c r="F2547">
        <v>61</v>
      </c>
      <c r="G2547" t="b">
        <v>0</v>
      </c>
      <c r="H2547">
        <v>61</v>
      </c>
      <c r="I2547" t="b">
        <v>0</v>
      </c>
    </row>
    <row r="2548" spans="1:9" x14ac:dyDescent="0.25">
      <c r="A2548" s="10">
        <v>65</v>
      </c>
      <c r="B2548" s="10">
        <v>0</v>
      </c>
      <c r="F2548">
        <v>65</v>
      </c>
      <c r="G2548" t="b">
        <v>0</v>
      </c>
      <c r="H2548">
        <v>65</v>
      </c>
      <c r="I2548" t="b">
        <v>0</v>
      </c>
    </row>
    <row r="2549" spans="1:9" x14ac:dyDescent="0.25">
      <c r="A2549" s="10">
        <v>134</v>
      </c>
      <c r="B2549" s="10">
        <v>0</v>
      </c>
      <c r="F2549">
        <v>134</v>
      </c>
      <c r="G2549" t="b">
        <v>0</v>
      </c>
      <c r="H2549">
        <v>134</v>
      </c>
      <c r="I2549" t="b">
        <v>0</v>
      </c>
    </row>
    <row r="2550" spans="1:9" x14ac:dyDescent="0.25">
      <c r="A2550" s="10">
        <v>37</v>
      </c>
      <c r="B2550" s="10">
        <v>0</v>
      </c>
      <c r="F2550">
        <v>37</v>
      </c>
      <c r="G2550" t="b">
        <v>0</v>
      </c>
      <c r="H2550">
        <v>37</v>
      </c>
      <c r="I2550" t="b">
        <v>0</v>
      </c>
    </row>
    <row r="2551" spans="1:9" x14ac:dyDescent="0.25">
      <c r="A2551" s="10">
        <v>37</v>
      </c>
      <c r="B2551" s="10">
        <v>0</v>
      </c>
      <c r="F2551">
        <v>37</v>
      </c>
      <c r="G2551" t="b">
        <v>0</v>
      </c>
      <c r="H2551">
        <v>37</v>
      </c>
      <c r="I2551" t="b">
        <v>0</v>
      </c>
    </row>
    <row r="2552" spans="1:9" x14ac:dyDescent="0.25">
      <c r="A2552" s="10">
        <v>150</v>
      </c>
      <c r="B2552" s="10">
        <v>0</v>
      </c>
      <c r="F2552">
        <v>150</v>
      </c>
      <c r="G2552" t="b">
        <v>0</v>
      </c>
      <c r="H2552">
        <v>150</v>
      </c>
      <c r="I2552" t="b">
        <v>0</v>
      </c>
    </row>
    <row r="2553" spans="1:9" x14ac:dyDescent="0.25">
      <c r="A2553" s="10">
        <v>56</v>
      </c>
      <c r="B2553" s="10">
        <v>0</v>
      </c>
      <c r="F2553">
        <v>56</v>
      </c>
      <c r="G2553" t="b">
        <v>0</v>
      </c>
      <c r="H2553">
        <v>56</v>
      </c>
      <c r="I2553" t="b">
        <v>0</v>
      </c>
    </row>
    <row r="2554" spans="1:9" x14ac:dyDescent="0.25">
      <c r="A2554" s="10">
        <v>18</v>
      </c>
      <c r="B2554" s="10">
        <v>0</v>
      </c>
      <c r="F2554">
        <v>18</v>
      </c>
      <c r="G2554" t="b">
        <v>0</v>
      </c>
      <c r="H2554">
        <v>18</v>
      </c>
      <c r="I2554" t="b">
        <v>0</v>
      </c>
    </row>
    <row r="2555" spans="1:9" x14ac:dyDescent="0.25">
      <c r="A2555" s="10">
        <v>60</v>
      </c>
      <c r="B2555" s="10">
        <v>0</v>
      </c>
      <c r="F2555">
        <v>60</v>
      </c>
      <c r="G2555" t="b">
        <v>0</v>
      </c>
      <c r="H2555">
        <v>60</v>
      </c>
      <c r="I2555" t="b">
        <v>0</v>
      </c>
    </row>
    <row r="2556" spans="1:9" x14ac:dyDescent="0.25">
      <c r="A2556" s="10">
        <v>67</v>
      </c>
      <c r="B2556" s="10">
        <v>0</v>
      </c>
      <c r="F2556">
        <v>67</v>
      </c>
      <c r="G2556" t="b">
        <v>0</v>
      </c>
      <c r="H2556">
        <v>67</v>
      </c>
      <c r="I2556" t="b">
        <v>0</v>
      </c>
    </row>
    <row r="2557" spans="1:9" x14ac:dyDescent="0.25">
      <c r="A2557" s="10">
        <v>35</v>
      </c>
      <c r="B2557" s="10">
        <v>0</v>
      </c>
      <c r="F2557">
        <v>35</v>
      </c>
      <c r="G2557" t="b">
        <v>0</v>
      </c>
      <c r="H2557">
        <v>35</v>
      </c>
      <c r="I2557" t="b">
        <v>0</v>
      </c>
    </row>
    <row r="2558" spans="1:9" x14ac:dyDescent="0.25">
      <c r="A2558" s="10">
        <v>34</v>
      </c>
      <c r="B2558" s="10">
        <v>0</v>
      </c>
      <c r="F2558">
        <v>34</v>
      </c>
      <c r="G2558" t="b">
        <v>0</v>
      </c>
      <c r="H2558">
        <v>34</v>
      </c>
      <c r="I2558" t="b">
        <v>0</v>
      </c>
    </row>
    <row r="2559" spans="1:9" x14ac:dyDescent="0.25">
      <c r="A2559" s="10">
        <v>36</v>
      </c>
      <c r="B2559" s="10">
        <v>0</v>
      </c>
      <c r="F2559">
        <v>36</v>
      </c>
      <c r="G2559" t="b">
        <v>0</v>
      </c>
      <c r="H2559">
        <v>36</v>
      </c>
      <c r="I2559" t="b">
        <v>0</v>
      </c>
    </row>
    <row r="2560" spans="1:9" x14ac:dyDescent="0.25">
      <c r="A2560" s="10">
        <v>18</v>
      </c>
      <c r="B2560" s="10">
        <v>0</v>
      </c>
      <c r="F2560">
        <v>18</v>
      </c>
      <c r="G2560" t="b">
        <v>0</v>
      </c>
      <c r="H2560">
        <v>18</v>
      </c>
      <c r="I2560" t="b">
        <v>0</v>
      </c>
    </row>
    <row r="2561" spans="1:9" x14ac:dyDescent="0.25">
      <c r="A2561" s="10">
        <v>25</v>
      </c>
      <c r="B2561" s="10">
        <v>0</v>
      </c>
      <c r="F2561">
        <v>25</v>
      </c>
      <c r="G2561" t="b">
        <v>0</v>
      </c>
      <c r="H2561">
        <v>25</v>
      </c>
      <c r="I2561" t="b">
        <v>0</v>
      </c>
    </row>
    <row r="2562" spans="1:9" x14ac:dyDescent="0.25">
      <c r="A2562" s="10">
        <v>21</v>
      </c>
      <c r="B2562" s="10">
        <v>0</v>
      </c>
      <c r="F2562">
        <v>21</v>
      </c>
      <c r="G2562" t="b">
        <v>0</v>
      </c>
      <c r="H2562">
        <v>21</v>
      </c>
      <c r="I2562" t="b">
        <v>0</v>
      </c>
    </row>
    <row r="2563" spans="1:9" x14ac:dyDescent="0.25">
      <c r="A2563" s="10">
        <v>0</v>
      </c>
      <c r="B2563" s="10">
        <v>0</v>
      </c>
      <c r="F2563" t="b">
        <v>0</v>
      </c>
      <c r="G2563">
        <v>0</v>
      </c>
      <c r="H2563" t="b">
        <v>0</v>
      </c>
      <c r="I2563">
        <v>0</v>
      </c>
    </row>
    <row r="2564" spans="1:9" x14ac:dyDescent="0.25">
      <c r="A2564" s="10">
        <v>0</v>
      </c>
      <c r="B2564" s="10">
        <v>3</v>
      </c>
      <c r="F2564" t="b">
        <v>0</v>
      </c>
      <c r="G2564">
        <v>3</v>
      </c>
      <c r="H2564" t="b">
        <v>0</v>
      </c>
      <c r="I2564">
        <v>3</v>
      </c>
    </row>
    <row r="2565" spans="1:9" x14ac:dyDescent="0.25">
      <c r="A2565" s="10">
        <v>0</v>
      </c>
      <c r="B2565" s="10">
        <v>0</v>
      </c>
      <c r="F2565" t="b">
        <v>0</v>
      </c>
      <c r="G2565">
        <v>0</v>
      </c>
      <c r="H2565" t="b">
        <v>0</v>
      </c>
      <c r="I2565">
        <v>0</v>
      </c>
    </row>
    <row r="2566" spans="1:9" x14ac:dyDescent="0.25">
      <c r="A2566" s="10">
        <v>0</v>
      </c>
      <c r="B2566" s="10">
        <v>0</v>
      </c>
      <c r="F2566" t="b">
        <v>0</v>
      </c>
      <c r="G2566">
        <v>0</v>
      </c>
      <c r="H2566" t="b">
        <v>0</v>
      </c>
      <c r="I2566">
        <v>0</v>
      </c>
    </row>
    <row r="2567" spans="1:9" x14ac:dyDescent="0.25">
      <c r="A2567" s="10">
        <v>0</v>
      </c>
      <c r="B2567" s="10">
        <v>1</v>
      </c>
      <c r="F2567" t="b">
        <v>0</v>
      </c>
      <c r="G2567">
        <v>1</v>
      </c>
      <c r="H2567" t="b">
        <v>0</v>
      </c>
      <c r="I2567">
        <v>1</v>
      </c>
    </row>
    <row r="2568" spans="1:9" x14ac:dyDescent="0.25">
      <c r="A2568" s="10">
        <v>0</v>
      </c>
      <c r="B2568" s="10">
        <v>0</v>
      </c>
      <c r="F2568" t="b">
        <v>0</v>
      </c>
      <c r="G2568">
        <v>0</v>
      </c>
      <c r="H2568" t="b">
        <v>0</v>
      </c>
      <c r="I2568">
        <v>0</v>
      </c>
    </row>
    <row r="2569" spans="1:9" x14ac:dyDescent="0.25">
      <c r="A2569" s="10">
        <v>0</v>
      </c>
      <c r="B2569" s="10">
        <v>2</v>
      </c>
      <c r="F2569" t="b">
        <v>0</v>
      </c>
      <c r="G2569">
        <v>2</v>
      </c>
      <c r="H2569" t="b">
        <v>0</v>
      </c>
      <c r="I2569">
        <v>2</v>
      </c>
    </row>
    <row r="2570" spans="1:9" x14ac:dyDescent="0.25">
      <c r="A2570" s="10">
        <v>0</v>
      </c>
      <c r="B2570" s="10">
        <v>1</v>
      </c>
      <c r="F2570" t="b">
        <v>0</v>
      </c>
      <c r="G2570">
        <v>1</v>
      </c>
      <c r="H2570" t="b">
        <v>0</v>
      </c>
      <c r="I2570">
        <v>1</v>
      </c>
    </row>
    <row r="2571" spans="1:9" x14ac:dyDescent="0.25">
      <c r="A2571" s="10">
        <v>0</v>
      </c>
      <c r="B2571" s="10">
        <v>2</v>
      </c>
      <c r="F2571" t="b">
        <v>0</v>
      </c>
      <c r="G2571">
        <v>2</v>
      </c>
      <c r="H2571" t="b">
        <v>0</v>
      </c>
      <c r="I2571">
        <v>2</v>
      </c>
    </row>
    <row r="2572" spans="1:9" x14ac:dyDescent="0.25">
      <c r="A2572" s="10">
        <v>0</v>
      </c>
      <c r="B2572" s="10">
        <v>2</v>
      </c>
      <c r="F2572" t="b">
        <v>0</v>
      </c>
      <c r="G2572">
        <v>2</v>
      </c>
      <c r="H2572" t="b">
        <v>0</v>
      </c>
      <c r="I2572">
        <v>2</v>
      </c>
    </row>
    <row r="2573" spans="1:9" x14ac:dyDescent="0.25">
      <c r="A2573" s="10">
        <v>0</v>
      </c>
      <c r="B2573" s="10">
        <v>4</v>
      </c>
      <c r="F2573" t="b">
        <v>0</v>
      </c>
      <c r="G2573">
        <v>4</v>
      </c>
      <c r="H2573" t="b">
        <v>0</v>
      </c>
      <c r="I2573">
        <v>4</v>
      </c>
    </row>
    <row r="2574" spans="1:9" x14ac:dyDescent="0.25">
      <c r="A2574" s="10">
        <v>0</v>
      </c>
      <c r="B2574" s="10">
        <v>0</v>
      </c>
      <c r="F2574" t="b">
        <v>0</v>
      </c>
      <c r="G2574">
        <v>0</v>
      </c>
      <c r="H2574" t="b">
        <v>0</v>
      </c>
      <c r="I2574">
        <v>0</v>
      </c>
    </row>
    <row r="2575" spans="1:9" x14ac:dyDescent="0.25">
      <c r="A2575" s="10">
        <v>0</v>
      </c>
      <c r="B2575" s="10">
        <v>0</v>
      </c>
      <c r="F2575" t="b">
        <v>0</v>
      </c>
      <c r="G2575">
        <v>0</v>
      </c>
      <c r="H2575" t="b">
        <v>0</v>
      </c>
      <c r="I2575">
        <v>0</v>
      </c>
    </row>
    <row r="2576" spans="1:9" x14ac:dyDescent="0.25">
      <c r="A2576" s="10">
        <v>0</v>
      </c>
      <c r="B2576" s="10">
        <v>0</v>
      </c>
      <c r="F2576" t="b">
        <v>0</v>
      </c>
      <c r="G2576">
        <v>0</v>
      </c>
      <c r="H2576" t="b">
        <v>0</v>
      </c>
      <c r="I2576">
        <v>0</v>
      </c>
    </row>
    <row r="2577" spans="1:9" x14ac:dyDescent="0.25">
      <c r="A2577" s="10">
        <v>0</v>
      </c>
      <c r="B2577" s="10">
        <v>0</v>
      </c>
      <c r="F2577" t="b">
        <v>0</v>
      </c>
      <c r="G2577">
        <v>0</v>
      </c>
      <c r="H2577" t="b">
        <v>0</v>
      </c>
      <c r="I2577">
        <v>0</v>
      </c>
    </row>
    <row r="2578" spans="1:9" x14ac:dyDescent="0.25">
      <c r="A2578" s="10">
        <v>0</v>
      </c>
      <c r="B2578" s="10">
        <v>0</v>
      </c>
      <c r="F2578" t="b">
        <v>0</v>
      </c>
      <c r="G2578">
        <v>0</v>
      </c>
      <c r="H2578" t="b">
        <v>0</v>
      </c>
      <c r="I2578">
        <v>0</v>
      </c>
    </row>
    <row r="2579" spans="1:9" x14ac:dyDescent="0.25">
      <c r="A2579" s="10">
        <v>0</v>
      </c>
      <c r="B2579" s="10">
        <v>0</v>
      </c>
      <c r="F2579" t="b">
        <v>0</v>
      </c>
      <c r="G2579">
        <v>0</v>
      </c>
      <c r="H2579" t="b">
        <v>0</v>
      </c>
      <c r="I2579">
        <v>0</v>
      </c>
    </row>
    <row r="2580" spans="1:9" x14ac:dyDescent="0.25">
      <c r="A2580" s="10">
        <v>0</v>
      </c>
      <c r="B2580" s="10">
        <v>0</v>
      </c>
      <c r="F2580" t="b">
        <v>0</v>
      </c>
      <c r="G2580">
        <v>0</v>
      </c>
      <c r="H2580" t="b">
        <v>0</v>
      </c>
      <c r="I2580">
        <v>0</v>
      </c>
    </row>
    <row r="2581" spans="1:9" x14ac:dyDescent="0.25">
      <c r="A2581" s="10">
        <v>0</v>
      </c>
      <c r="B2581" s="10">
        <v>12</v>
      </c>
      <c r="F2581" t="b">
        <v>0</v>
      </c>
      <c r="G2581">
        <v>12</v>
      </c>
      <c r="H2581" t="b">
        <v>0</v>
      </c>
      <c r="I2581">
        <v>12</v>
      </c>
    </row>
    <row r="2582" spans="1:9" x14ac:dyDescent="0.25">
      <c r="A2582" s="10">
        <v>0</v>
      </c>
      <c r="B2582" s="10">
        <v>2</v>
      </c>
      <c r="F2582" t="b">
        <v>0</v>
      </c>
      <c r="G2582">
        <v>2</v>
      </c>
      <c r="H2582" t="b">
        <v>0</v>
      </c>
      <c r="I2582">
        <v>2</v>
      </c>
    </row>
    <row r="2583" spans="1:9" x14ac:dyDescent="0.25">
      <c r="A2583" s="10">
        <v>0</v>
      </c>
      <c r="B2583" s="10">
        <v>0</v>
      </c>
      <c r="F2583" t="b">
        <v>0</v>
      </c>
      <c r="G2583" t="b">
        <v>0</v>
      </c>
      <c r="H2583" t="b">
        <v>0</v>
      </c>
      <c r="I2583">
        <v>11</v>
      </c>
    </row>
    <row r="2584" spans="1:9" x14ac:dyDescent="0.25">
      <c r="A2584" s="10">
        <v>0</v>
      </c>
      <c r="B2584" s="10">
        <v>0</v>
      </c>
      <c r="F2584" t="b">
        <v>0</v>
      </c>
      <c r="G2584" t="b">
        <v>0</v>
      </c>
      <c r="H2584" t="b">
        <v>0</v>
      </c>
      <c r="I2584">
        <v>1</v>
      </c>
    </row>
    <row r="2585" spans="1:9" x14ac:dyDescent="0.25">
      <c r="A2585" s="10">
        <v>0</v>
      </c>
      <c r="B2585" s="10">
        <v>0</v>
      </c>
      <c r="F2585" t="b">
        <v>0</v>
      </c>
      <c r="G2585" t="b">
        <v>0</v>
      </c>
      <c r="H2585" t="b">
        <v>0</v>
      </c>
      <c r="I2585">
        <v>5</v>
      </c>
    </row>
    <row r="2586" spans="1:9" x14ac:dyDescent="0.25">
      <c r="A2586" s="10">
        <v>0</v>
      </c>
      <c r="B2586" s="10">
        <v>0</v>
      </c>
      <c r="F2586" t="b">
        <v>0</v>
      </c>
      <c r="G2586" t="b">
        <v>0</v>
      </c>
      <c r="H2586" t="b">
        <v>0</v>
      </c>
      <c r="I2586">
        <v>0</v>
      </c>
    </row>
    <row r="2587" spans="1:9" x14ac:dyDescent="0.25">
      <c r="A2587" s="10">
        <v>0</v>
      </c>
      <c r="B2587" s="10">
        <v>0</v>
      </c>
      <c r="F2587" t="b">
        <v>0</v>
      </c>
      <c r="G2587" t="b">
        <v>0</v>
      </c>
      <c r="H2587" t="b">
        <v>0</v>
      </c>
      <c r="I2587">
        <v>1</v>
      </c>
    </row>
    <row r="2588" spans="1:9" x14ac:dyDescent="0.25">
      <c r="A2588" s="10">
        <v>0</v>
      </c>
      <c r="B2588" s="10">
        <v>0</v>
      </c>
      <c r="F2588" t="b">
        <v>0</v>
      </c>
      <c r="G2588" t="b">
        <v>0</v>
      </c>
      <c r="H2588" t="b">
        <v>0</v>
      </c>
      <c r="I2588">
        <v>1</v>
      </c>
    </row>
    <row r="2589" spans="1:9" x14ac:dyDescent="0.25">
      <c r="A2589" s="10">
        <v>0</v>
      </c>
      <c r="B2589" s="10">
        <v>0</v>
      </c>
      <c r="F2589" t="b">
        <v>0</v>
      </c>
      <c r="G2589" t="b">
        <v>0</v>
      </c>
      <c r="H2589" t="b">
        <v>0</v>
      </c>
      <c r="I2589">
        <v>6</v>
      </c>
    </row>
    <row r="2590" spans="1:9" x14ac:dyDescent="0.25">
      <c r="A2590" s="10">
        <v>0</v>
      </c>
      <c r="B2590" s="10">
        <v>0</v>
      </c>
      <c r="F2590" t="b">
        <v>0</v>
      </c>
      <c r="G2590" t="b">
        <v>0</v>
      </c>
      <c r="H2590" t="b">
        <v>0</v>
      </c>
      <c r="I2590">
        <v>8</v>
      </c>
    </row>
    <row r="2591" spans="1:9" x14ac:dyDescent="0.25">
      <c r="A2591" s="10">
        <v>0</v>
      </c>
      <c r="B2591" s="10">
        <v>0</v>
      </c>
      <c r="F2591" t="b">
        <v>0</v>
      </c>
      <c r="G2591" t="b">
        <v>0</v>
      </c>
      <c r="H2591" t="b">
        <v>0</v>
      </c>
      <c r="I2591">
        <v>1</v>
      </c>
    </row>
    <row r="2592" spans="1:9" x14ac:dyDescent="0.25">
      <c r="A2592" s="10">
        <v>0</v>
      </c>
      <c r="B2592" s="10">
        <v>0</v>
      </c>
      <c r="F2592" t="b">
        <v>0</v>
      </c>
      <c r="G2592" t="b">
        <v>0</v>
      </c>
      <c r="H2592" t="b">
        <v>0</v>
      </c>
      <c r="I2592">
        <v>0</v>
      </c>
    </row>
    <row r="2593" spans="1:9" x14ac:dyDescent="0.25">
      <c r="A2593" s="10">
        <v>0</v>
      </c>
      <c r="B2593" s="10">
        <v>0</v>
      </c>
      <c r="F2593" t="b">
        <v>0</v>
      </c>
      <c r="G2593" t="b">
        <v>0</v>
      </c>
      <c r="H2593" t="b">
        <v>0</v>
      </c>
      <c r="I2593">
        <v>2</v>
      </c>
    </row>
    <row r="2594" spans="1:9" x14ac:dyDescent="0.25">
      <c r="A2594" s="10">
        <v>0</v>
      </c>
      <c r="B2594" s="10">
        <v>0</v>
      </c>
      <c r="F2594" t="b">
        <v>0</v>
      </c>
      <c r="G2594" t="b">
        <v>0</v>
      </c>
      <c r="H2594" t="b">
        <v>0</v>
      </c>
      <c r="I2594">
        <v>1</v>
      </c>
    </row>
    <row r="2595" spans="1:9" x14ac:dyDescent="0.25">
      <c r="A2595" s="10">
        <v>0</v>
      </c>
      <c r="B2595" s="10">
        <v>0</v>
      </c>
      <c r="F2595" t="b">
        <v>0</v>
      </c>
      <c r="G2595" t="b">
        <v>0</v>
      </c>
      <c r="H2595" t="b">
        <v>0</v>
      </c>
      <c r="I2595">
        <v>0</v>
      </c>
    </row>
    <row r="2596" spans="1:9" x14ac:dyDescent="0.25">
      <c r="A2596" s="10">
        <v>0</v>
      </c>
      <c r="B2596" s="10">
        <v>0</v>
      </c>
      <c r="F2596" t="b">
        <v>0</v>
      </c>
      <c r="G2596" t="b">
        <v>0</v>
      </c>
      <c r="H2596" t="b">
        <v>0</v>
      </c>
      <c r="I2596">
        <v>1</v>
      </c>
    </row>
    <row r="2597" spans="1:9" x14ac:dyDescent="0.25">
      <c r="A2597" s="10">
        <v>0</v>
      </c>
      <c r="B2597" s="10">
        <v>0</v>
      </c>
      <c r="F2597" t="b">
        <v>0</v>
      </c>
      <c r="G2597" t="b">
        <v>0</v>
      </c>
      <c r="H2597" t="b">
        <v>0</v>
      </c>
      <c r="I2597">
        <v>19</v>
      </c>
    </row>
    <row r="2598" spans="1:9" x14ac:dyDescent="0.25">
      <c r="A2598" s="10">
        <v>0</v>
      </c>
      <c r="B2598" s="10">
        <v>0</v>
      </c>
      <c r="F2598" t="b">
        <v>0</v>
      </c>
      <c r="G2598" t="b">
        <v>0</v>
      </c>
      <c r="H2598" t="b">
        <v>0</v>
      </c>
      <c r="I2598">
        <v>27</v>
      </c>
    </row>
    <row r="2599" spans="1:9" x14ac:dyDescent="0.25">
      <c r="A2599" s="10">
        <v>0</v>
      </c>
      <c r="B2599" s="10">
        <v>0</v>
      </c>
      <c r="F2599" t="b">
        <v>0</v>
      </c>
      <c r="G2599" t="b">
        <v>0</v>
      </c>
      <c r="H2599" t="b">
        <v>0</v>
      </c>
      <c r="I2599">
        <v>7</v>
      </c>
    </row>
    <row r="2600" spans="1:9" x14ac:dyDescent="0.25">
      <c r="A2600" s="10">
        <v>0</v>
      </c>
      <c r="B2600" s="10">
        <v>0</v>
      </c>
      <c r="F2600" t="b">
        <v>0</v>
      </c>
      <c r="G2600" t="b">
        <v>0</v>
      </c>
      <c r="H2600">
        <v>14</v>
      </c>
      <c r="I2600" t="b">
        <v>0</v>
      </c>
    </row>
    <row r="2601" spans="1:9" x14ac:dyDescent="0.25">
      <c r="A2601" s="10">
        <v>0</v>
      </c>
      <c r="B2601" s="10">
        <v>0</v>
      </c>
      <c r="F2601" t="b">
        <v>0</v>
      </c>
      <c r="G2601" t="b">
        <v>0</v>
      </c>
      <c r="H2601" t="b">
        <v>0</v>
      </c>
      <c r="I2601">
        <v>5</v>
      </c>
    </row>
    <row r="2602" spans="1:9" x14ac:dyDescent="0.25">
      <c r="A2602" s="10">
        <v>0</v>
      </c>
      <c r="B2602" s="10">
        <v>0</v>
      </c>
      <c r="F2602" t="b">
        <v>0</v>
      </c>
      <c r="G2602" t="b">
        <v>0</v>
      </c>
      <c r="H2602" t="b">
        <v>0</v>
      </c>
      <c r="I2602">
        <v>30</v>
      </c>
    </row>
    <row r="2603" spans="1:9" x14ac:dyDescent="0.25">
      <c r="A2603" s="10">
        <v>151</v>
      </c>
      <c r="B2603" s="10">
        <v>0</v>
      </c>
      <c r="F2603">
        <v>151</v>
      </c>
      <c r="G2603" t="b">
        <v>0</v>
      </c>
      <c r="H2603">
        <v>151</v>
      </c>
      <c r="I2603" t="b">
        <v>0</v>
      </c>
    </row>
    <row r="2604" spans="1:9" x14ac:dyDescent="0.25">
      <c r="A2604" s="10">
        <v>489</v>
      </c>
      <c r="B2604" s="10">
        <v>0</v>
      </c>
      <c r="F2604">
        <v>489</v>
      </c>
      <c r="G2604" t="b">
        <v>0</v>
      </c>
      <c r="H2604">
        <v>489</v>
      </c>
      <c r="I2604" t="b">
        <v>0</v>
      </c>
    </row>
    <row r="2605" spans="1:9" x14ac:dyDescent="0.25">
      <c r="A2605" s="10">
        <v>50</v>
      </c>
      <c r="B2605" s="10">
        <v>0</v>
      </c>
      <c r="F2605">
        <v>50</v>
      </c>
      <c r="G2605" t="b">
        <v>0</v>
      </c>
      <c r="H2605">
        <v>50</v>
      </c>
      <c r="I2605" t="b">
        <v>0</v>
      </c>
    </row>
    <row r="2606" spans="1:9" x14ac:dyDescent="0.25">
      <c r="A2606" s="10">
        <v>321</v>
      </c>
      <c r="B2606" s="10">
        <v>0</v>
      </c>
      <c r="F2606">
        <v>321</v>
      </c>
      <c r="G2606" t="b">
        <v>0</v>
      </c>
      <c r="H2606">
        <v>321</v>
      </c>
      <c r="I2606" t="b">
        <v>0</v>
      </c>
    </row>
    <row r="2607" spans="1:9" x14ac:dyDescent="0.25">
      <c r="A2607" s="10">
        <v>1762</v>
      </c>
      <c r="B2607" s="10">
        <v>0</v>
      </c>
      <c r="F2607">
        <v>1762</v>
      </c>
      <c r="G2607" t="b">
        <v>0</v>
      </c>
      <c r="H2607">
        <v>1762</v>
      </c>
      <c r="I2607" t="b">
        <v>0</v>
      </c>
    </row>
    <row r="2608" spans="1:9" x14ac:dyDescent="0.25">
      <c r="A2608" s="10">
        <v>385</v>
      </c>
      <c r="B2608" s="10">
        <v>0</v>
      </c>
      <c r="F2608">
        <v>385</v>
      </c>
      <c r="G2608" t="b">
        <v>0</v>
      </c>
      <c r="H2608">
        <v>385</v>
      </c>
      <c r="I2608" t="b">
        <v>0</v>
      </c>
    </row>
    <row r="2609" spans="1:9" x14ac:dyDescent="0.25">
      <c r="A2609" s="10">
        <v>398</v>
      </c>
      <c r="B2609" s="10">
        <v>0</v>
      </c>
      <c r="F2609">
        <v>398</v>
      </c>
      <c r="G2609" t="b">
        <v>0</v>
      </c>
      <c r="H2609">
        <v>398</v>
      </c>
      <c r="I2609" t="b">
        <v>0</v>
      </c>
    </row>
    <row r="2610" spans="1:9" x14ac:dyDescent="0.25">
      <c r="A2610" s="10">
        <v>304</v>
      </c>
      <c r="B2610" s="10">
        <v>0</v>
      </c>
      <c r="F2610">
        <v>304</v>
      </c>
      <c r="G2610" t="b">
        <v>0</v>
      </c>
      <c r="H2610">
        <v>304</v>
      </c>
      <c r="I2610" t="b">
        <v>0</v>
      </c>
    </row>
    <row r="2611" spans="1:9" x14ac:dyDescent="0.25">
      <c r="A2611" s="10">
        <v>676</v>
      </c>
      <c r="B2611" s="10">
        <v>0</v>
      </c>
      <c r="F2611">
        <v>676</v>
      </c>
      <c r="G2611" t="b">
        <v>0</v>
      </c>
      <c r="H2611">
        <v>676</v>
      </c>
      <c r="I2611" t="b">
        <v>0</v>
      </c>
    </row>
    <row r="2612" spans="1:9" x14ac:dyDescent="0.25">
      <c r="A2612" s="10">
        <v>577</v>
      </c>
      <c r="B2612" s="10">
        <v>0</v>
      </c>
      <c r="F2612">
        <v>577</v>
      </c>
      <c r="G2612" t="b">
        <v>0</v>
      </c>
      <c r="H2612">
        <v>577</v>
      </c>
      <c r="I2612" t="b">
        <v>0</v>
      </c>
    </row>
    <row r="2613" spans="1:9" x14ac:dyDescent="0.25">
      <c r="A2613" s="10">
        <v>3663</v>
      </c>
      <c r="B2613" s="10">
        <v>0</v>
      </c>
      <c r="F2613">
        <v>3663</v>
      </c>
      <c r="G2613" t="b">
        <v>0</v>
      </c>
      <c r="H2613">
        <v>3663</v>
      </c>
      <c r="I2613" t="b">
        <v>0</v>
      </c>
    </row>
    <row r="2614" spans="1:9" x14ac:dyDescent="0.25">
      <c r="A2614" s="10">
        <v>294</v>
      </c>
      <c r="B2614" s="10">
        <v>0</v>
      </c>
      <c r="F2614">
        <v>294</v>
      </c>
      <c r="G2614" t="b">
        <v>0</v>
      </c>
      <c r="H2614">
        <v>294</v>
      </c>
      <c r="I2614" t="b">
        <v>0</v>
      </c>
    </row>
    <row r="2615" spans="1:9" x14ac:dyDescent="0.25">
      <c r="A2615" s="10">
        <v>28</v>
      </c>
      <c r="B2615" s="10">
        <v>0</v>
      </c>
      <c r="F2615">
        <v>28</v>
      </c>
      <c r="G2615" t="b">
        <v>0</v>
      </c>
      <c r="H2615">
        <v>28</v>
      </c>
      <c r="I2615" t="b">
        <v>0</v>
      </c>
    </row>
    <row r="2616" spans="1:9" x14ac:dyDescent="0.25">
      <c r="A2616" s="10">
        <v>100</v>
      </c>
      <c r="B2616" s="10">
        <v>0</v>
      </c>
      <c r="F2616">
        <v>100</v>
      </c>
      <c r="G2616" t="b">
        <v>0</v>
      </c>
      <c r="H2616">
        <v>100</v>
      </c>
      <c r="I2616" t="b">
        <v>0</v>
      </c>
    </row>
    <row r="2617" spans="1:9" x14ac:dyDescent="0.25">
      <c r="A2617" s="10">
        <v>72</v>
      </c>
      <c r="B2617" s="10">
        <v>0</v>
      </c>
      <c r="F2617">
        <v>72</v>
      </c>
      <c r="G2617" t="b">
        <v>0</v>
      </c>
      <c r="H2617">
        <v>72</v>
      </c>
      <c r="I2617" t="b">
        <v>0</v>
      </c>
    </row>
    <row r="2618" spans="1:9" x14ac:dyDescent="0.25">
      <c r="A2618" s="10">
        <v>238</v>
      </c>
      <c r="B2618" s="10">
        <v>0</v>
      </c>
      <c r="F2618">
        <v>238</v>
      </c>
      <c r="G2618" t="b">
        <v>0</v>
      </c>
      <c r="H2618">
        <v>238</v>
      </c>
      <c r="I2618" t="b">
        <v>0</v>
      </c>
    </row>
    <row r="2619" spans="1:9" x14ac:dyDescent="0.25">
      <c r="A2619" s="10">
        <v>159</v>
      </c>
      <c r="B2619" s="10">
        <v>0</v>
      </c>
      <c r="F2619">
        <v>159</v>
      </c>
      <c r="G2619" t="b">
        <v>0</v>
      </c>
      <c r="H2619">
        <v>159</v>
      </c>
      <c r="I2619" t="b">
        <v>0</v>
      </c>
    </row>
    <row r="2620" spans="1:9" x14ac:dyDescent="0.25">
      <c r="A2620" s="10">
        <v>77</v>
      </c>
      <c r="B2620" s="10">
        <v>0</v>
      </c>
      <c r="F2620">
        <v>77</v>
      </c>
      <c r="G2620" t="b">
        <v>0</v>
      </c>
      <c r="H2620">
        <v>77</v>
      </c>
      <c r="I2620" t="b">
        <v>0</v>
      </c>
    </row>
    <row r="2621" spans="1:9" x14ac:dyDescent="0.25">
      <c r="A2621" s="10">
        <v>53</v>
      </c>
      <c r="B2621" s="10">
        <v>0</v>
      </c>
      <c r="F2621">
        <v>53</v>
      </c>
      <c r="G2621" t="b">
        <v>0</v>
      </c>
      <c r="H2621">
        <v>53</v>
      </c>
      <c r="I2621" t="b">
        <v>0</v>
      </c>
    </row>
    <row r="2622" spans="1:9" x14ac:dyDescent="0.25">
      <c r="A2622" s="10">
        <v>1251</v>
      </c>
      <c r="B2622" s="10">
        <v>0</v>
      </c>
      <c r="F2622">
        <v>1251</v>
      </c>
      <c r="G2622" t="b">
        <v>0</v>
      </c>
      <c r="H2622">
        <v>1251</v>
      </c>
      <c r="I2622" t="b">
        <v>0</v>
      </c>
    </row>
    <row r="2623" spans="1:9" x14ac:dyDescent="0.25">
      <c r="A2623" s="10">
        <v>465</v>
      </c>
      <c r="B2623" s="10">
        <v>0</v>
      </c>
      <c r="F2623">
        <v>465</v>
      </c>
      <c r="G2623" t="b">
        <v>0</v>
      </c>
      <c r="H2623">
        <v>465</v>
      </c>
      <c r="I2623" t="b">
        <v>0</v>
      </c>
    </row>
    <row r="2624" spans="1:9" x14ac:dyDescent="0.25">
      <c r="A2624" s="10">
        <v>74</v>
      </c>
      <c r="B2624" s="10">
        <v>0</v>
      </c>
      <c r="F2624">
        <v>74</v>
      </c>
      <c r="G2624" t="b">
        <v>0</v>
      </c>
      <c r="H2624">
        <v>74</v>
      </c>
      <c r="I2624" t="b">
        <v>0</v>
      </c>
    </row>
    <row r="2625" spans="1:9" x14ac:dyDescent="0.25">
      <c r="A2625" s="10">
        <v>62</v>
      </c>
      <c r="B2625" s="10">
        <v>0</v>
      </c>
      <c r="F2625">
        <v>62</v>
      </c>
      <c r="G2625" t="b">
        <v>0</v>
      </c>
      <c r="H2625">
        <v>62</v>
      </c>
      <c r="I2625" t="b">
        <v>0</v>
      </c>
    </row>
    <row r="2626" spans="1:9" x14ac:dyDescent="0.25">
      <c r="A2626" s="10">
        <v>3468</v>
      </c>
      <c r="B2626" s="10">
        <v>0</v>
      </c>
      <c r="F2626">
        <v>3468</v>
      </c>
      <c r="G2626" t="b">
        <v>0</v>
      </c>
      <c r="H2626">
        <v>3468</v>
      </c>
      <c r="I2626" t="b">
        <v>0</v>
      </c>
    </row>
    <row r="2627" spans="1:9" x14ac:dyDescent="0.25">
      <c r="A2627" s="10">
        <v>52</v>
      </c>
      <c r="B2627" s="10">
        <v>0</v>
      </c>
      <c r="F2627">
        <v>52</v>
      </c>
      <c r="G2627" t="b">
        <v>0</v>
      </c>
      <c r="H2627">
        <v>52</v>
      </c>
      <c r="I2627" t="b">
        <v>0</v>
      </c>
    </row>
    <row r="2628" spans="1:9" x14ac:dyDescent="0.25">
      <c r="A2628" s="10">
        <v>50</v>
      </c>
      <c r="B2628" s="10">
        <v>0</v>
      </c>
      <c r="F2628">
        <v>50</v>
      </c>
      <c r="G2628" t="b">
        <v>0</v>
      </c>
      <c r="H2628">
        <v>50</v>
      </c>
      <c r="I2628" t="b">
        <v>0</v>
      </c>
    </row>
    <row r="2629" spans="1:9" x14ac:dyDescent="0.25">
      <c r="A2629" s="10">
        <v>45</v>
      </c>
      <c r="B2629" s="10">
        <v>0</v>
      </c>
      <c r="F2629">
        <v>45</v>
      </c>
      <c r="G2629" t="b">
        <v>0</v>
      </c>
      <c r="H2629">
        <v>45</v>
      </c>
      <c r="I2629" t="b">
        <v>0</v>
      </c>
    </row>
    <row r="2630" spans="1:9" x14ac:dyDescent="0.25">
      <c r="A2630" s="10">
        <v>21</v>
      </c>
      <c r="B2630" s="10">
        <v>0</v>
      </c>
      <c r="F2630">
        <v>21</v>
      </c>
      <c r="G2630" t="b">
        <v>0</v>
      </c>
      <c r="H2630">
        <v>21</v>
      </c>
      <c r="I2630" t="b">
        <v>0</v>
      </c>
    </row>
    <row r="2631" spans="1:9" x14ac:dyDescent="0.25">
      <c r="A2631" s="10">
        <v>100</v>
      </c>
      <c r="B2631" s="10">
        <v>0</v>
      </c>
      <c r="F2631">
        <v>100</v>
      </c>
      <c r="G2631" t="b">
        <v>0</v>
      </c>
      <c r="H2631">
        <v>100</v>
      </c>
      <c r="I2631" t="b">
        <v>0</v>
      </c>
    </row>
    <row r="2632" spans="1:9" x14ac:dyDescent="0.25">
      <c r="A2632" s="10">
        <v>81</v>
      </c>
      <c r="B2632" s="10">
        <v>0</v>
      </c>
      <c r="F2632">
        <v>81</v>
      </c>
      <c r="G2632" t="b">
        <v>0</v>
      </c>
      <c r="H2632">
        <v>81</v>
      </c>
      <c r="I2632" t="b">
        <v>0</v>
      </c>
    </row>
    <row r="2633" spans="1:9" x14ac:dyDescent="0.25">
      <c r="A2633" s="10">
        <v>286</v>
      </c>
      <c r="B2633" s="10">
        <v>0</v>
      </c>
      <c r="F2633">
        <v>286</v>
      </c>
      <c r="G2633" t="b">
        <v>0</v>
      </c>
      <c r="H2633">
        <v>286</v>
      </c>
      <c r="I2633" t="b">
        <v>0</v>
      </c>
    </row>
    <row r="2634" spans="1:9" x14ac:dyDescent="0.25">
      <c r="A2634" s="10">
        <v>42</v>
      </c>
      <c r="B2634" s="10">
        <v>0</v>
      </c>
      <c r="F2634">
        <v>42</v>
      </c>
      <c r="G2634" t="b">
        <v>0</v>
      </c>
      <c r="H2634">
        <v>42</v>
      </c>
      <c r="I2634" t="b">
        <v>0</v>
      </c>
    </row>
    <row r="2635" spans="1:9" x14ac:dyDescent="0.25">
      <c r="A2635" s="10">
        <v>199</v>
      </c>
      <c r="B2635" s="10">
        <v>0</v>
      </c>
      <c r="F2635">
        <v>199</v>
      </c>
      <c r="G2635" t="b">
        <v>0</v>
      </c>
      <c r="H2635">
        <v>199</v>
      </c>
      <c r="I2635" t="b">
        <v>0</v>
      </c>
    </row>
    <row r="2636" spans="1:9" x14ac:dyDescent="0.25">
      <c r="A2636" s="10">
        <v>25</v>
      </c>
      <c r="B2636" s="10">
        <v>0</v>
      </c>
      <c r="F2636">
        <v>25</v>
      </c>
      <c r="G2636" t="b">
        <v>0</v>
      </c>
      <c r="H2636">
        <v>25</v>
      </c>
      <c r="I2636" t="b">
        <v>0</v>
      </c>
    </row>
    <row r="2637" spans="1:9" x14ac:dyDescent="0.25">
      <c r="A2637" s="10">
        <v>84</v>
      </c>
      <c r="B2637" s="10">
        <v>0</v>
      </c>
      <c r="F2637">
        <v>84</v>
      </c>
      <c r="G2637" t="b">
        <v>0</v>
      </c>
      <c r="H2637">
        <v>84</v>
      </c>
      <c r="I2637" t="b">
        <v>0</v>
      </c>
    </row>
    <row r="2638" spans="1:9" x14ac:dyDescent="0.25">
      <c r="A2638" s="10">
        <v>50</v>
      </c>
      <c r="B2638" s="10">
        <v>0</v>
      </c>
      <c r="F2638">
        <v>50</v>
      </c>
      <c r="G2638" t="b">
        <v>0</v>
      </c>
      <c r="H2638">
        <v>50</v>
      </c>
      <c r="I2638" t="b">
        <v>0</v>
      </c>
    </row>
    <row r="2639" spans="1:9" x14ac:dyDescent="0.25">
      <c r="A2639" s="10">
        <v>26</v>
      </c>
      <c r="B2639" s="10">
        <v>0</v>
      </c>
      <c r="F2639">
        <v>26</v>
      </c>
      <c r="G2639" t="b">
        <v>0</v>
      </c>
      <c r="H2639">
        <v>26</v>
      </c>
      <c r="I2639" t="b">
        <v>0</v>
      </c>
    </row>
    <row r="2640" spans="1:9" x14ac:dyDescent="0.25">
      <c r="A2640" s="10">
        <v>14</v>
      </c>
      <c r="B2640" s="10">
        <v>0</v>
      </c>
      <c r="F2640">
        <v>14</v>
      </c>
      <c r="G2640" t="b">
        <v>0</v>
      </c>
      <c r="H2640">
        <v>14</v>
      </c>
      <c r="I2640" t="b">
        <v>0</v>
      </c>
    </row>
    <row r="2641" spans="1:9" x14ac:dyDescent="0.25">
      <c r="A2641" s="10">
        <v>49</v>
      </c>
      <c r="B2641" s="10">
        <v>0</v>
      </c>
      <c r="F2641">
        <v>49</v>
      </c>
      <c r="G2641" t="b">
        <v>0</v>
      </c>
      <c r="H2641">
        <v>49</v>
      </c>
      <c r="I2641" t="b">
        <v>0</v>
      </c>
    </row>
    <row r="2642" spans="1:9" x14ac:dyDescent="0.25">
      <c r="A2642" s="10">
        <v>69</v>
      </c>
      <c r="B2642" s="10">
        <v>0</v>
      </c>
      <c r="F2642">
        <v>69</v>
      </c>
      <c r="G2642" t="b">
        <v>0</v>
      </c>
      <c r="H2642">
        <v>69</v>
      </c>
      <c r="I2642" t="b">
        <v>0</v>
      </c>
    </row>
    <row r="2643" spans="1:9" x14ac:dyDescent="0.25">
      <c r="A2643" s="10">
        <v>0</v>
      </c>
      <c r="B2643" s="10">
        <v>0</v>
      </c>
      <c r="F2643" t="b">
        <v>0</v>
      </c>
      <c r="G2643" t="b">
        <v>0</v>
      </c>
      <c r="H2643" t="b">
        <v>0</v>
      </c>
      <c r="I2643">
        <v>1</v>
      </c>
    </row>
    <row r="2644" spans="1:9" x14ac:dyDescent="0.25">
      <c r="A2644" s="10">
        <v>0</v>
      </c>
      <c r="B2644" s="10">
        <v>0</v>
      </c>
      <c r="F2644" t="b">
        <v>0</v>
      </c>
      <c r="G2644" t="b">
        <v>0</v>
      </c>
      <c r="H2644" t="b">
        <v>0</v>
      </c>
      <c r="I2644">
        <v>0</v>
      </c>
    </row>
    <row r="2645" spans="1:9" x14ac:dyDescent="0.25">
      <c r="A2645" s="10">
        <v>0</v>
      </c>
      <c r="B2645" s="10">
        <v>1501</v>
      </c>
      <c r="F2645" t="b">
        <v>0</v>
      </c>
      <c r="G2645">
        <v>1501</v>
      </c>
      <c r="H2645">
        <v>1501</v>
      </c>
      <c r="I2645" t="b">
        <v>0</v>
      </c>
    </row>
    <row r="2646" spans="1:9" x14ac:dyDescent="0.25">
      <c r="A2646" s="10">
        <v>0</v>
      </c>
      <c r="B2646" s="10">
        <v>52</v>
      </c>
      <c r="F2646" t="b">
        <v>0</v>
      </c>
      <c r="G2646">
        <v>52</v>
      </c>
      <c r="H2646" t="b">
        <v>0</v>
      </c>
      <c r="I2646">
        <v>52</v>
      </c>
    </row>
    <row r="2647" spans="1:9" x14ac:dyDescent="0.25">
      <c r="A2647" s="10">
        <v>0</v>
      </c>
      <c r="B2647" s="10">
        <v>23</v>
      </c>
      <c r="F2647" t="b">
        <v>0</v>
      </c>
      <c r="G2647">
        <v>23</v>
      </c>
      <c r="H2647" t="b">
        <v>0</v>
      </c>
      <c r="I2647">
        <v>23</v>
      </c>
    </row>
    <row r="2648" spans="1:9" x14ac:dyDescent="0.25">
      <c r="A2648" s="10">
        <v>0</v>
      </c>
      <c r="B2648" s="10">
        <v>535</v>
      </c>
      <c r="F2648" t="b">
        <v>0</v>
      </c>
      <c r="G2648">
        <v>535</v>
      </c>
      <c r="H2648" t="b">
        <v>0</v>
      </c>
      <c r="I2648">
        <v>535</v>
      </c>
    </row>
    <row r="2649" spans="1:9" x14ac:dyDescent="0.25">
      <c r="A2649" s="10">
        <v>0</v>
      </c>
      <c r="B2649" s="10">
        <v>3</v>
      </c>
      <c r="F2649" t="b">
        <v>0</v>
      </c>
      <c r="G2649">
        <v>3</v>
      </c>
      <c r="H2649" t="b">
        <v>0</v>
      </c>
      <c r="I2649">
        <v>3</v>
      </c>
    </row>
    <row r="2650" spans="1:9" x14ac:dyDescent="0.25">
      <c r="A2650" s="10">
        <v>0</v>
      </c>
      <c r="B2650" s="10">
        <v>6</v>
      </c>
      <c r="F2650" t="b">
        <v>0</v>
      </c>
      <c r="G2650">
        <v>6</v>
      </c>
      <c r="H2650" t="b">
        <v>0</v>
      </c>
      <c r="I2650">
        <v>6</v>
      </c>
    </row>
    <row r="2651" spans="1:9" x14ac:dyDescent="0.25">
      <c r="A2651" s="10">
        <v>0</v>
      </c>
      <c r="B2651" s="10">
        <v>3</v>
      </c>
      <c r="F2651" t="b">
        <v>0</v>
      </c>
      <c r="G2651">
        <v>3</v>
      </c>
      <c r="H2651" t="b">
        <v>0</v>
      </c>
      <c r="I2651">
        <v>3</v>
      </c>
    </row>
    <row r="2652" spans="1:9" x14ac:dyDescent="0.25">
      <c r="A2652" s="10">
        <v>0</v>
      </c>
      <c r="B2652" s="10">
        <v>5</v>
      </c>
      <c r="F2652" t="b">
        <v>0</v>
      </c>
      <c r="G2652">
        <v>5</v>
      </c>
      <c r="H2652" t="b">
        <v>0</v>
      </c>
      <c r="I2652">
        <v>5</v>
      </c>
    </row>
    <row r="2653" spans="1:9" x14ac:dyDescent="0.25">
      <c r="A2653" s="10">
        <v>0</v>
      </c>
      <c r="B2653" s="10">
        <v>17</v>
      </c>
      <c r="F2653" t="b">
        <v>0</v>
      </c>
      <c r="G2653">
        <v>17</v>
      </c>
      <c r="H2653" t="b">
        <v>0</v>
      </c>
      <c r="I2653">
        <v>17</v>
      </c>
    </row>
    <row r="2654" spans="1:9" x14ac:dyDescent="0.25">
      <c r="A2654" s="10">
        <v>0</v>
      </c>
      <c r="B2654" s="10">
        <v>11</v>
      </c>
      <c r="F2654" t="b">
        <v>0</v>
      </c>
      <c r="G2654">
        <v>11</v>
      </c>
      <c r="H2654" t="b">
        <v>0</v>
      </c>
      <c r="I2654">
        <v>11</v>
      </c>
    </row>
    <row r="2655" spans="1:9" x14ac:dyDescent="0.25">
      <c r="A2655" s="10">
        <v>0</v>
      </c>
      <c r="B2655" s="10">
        <v>70</v>
      </c>
      <c r="F2655" t="b">
        <v>0</v>
      </c>
      <c r="G2655">
        <v>70</v>
      </c>
      <c r="H2655" t="b">
        <v>0</v>
      </c>
      <c r="I2655">
        <v>70</v>
      </c>
    </row>
    <row r="2656" spans="1:9" x14ac:dyDescent="0.25">
      <c r="A2656" s="10">
        <v>0</v>
      </c>
      <c r="B2656" s="10">
        <v>6</v>
      </c>
      <c r="F2656" t="b">
        <v>0</v>
      </c>
      <c r="G2656">
        <v>6</v>
      </c>
      <c r="H2656" t="b">
        <v>0</v>
      </c>
      <c r="I2656">
        <v>6</v>
      </c>
    </row>
    <row r="2657" spans="1:9" x14ac:dyDescent="0.25">
      <c r="A2657" s="10">
        <v>0</v>
      </c>
      <c r="B2657" s="10">
        <v>43</v>
      </c>
      <c r="F2657" t="b">
        <v>0</v>
      </c>
      <c r="G2657">
        <v>43</v>
      </c>
      <c r="H2657" t="b">
        <v>0</v>
      </c>
      <c r="I2657">
        <v>43</v>
      </c>
    </row>
    <row r="2658" spans="1:9" x14ac:dyDescent="0.25">
      <c r="A2658" s="10">
        <v>0</v>
      </c>
      <c r="B2658" s="10">
        <v>152</v>
      </c>
      <c r="F2658" t="b">
        <v>0</v>
      </c>
      <c r="G2658">
        <v>152</v>
      </c>
      <c r="H2658" t="b">
        <v>0</v>
      </c>
      <c r="I2658">
        <v>152</v>
      </c>
    </row>
    <row r="2659" spans="1:9" x14ac:dyDescent="0.25">
      <c r="A2659" s="10">
        <v>0</v>
      </c>
      <c r="B2659" s="10">
        <v>59</v>
      </c>
      <c r="F2659" t="b">
        <v>0</v>
      </c>
      <c r="G2659">
        <v>59</v>
      </c>
      <c r="H2659" t="b">
        <v>0</v>
      </c>
      <c r="I2659">
        <v>59</v>
      </c>
    </row>
    <row r="2660" spans="1:9" x14ac:dyDescent="0.25">
      <c r="A2660" s="10">
        <v>0</v>
      </c>
      <c r="B2660" s="10">
        <v>4</v>
      </c>
      <c r="F2660" t="b">
        <v>0</v>
      </c>
      <c r="G2660">
        <v>4</v>
      </c>
      <c r="H2660" t="b">
        <v>0</v>
      </c>
      <c r="I2660">
        <v>4</v>
      </c>
    </row>
    <row r="2661" spans="1:9" x14ac:dyDescent="0.25">
      <c r="A2661" s="10">
        <v>0</v>
      </c>
      <c r="B2661" s="10">
        <v>10</v>
      </c>
      <c r="F2661" t="b">
        <v>0</v>
      </c>
      <c r="G2661">
        <v>10</v>
      </c>
      <c r="H2661" t="b">
        <v>0</v>
      </c>
      <c r="I2661">
        <v>10</v>
      </c>
    </row>
    <row r="2662" spans="1:9" x14ac:dyDescent="0.25">
      <c r="A2662" s="10">
        <v>0</v>
      </c>
      <c r="B2662" s="10">
        <v>5</v>
      </c>
      <c r="F2662" t="b">
        <v>0</v>
      </c>
      <c r="G2662">
        <v>5</v>
      </c>
      <c r="H2662" t="b">
        <v>0</v>
      </c>
      <c r="I2662">
        <v>5</v>
      </c>
    </row>
    <row r="2663" spans="1:9" x14ac:dyDescent="0.25">
      <c r="A2663" s="10">
        <v>60</v>
      </c>
      <c r="B2663" s="10">
        <v>0</v>
      </c>
      <c r="F2663">
        <v>60</v>
      </c>
      <c r="G2663" t="b">
        <v>0</v>
      </c>
      <c r="H2663">
        <v>60</v>
      </c>
      <c r="I2663" t="b">
        <v>0</v>
      </c>
    </row>
    <row r="2664" spans="1:9" x14ac:dyDescent="0.25">
      <c r="A2664" s="10">
        <v>80</v>
      </c>
      <c r="B2664" s="10">
        <v>0</v>
      </c>
      <c r="F2664">
        <v>80</v>
      </c>
      <c r="G2664" t="b">
        <v>0</v>
      </c>
      <c r="H2664">
        <v>80</v>
      </c>
      <c r="I2664" t="b">
        <v>0</v>
      </c>
    </row>
    <row r="2665" spans="1:9" x14ac:dyDescent="0.25">
      <c r="A2665" s="10">
        <v>56</v>
      </c>
      <c r="B2665" s="10">
        <v>0</v>
      </c>
      <c r="F2665">
        <v>56</v>
      </c>
      <c r="G2665" t="b">
        <v>0</v>
      </c>
      <c r="H2665">
        <v>56</v>
      </c>
      <c r="I2665" t="b">
        <v>0</v>
      </c>
    </row>
    <row r="2666" spans="1:9" x14ac:dyDescent="0.25">
      <c r="A2666" s="10">
        <v>104</v>
      </c>
      <c r="B2666" s="10">
        <v>0</v>
      </c>
      <c r="F2666">
        <v>104</v>
      </c>
      <c r="G2666" t="b">
        <v>0</v>
      </c>
      <c r="H2666">
        <v>104</v>
      </c>
      <c r="I2666" t="b">
        <v>0</v>
      </c>
    </row>
    <row r="2667" spans="1:9" x14ac:dyDescent="0.25">
      <c r="A2667" s="10">
        <v>46</v>
      </c>
      <c r="B2667" s="10">
        <v>0</v>
      </c>
      <c r="F2667">
        <v>46</v>
      </c>
      <c r="G2667" t="b">
        <v>0</v>
      </c>
      <c r="H2667">
        <v>46</v>
      </c>
      <c r="I2667" t="b">
        <v>0</v>
      </c>
    </row>
    <row r="2668" spans="1:9" x14ac:dyDescent="0.25">
      <c r="A2668" s="10">
        <v>206</v>
      </c>
      <c r="B2668" s="10">
        <v>0</v>
      </c>
      <c r="F2668">
        <v>206</v>
      </c>
      <c r="G2668" t="b">
        <v>0</v>
      </c>
      <c r="H2668">
        <v>206</v>
      </c>
      <c r="I2668" t="b">
        <v>0</v>
      </c>
    </row>
    <row r="2669" spans="1:9" x14ac:dyDescent="0.25">
      <c r="A2669" s="10">
        <v>18</v>
      </c>
      <c r="B2669" s="10">
        <v>0</v>
      </c>
      <c r="F2669">
        <v>18</v>
      </c>
      <c r="G2669" t="b">
        <v>0</v>
      </c>
      <c r="H2669">
        <v>18</v>
      </c>
      <c r="I2669" t="b">
        <v>0</v>
      </c>
    </row>
    <row r="2670" spans="1:9" x14ac:dyDescent="0.25">
      <c r="A2670" s="10">
        <v>28</v>
      </c>
      <c r="B2670" s="10">
        <v>0</v>
      </c>
      <c r="F2670">
        <v>28</v>
      </c>
      <c r="G2670" t="b">
        <v>0</v>
      </c>
      <c r="H2670">
        <v>28</v>
      </c>
      <c r="I2670" t="b">
        <v>0</v>
      </c>
    </row>
    <row r="2671" spans="1:9" x14ac:dyDescent="0.25">
      <c r="A2671" s="10">
        <v>11</v>
      </c>
      <c r="B2671" s="10">
        <v>0</v>
      </c>
      <c r="F2671">
        <v>11</v>
      </c>
      <c r="G2671" t="b">
        <v>0</v>
      </c>
      <c r="H2671">
        <v>11</v>
      </c>
      <c r="I2671" t="b">
        <v>0</v>
      </c>
    </row>
    <row r="2672" spans="1:9" x14ac:dyDescent="0.25">
      <c r="A2672" s="10">
        <v>0</v>
      </c>
      <c r="B2672" s="10">
        <v>0</v>
      </c>
      <c r="F2672" t="b">
        <v>0</v>
      </c>
      <c r="G2672" t="b">
        <v>0</v>
      </c>
      <c r="H2672" t="b">
        <v>0</v>
      </c>
      <c r="I2672">
        <v>60</v>
      </c>
    </row>
    <row r="2673" spans="1:9" x14ac:dyDescent="0.25">
      <c r="A2673" s="10">
        <v>0</v>
      </c>
      <c r="B2673" s="10">
        <v>0</v>
      </c>
      <c r="F2673" t="b">
        <v>0</v>
      </c>
      <c r="G2673" t="b">
        <v>0</v>
      </c>
      <c r="H2673" t="b">
        <v>0</v>
      </c>
      <c r="I2673">
        <v>84</v>
      </c>
    </row>
    <row r="2674" spans="1:9" x14ac:dyDescent="0.25">
      <c r="A2674" s="10">
        <v>0</v>
      </c>
      <c r="B2674" s="10">
        <v>0</v>
      </c>
      <c r="F2674" t="b">
        <v>0</v>
      </c>
      <c r="G2674" t="b">
        <v>0</v>
      </c>
      <c r="H2674">
        <v>47</v>
      </c>
      <c r="I2674" t="b">
        <v>0</v>
      </c>
    </row>
    <row r="2675" spans="1:9" x14ac:dyDescent="0.25">
      <c r="A2675" s="10">
        <v>0</v>
      </c>
      <c r="B2675" s="10">
        <v>0</v>
      </c>
      <c r="F2675" t="b">
        <v>0</v>
      </c>
      <c r="G2675" t="b">
        <v>0</v>
      </c>
      <c r="H2675" t="b">
        <v>0</v>
      </c>
      <c r="I2675">
        <v>66</v>
      </c>
    </row>
    <row r="2676" spans="1:9" x14ac:dyDescent="0.25">
      <c r="A2676" s="10">
        <v>0</v>
      </c>
      <c r="B2676" s="10">
        <v>0</v>
      </c>
      <c r="F2676" t="b">
        <v>0</v>
      </c>
      <c r="G2676" t="b">
        <v>0</v>
      </c>
      <c r="H2676">
        <v>171</v>
      </c>
      <c r="I2676" t="b">
        <v>0</v>
      </c>
    </row>
    <row r="2677" spans="1:9" x14ac:dyDescent="0.25">
      <c r="A2677" s="10">
        <v>0</v>
      </c>
      <c r="B2677" s="10">
        <v>0</v>
      </c>
      <c r="F2677" t="b">
        <v>0</v>
      </c>
      <c r="G2677" t="b">
        <v>0</v>
      </c>
      <c r="H2677" t="b">
        <v>0</v>
      </c>
      <c r="I2677">
        <v>29</v>
      </c>
    </row>
    <row r="2678" spans="1:9" x14ac:dyDescent="0.25">
      <c r="A2678" s="10">
        <v>0</v>
      </c>
      <c r="B2678" s="10">
        <v>0</v>
      </c>
      <c r="F2678" t="b">
        <v>0</v>
      </c>
      <c r="G2678" t="b">
        <v>0</v>
      </c>
      <c r="H2678">
        <v>9</v>
      </c>
      <c r="I2678" t="b">
        <v>0</v>
      </c>
    </row>
    <row r="2679" spans="1:9" x14ac:dyDescent="0.25">
      <c r="A2679" s="10">
        <v>0</v>
      </c>
      <c r="B2679" s="10">
        <v>0</v>
      </c>
      <c r="F2679" t="b">
        <v>0</v>
      </c>
      <c r="G2679" t="b">
        <v>0</v>
      </c>
      <c r="H2679" t="b">
        <v>0</v>
      </c>
      <c r="I2679">
        <v>27</v>
      </c>
    </row>
    <row r="2680" spans="1:9" x14ac:dyDescent="0.25">
      <c r="A2680" s="10">
        <v>0</v>
      </c>
      <c r="B2680" s="10">
        <v>0</v>
      </c>
      <c r="F2680" t="b">
        <v>0</v>
      </c>
      <c r="G2680" t="b">
        <v>0</v>
      </c>
      <c r="H2680" t="b">
        <v>0</v>
      </c>
      <c r="I2680">
        <v>2</v>
      </c>
    </row>
    <row r="2681" spans="1:9" x14ac:dyDescent="0.25">
      <c r="A2681" s="10">
        <v>0</v>
      </c>
      <c r="B2681" s="10">
        <v>0</v>
      </c>
      <c r="F2681" t="b">
        <v>0</v>
      </c>
      <c r="G2681" t="b">
        <v>0</v>
      </c>
      <c r="H2681" t="b">
        <v>0</v>
      </c>
      <c r="I2681">
        <v>3</v>
      </c>
    </row>
    <row r="2682" spans="1:9" x14ac:dyDescent="0.25">
      <c r="A2682" s="10">
        <v>0</v>
      </c>
      <c r="B2682" s="10">
        <v>0</v>
      </c>
      <c r="F2682" t="b">
        <v>0</v>
      </c>
      <c r="G2682" t="b">
        <v>0</v>
      </c>
      <c r="H2682" t="b">
        <v>0</v>
      </c>
      <c r="I2682">
        <v>4</v>
      </c>
    </row>
    <row r="2683" spans="1:9" x14ac:dyDescent="0.25">
      <c r="A2683" s="10">
        <v>0</v>
      </c>
      <c r="B2683" s="10">
        <v>0</v>
      </c>
      <c r="F2683" t="b">
        <v>0</v>
      </c>
      <c r="G2683" t="b">
        <v>0</v>
      </c>
      <c r="H2683" t="b">
        <v>0</v>
      </c>
      <c r="I2683">
        <v>2</v>
      </c>
    </row>
    <row r="2684" spans="1:9" x14ac:dyDescent="0.25">
      <c r="A2684" s="10">
        <v>0</v>
      </c>
      <c r="B2684" s="10">
        <v>0</v>
      </c>
      <c r="F2684" t="b">
        <v>0</v>
      </c>
      <c r="G2684" t="b">
        <v>0</v>
      </c>
      <c r="H2684" t="b">
        <v>0</v>
      </c>
      <c r="I2684">
        <v>20</v>
      </c>
    </row>
    <row r="2685" spans="1:9" x14ac:dyDescent="0.25">
      <c r="A2685" s="10">
        <v>0</v>
      </c>
      <c r="B2685" s="10">
        <v>0</v>
      </c>
      <c r="F2685" t="b">
        <v>0</v>
      </c>
      <c r="G2685" t="b">
        <v>0</v>
      </c>
      <c r="H2685" t="b">
        <v>0</v>
      </c>
      <c r="I2685">
        <v>3</v>
      </c>
    </row>
    <row r="2686" spans="1:9" x14ac:dyDescent="0.25">
      <c r="A2686" s="10">
        <v>0</v>
      </c>
      <c r="B2686" s="10">
        <v>0</v>
      </c>
      <c r="F2686" t="b">
        <v>0</v>
      </c>
      <c r="G2686" t="b">
        <v>0</v>
      </c>
      <c r="H2686" t="b">
        <v>0</v>
      </c>
      <c r="I2686">
        <v>4</v>
      </c>
    </row>
    <row r="2687" spans="1:9" x14ac:dyDescent="0.25">
      <c r="A2687" s="10">
        <v>0</v>
      </c>
      <c r="B2687" s="10">
        <v>0</v>
      </c>
      <c r="F2687" t="b">
        <v>0</v>
      </c>
      <c r="G2687" t="b">
        <v>0</v>
      </c>
      <c r="H2687" t="b">
        <v>0</v>
      </c>
      <c r="I2687">
        <v>1</v>
      </c>
    </row>
    <row r="2688" spans="1:9" x14ac:dyDescent="0.25">
      <c r="A2688" s="10">
        <v>0</v>
      </c>
      <c r="B2688" s="10">
        <v>0</v>
      </c>
      <c r="F2688" t="b">
        <v>0</v>
      </c>
      <c r="G2688" t="b">
        <v>0</v>
      </c>
      <c r="H2688" t="b">
        <v>0</v>
      </c>
      <c r="I2688">
        <v>0</v>
      </c>
    </row>
    <row r="2689" spans="1:9" x14ac:dyDescent="0.25">
      <c r="A2689" s="10">
        <v>0</v>
      </c>
      <c r="B2689" s="10">
        <v>0</v>
      </c>
      <c r="F2689" t="b">
        <v>0</v>
      </c>
      <c r="G2689" t="b">
        <v>0</v>
      </c>
      <c r="H2689" t="b">
        <v>0</v>
      </c>
      <c r="I2689">
        <v>0</v>
      </c>
    </row>
    <row r="2690" spans="1:9" x14ac:dyDescent="0.25">
      <c r="A2690" s="10">
        <v>0</v>
      </c>
      <c r="B2690" s="10">
        <v>0</v>
      </c>
      <c r="F2690" t="b">
        <v>0</v>
      </c>
      <c r="G2690" t="b">
        <v>0</v>
      </c>
      <c r="H2690" t="b">
        <v>0</v>
      </c>
      <c r="I2690">
        <v>14</v>
      </c>
    </row>
    <row r="2691" spans="1:9" x14ac:dyDescent="0.25">
      <c r="A2691" s="10">
        <v>0</v>
      </c>
      <c r="B2691" s="10">
        <v>0</v>
      </c>
      <c r="F2691" t="b">
        <v>0</v>
      </c>
      <c r="G2691" t="b">
        <v>0</v>
      </c>
      <c r="H2691" t="b">
        <v>0</v>
      </c>
      <c r="I2691">
        <v>1</v>
      </c>
    </row>
    <row r="2692" spans="1:9" x14ac:dyDescent="0.25">
      <c r="A2692" s="10">
        <v>0</v>
      </c>
      <c r="B2692" s="10">
        <v>0</v>
      </c>
      <c r="F2692" t="b">
        <v>0</v>
      </c>
      <c r="G2692" t="b">
        <v>0</v>
      </c>
      <c r="H2692" t="b">
        <v>0</v>
      </c>
      <c r="I2692">
        <v>118</v>
      </c>
    </row>
    <row r="2693" spans="1:9" x14ac:dyDescent="0.25">
      <c r="A2693" s="10">
        <v>0</v>
      </c>
      <c r="B2693" s="10">
        <v>0</v>
      </c>
      <c r="F2693" t="b">
        <v>0</v>
      </c>
      <c r="G2693" t="b">
        <v>0</v>
      </c>
      <c r="H2693" t="b">
        <v>0</v>
      </c>
      <c r="I2693">
        <v>2</v>
      </c>
    </row>
    <row r="2694" spans="1:9" x14ac:dyDescent="0.25">
      <c r="A2694" s="10">
        <v>0</v>
      </c>
      <c r="B2694" s="10">
        <v>0</v>
      </c>
      <c r="F2694" t="b">
        <v>0</v>
      </c>
      <c r="G2694" t="b">
        <v>0</v>
      </c>
      <c r="H2694" t="b">
        <v>0</v>
      </c>
      <c r="I2694">
        <v>1</v>
      </c>
    </row>
    <row r="2695" spans="1:9" x14ac:dyDescent="0.25">
      <c r="A2695" s="10">
        <v>0</v>
      </c>
      <c r="B2695" s="10">
        <v>0</v>
      </c>
      <c r="F2695" t="b">
        <v>0</v>
      </c>
      <c r="G2695" t="b">
        <v>0</v>
      </c>
      <c r="H2695" t="b">
        <v>0</v>
      </c>
      <c r="I2695">
        <v>3</v>
      </c>
    </row>
    <row r="2696" spans="1:9" x14ac:dyDescent="0.25">
      <c r="A2696" s="10">
        <v>0</v>
      </c>
      <c r="B2696" s="10">
        <v>0</v>
      </c>
      <c r="F2696" t="b">
        <v>0</v>
      </c>
      <c r="G2696" t="b">
        <v>0</v>
      </c>
      <c r="H2696" t="b">
        <v>0</v>
      </c>
      <c r="I2696">
        <v>1</v>
      </c>
    </row>
    <row r="2697" spans="1:9" x14ac:dyDescent="0.25">
      <c r="A2697" s="10">
        <v>0</v>
      </c>
      <c r="B2697" s="10">
        <v>0</v>
      </c>
      <c r="F2697" t="b">
        <v>0</v>
      </c>
      <c r="G2697" t="b">
        <v>0</v>
      </c>
      <c r="H2697" t="b">
        <v>0</v>
      </c>
      <c r="I2697">
        <v>3</v>
      </c>
    </row>
    <row r="2698" spans="1:9" x14ac:dyDescent="0.25">
      <c r="A2698" s="10">
        <v>0</v>
      </c>
      <c r="B2698" s="10">
        <v>0</v>
      </c>
      <c r="F2698" t="b">
        <v>0</v>
      </c>
      <c r="G2698" t="b">
        <v>0</v>
      </c>
      <c r="H2698" t="b">
        <v>0</v>
      </c>
      <c r="I2698">
        <v>38</v>
      </c>
    </row>
    <row r="2699" spans="1:9" x14ac:dyDescent="0.25">
      <c r="A2699" s="10">
        <v>0</v>
      </c>
      <c r="B2699" s="10">
        <v>0</v>
      </c>
      <c r="F2699" t="b">
        <v>0</v>
      </c>
      <c r="G2699" t="b">
        <v>0</v>
      </c>
      <c r="H2699" t="b">
        <v>0</v>
      </c>
      <c r="I2699">
        <v>52</v>
      </c>
    </row>
    <row r="2700" spans="1:9" x14ac:dyDescent="0.25">
      <c r="A2700" s="10">
        <v>0</v>
      </c>
      <c r="B2700" s="10">
        <v>0</v>
      </c>
      <c r="F2700" t="b">
        <v>0</v>
      </c>
      <c r="G2700" t="b">
        <v>0</v>
      </c>
      <c r="H2700" t="b">
        <v>0</v>
      </c>
      <c r="I2700">
        <v>2</v>
      </c>
    </row>
    <row r="2701" spans="1:9" x14ac:dyDescent="0.25">
      <c r="A2701" s="10">
        <v>0</v>
      </c>
      <c r="B2701" s="10">
        <v>0</v>
      </c>
      <c r="F2701" t="b">
        <v>0</v>
      </c>
      <c r="G2701" t="b">
        <v>0</v>
      </c>
      <c r="H2701" t="b">
        <v>0</v>
      </c>
      <c r="I2701">
        <v>0</v>
      </c>
    </row>
    <row r="2702" spans="1:9" x14ac:dyDescent="0.25">
      <c r="A2702" s="10">
        <v>0</v>
      </c>
      <c r="B2702" s="10">
        <v>0</v>
      </c>
      <c r="F2702" t="b">
        <v>0</v>
      </c>
      <c r="G2702" t="b">
        <v>0</v>
      </c>
      <c r="H2702" t="b">
        <v>0</v>
      </c>
      <c r="I2702">
        <v>4</v>
      </c>
    </row>
    <row r="2703" spans="1:9" x14ac:dyDescent="0.25">
      <c r="A2703" s="10">
        <v>46</v>
      </c>
      <c r="B2703" s="10">
        <v>0</v>
      </c>
      <c r="F2703">
        <v>46</v>
      </c>
      <c r="G2703" t="b">
        <v>0</v>
      </c>
      <c r="H2703">
        <v>46</v>
      </c>
      <c r="I2703" t="b">
        <v>0</v>
      </c>
    </row>
    <row r="2704" spans="1:9" x14ac:dyDescent="0.25">
      <c r="A2704" s="10">
        <v>26</v>
      </c>
      <c r="B2704" s="10">
        <v>0</v>
      </c>
      <c r="F2704">
        <v>26</v>
      </c>
      <c r="G2704" t="b">
        <v>0</v>
      </c>
      <c r="H2704">
        <v>26</v>
      </c>
      <c r="I2704" t="b">
        <v>0</v>
      </c>
    </row>
    <row r="2705" spans="1:9" x14ac:dyDescent="0.25">
      <c r="A2705" s="10">
        <v>45</v>
      </c>
      <c r="B2705" s="10">
        <v>0</v>
      </c>
      <c r="F2705">
        <v>45</v>
      </c>
      <c r="G2705" t="b">
        <v>0</v>
      </c>
      <c r="H2705">
        <v>45</v>
      </c>
      <c r="I2705" t="b">
        <v>0</v>
      </c>
    </row>
    <row r="2706" spans="1:9" x14ac:dyDescent="0.25">
      <c r="A2706" s="10">
        <v>7</v>
      </c>
      <c r="B2706" s="10">
        <v>0</v>
      </c>
      <c r="F2706">
        <v>7</v>
      </c>
      <c r="G2706" t="b">
        <v>0</v>
      </c>
      <c r="H2706" t="b">
        <v>0</v>
      </c>
      <c r="I2706">
        <v>7</v>
      </c>
    </row>
    <row r="2707" spans="1:9" x14ac:dyDescent="0.25">
      <c r="A2707" s="10">
        <v>8</v>
      </c>
      <c r="B2707" s="10">
        <v>0</v>
      </c>
      <c r="F2707">
        <v>8</v>
      </c>
      <c r="G2707" t="b">
        <v>0</v>
      </c>
      <c r="H2707" t="b">
        <v>0</v>
      </c>
      <c r="I2707">
        <v>8</v>
      </c>
    </row>
    <row r="2708" spans="1:9" x14ac:dyDescent="0.25">
      <c r="A2708" s="10">
        <v>263</v>
      </c>
      <c r="B2708" s="10">
        <v>0</v>
      </c>
      <c r="F2708">
        <v>263</v>
      </c>
      <c r="G2708" t="b">
        <v>0</v>
      </c>
      <c r="H2708">
        <v>263</v>
      </c>
      <c r="I2708" t="b">
        <v>0</v>
      </c>
    </row>
    <row r="2709" spans="1:9" x14ac:dyDescent="0.25">
      <c r="A2709" s="10">
        <v>394</v>
      </c>
      <c r="B2709" s="10">
        <v>0</v>
      </c>
      <c r="F2709">
        <v>394</v>
      </c>
      <c r="G2709" t="b">
        <v>0</v>
      </c>
      <c r="H2709">
        <v>394</v>
      </c>
      <c r="I2709" t="b">
        <v>0</v>
      </c>
    </row>
    <row r="2710" spans="1:9" x14ac:dyDescent="0.25">
      <c r="A2710" s="10">
        <v>1049</v>
      </c>
      <c r="B2710" s="10">
        <v>0</v>
      </c>
      <c r="F2710">
        <v>1049</v>
      </c>
      <c r="G2710" t="b">
        <v>0</v>
      </c>
      <c r="H2710">
        <v>1049</v>
      </c>
      <c r="I2710" t="b">
        <v>0</v>
      </c>
    </row>
    <row r="2711" spans="1:9" x14ac:dyDescent="0.25">
      <c r="A2711" s="10">
        <v>308</v>
      </c>
      <c r="B2711" s="10">
        <v>0</v>
      </c>
      <c r="F2711">
        <v>308</v>
      </c>
      <c r="G2711" t="b">
        <v>0</v>
      </c>
      <c r="H2711">
        <v>308</v>
      </c>
      <c r="I2711" t="b">
        <v>0</v>
      </c>
    </row>
    <row r="2712" spans="1:9" x14ac:dyDescent="0.25">
      <c r="A2712" s="10">
        <v>1088</v>
      </c>
      <c r="B2712" s="10">
        <v>0</v>
      </c>
      <c r="F2712">
        <v>1088</v>
      </c>
      <c r="G2712" t="b">
        <v>0</v>
      </c>
      <c r="H2712">
        <v>1088</v>
      </c>
      <c r="I2712" t="b">
        <v>0</v>
      </c>
    </row>
    <row r="2713" spans="1:9" x14ac:dyDescent="0.25">
      <c r="A2713" s="10">
        <v>73</v>
      </c>
      <c r="B2713" s="10">
        <v>0</v>
      </c>
      <c r="F2713">
        <v>73</v>
      </c>
      <c r="G2713" t="b">
        <v>0</v>
      </c>
      <c r="H2713">
        <v>73</v>
      </c>
      <c r="I2713" t="b">
        <v>0</v>
      </c>
    </row>
    <row r="2714" spans="1:9" x14ac:dyDescent="0.25">
      <c r="A2714" s="10">
        <v>143</v>
      </c>
      <c r="B2714" s="10">
        <v>0</v>
      </c>
      <c r="F2714">
        <v>143</v>
      </c>
      <c r="G2714" t="b">
        <v>0</v>
      </c>
      <c r="H2714">
        <v>143</v>
      </c>
      <c r="I2714" t="b">
        <v>0</v>
      </c>
    </row>
    <row r="2715" spans="1:9" x14ac:dyDescent="0.25">
      <c r="A2715" s="10">
        <v>1420</v>
      </c>
      <c r="B2715" s="10">
        <v>0</v>
      </c>
      <c r="F2715">
        <v>1420</v>
      </c>
      <c r="G2715" t="b">
        <v>0</v>
      </c>
      <c r="H2715">
        <v>1420</v>
      </c>
      <c r="I2715" t="b">
        <v>0</v>
      </c>
    </row>
    <row r="2716" spans="1:9" x14ac:dyDescent="0.25">
      <c r="A2716" s="10">
        <v>305</v>
      </c>
      <c r="B2716" s="10">
        <v>0</v>
      </c>
      <c r="F2716">
        <v>305</v>
      </c>
      <c r="G2716" t="b">
        <v>0</v>
      </c>
      <c r="H2716">
        <v>305</v>
      </c>
      <c r="I2716" t="b">
        <v>0</v>
      </c>
    </row>
    <row r="2717" spans="1:9" x14ac:dyDescent="0.25">
      <c r="A2717" s="10">
        <v>551</v>
      </c>
      <c r="B2717" s="10">
        <v>0</v>
      </c>
      <c r="F2717">
        <v>551</v>
      </c>
      <c r="G2717" t="b">
        <v>0</v>
      </c>
      <c r="H2717">
        <v>551</v>
      </c>
      <c r="I2717" t="b">
        <v>0</v>
      </c>
    </row>
    <row r="2718" spans="1:9" x14ac:dyDescent="0.25">
      <c r="A2718" s="10">
        <v>187</v>
      </c>
      <c r="B2718" s="10">
        <v>0</v>
      </c>
      <c r="F2718">
        <v>187</v>
      </c>
      <c r="G2718" t="b">
        <v>0</v>
      </c>
      <c r="H2718">
        <v>187</v>
      </c>
      <c r="I2718" t="b">
        <v>0</v>
      </c>
    </row>
    <row r="2719" spans="1:9" x14ac:dyDescent="0.25">
      <c r="A2719" s="10">
        <v>325</v>
      </c>
      <c r="B2719" s="10">
        <v>0</v>
      </c>
      <c r="F2719">
        <v>325</v>
      </c>
      <c r="G2719" t="b">
        <v>0</v>
      </c>
      <c r="H2719">
        <v>325</v>
      </c>
      <c r="I2719" t="b">
        <v>0</v>
      </c>
    </row>
    <row r="2720" spans="1:9" x14ac:dyDescent="0.25">
      <c r="A2720" s="10">
        <v>148</v>
      </c>
      <c r="B2720" s="10">
        <v>0</v>
      </c>
      <c r="F2720">
        <v>148</v>
      </c>
      <c r="G2720" t="b">
        <v>0</v>
      </c>
      <c r="H2720">
        <v>148</v>
      </c>
      <c r="I2720" t="b">
        <v>0</v>
      </c>
    </row>
    <row r="2721" spans="1:9" x14ac:dyDescent="0.25">
      <c r="A2721" s="10">
        <v>69</v>
      </c>
      <c r="B2721" s="10">
        <v>0</v>
      </c>
      <c r="F2721">
        <v>69</v>
      </c>
      <c r="G2721" t="b">
        <v>0</v>
      </c>
      <c r="H2721">
        <v>69</v>
      </c>
      <c r="I2721" t="b">
        <v>0</v>
      </c>
    </row>
    <row r="2722" spans="1:9" x14ac:dyDescent="0.25">
      <c r="A2722" s="10">
        <v>173</v>
      </c>
      <c r="B2722" s="10">
        <v>0</v>
      </c>
      <c r="F2722">
        <v>173</v>
      </c>
      <c r="G2722" t="b">
        <v>0</v>
      </c>
      <c r="H2722">
        <v>173</v>
      </c>
      <c r="I2722" t="b">
        <v>0</v>
      </c>
    </row>
    <row r="2723" spans="1:9" x14ac:dyDescent="0.25">
      <c r="A2723" s="10">
        <v>269</v>
      </c>
      <c r="B2723" s="10">
        <v>0</v>
      </c>
      <c r="F2723">
        <v>269</v>
      </c>
      <c r="G2723" t="b">
        <v>0</v>
      </c>
      <c r="H2723">
        <v>269</v>
      </c>
      <c r="I2723" t="b">
        <v>0</v>
      </c>
    </row>
    <row r="2724" spans="1:9" x14ac:dyDescent="0.25">
      <c r="A2724" s="10">
        <v>185</v>
      </c>
      <c r="B2724" s="10">
        <v>0</v>
      </c>
      <c r="F2724">
        <v>185</v>
      </c>
      <c r="G2724" t="b">
        <v>0</v>
      </c>
      <c r="H2724">
        <v>185</v>
      </c>
      <c r="I2724" t="b">
        <v>0</v>
      </c>
    </row>
    <row r="2725" spans="1:9" x14ac:dyDescent="0.25">
      <c r="A2725" s="10">
        <v>176</v>
      </c>
      <c r="B2725" s="10">
        <v>0</v>
      </c>
      <c r="F2725">
        <v>176</v>
      </c>
      <c r="G2725" t="b">
        <v>0</v>
      </c>
      <c r="H2725">
        <v>176</v>
      </c>
      <c r="I2725" t="b">
        <v>0</v>
      </c>
    </row>
    <row r="2726" spans="1:9" x14ac:dyDescent="0.25">
      <c r="A2726" s="10">
        <v>1019</v>
      </c>
      <c r="B2726" s="10">
        <v>0</v>
      </c>
      <c r="F2726">
        <v>1019</v>
      </c>
      <c r="G2726" t="b">
        <v>0</v>
      </c>
      <c r="H2726">
        <v>1019</v>
      </c>
      <c r="I2726" t="b">
        <v>0</v>
      </c>
    </row>
    <row r="2727" spans="1:9" x14ac:dyDescent="0.25">
      <c r="A2727" s="10">
        <v>113</v>
      </c>
      <c r="B2727" s="10">
        <v>0</v>
      </c>
      <c r="F2727">
        <v>113</v>
      </c>
      <c r="G2727" t="b">
        <v>0</v>
      </c>
      <c r="H2727">
        <v>113</v>
      </c>
      <c r="I2727" t="b">
        <v>0</v>
      </c>
    </row>
    <row r="2728" spans="1:9" x14ac:dyDescent="0.25">
      <c r="A2728" s="10">
        <v>404</v>
      </c>
      <c r="B2728" s="10">
        <v>0</v>
      </c>
      <c r="F2728">
        <v>404</v>
      </c>
      <c r="G2728" t="b">
        <v>0</v>
      </c>
      <c r="H2728">
        <v>404</v>
      </c>
      <c r="I2728" t="b">
        <v>0</v>
      </c>
    </row>
    <row r="2729" spans="1:9" x14ac:dyDescent="0.25">
      <c r="A2729" s="10">
        <v>707</v>
      </c>
      <c r="B2729" s="10">
        <v>0</v>
      </c>
      <c r="F2729">
        <v>707</v>
      </c>
      <c r="G2729" t="b">
        <v>0</v>
      </c>
      <c r="H2729">
        <v>707</v>
      </c>
      <c r="I2729" t="b">
        <v>0</v>
      </c>
    </row>
    <row r="2730" spans="1:9" x14ac:dyDescent="0.25">
      <c r="A2730" s="10">
        <v>392</v>
      </c>
      <c r="B2730" s="10">
        <v>0</v>
      </c>
      <c r="F2730">
        <v>392</v>
      </c>
      <c r="G2730" t="b">
        <v>0</v>
      </c>
      <c r="H2730">
        <v>392</v>
      </c>
      <c r="I2730" t="b">
        <v>0</v>
      </c>
    </row>
    <row r="2731" spans="1:9" x14ac:dyDescent="0.25">
      <c r="A2731" s="10">
        <v>23</v>
      </c>
      <c r="B2731" s="10">
        <v>0</v>
      </c>
      <c r="F2731">
        <v>23</v>
      </c>
      <c r="G2731" t="b">
        <v>0</v>
      </c>
      <c r="H2731">
        <v>23</v>
      </c>
      <c r="I2731" t="b">
        <v>0</v>
      </c>
    </row>
    <row r="2732" spans="1:9" x14ac:dyDescent="0.25">
      <c r="A2732" s="10">
        <v>682</v>
      </c>
      <c r="B2732" s="10">
        <v>0</v>
      </c>
      <c r="F2732">
        <v>682</v>
      </c>
      <c r="G2732" t="b">
        <v>0</v>
      </c>
      <c r="H2732">
        <v>682</v>
      </c>
      <c r="I2732" t="b">
        <v>0</v>
      </c>
    </row>
    <row r="2733" spans="1:9" x14ac:dyDescent="0.25">
      <c r="A2733" s="10">
        <v>37</v>
      </c>
      <c r="B2733" s="10">
        <v>0</v>
      </c>
      <c r="F2733">
        <v>37</v>
      </c>
      <c r="G2733" t="b">
        <v>0</v>
      </c>
      <c r="H2733">
        <v>37</v>
      </c>
      <c r="I2733" t="b">
        <v>0</v>
      </c>
    </row>
    <row r="2734" spans="1:9" x14ac:dyDescent="0.25">
      <c r="A2734" s="10">
        <v>146</v>
      </c>
      <c r="B2734" s="10">
        <v>0</v>
      </c>
      <c r="F2734">
        <v>146</v>
      </c>
      <c r="G2734" t="b">
        <v>0</v>
      </c>
      <c r="H2734">
        <v>146</v>
      </c>
      <c r="I2734" t="b">
        <v>0</v>
      </c>
    </row>
    <row r="2735" spans="1:9" x14ac:dyDescent="0.25">
      <c r="A2735" s="10">
        <v>119</v>
      </c>
      <c r="B2735" s="10">
        <v>0</v>
      </c>
      <c r="F2735">
        <v>119</v>
      </c>
      <c r="G2735" t="b">
        <v>0</v>
      </c>
      <c r="H2735">
        <v>119</v>
      </c>
      <c r="I2735" t="b">
        <v>0</v>
      </c>
    </row>
    <row r="2736" spans="1:9" x14ac:dyDescent="0.25">
      <c r="A2736" s="10">
        <v>163</v>
      </c>
      <c r="B2736" s="10">
        <v>0</v>
      </c>
      <c r="F2736">
        <v>163</v>
      </c>
      <c r="G2736" t="b">
        <v>0</v>
      </c>
      <c r="H2736">
        <v>163</v>
      </c>
      <c r="I2736" t="b">
        <v>0</v>
      </c>
    </row>
    <row r="2737" spans="1:9" x14ac:dyDescent="0.25">
      <c r="A2737" s="10">
        <v>339</v>
      </c>
      <c r="B2737" s="10">
        <v>0</v>
      </c>
      <c r="F2737">
        <v>339</v>
      </c>
      <c r="G2737" t="b">
        <v>0</v>
      </c>
      <c r="H2737">
        <v>339</v>
      </c>
      <c r="I2737" t="b">
        <v>0</v>
      </c>
    </row>
    <row r="2738" spans="1:9" x14ac:dyDescent="0.25">
      <c r="A2738" s="10">
        <v>58</v>
      </c>
      <c r="B2738" s="10">
        <v>0</v>
      </c>
      <c r="F2738">
        <v>58</v>
      </c>
      <c r="G2738" t="b">
        <v>0</v>
      </c>
      <c r="H2738">
        <v>58</v>
      </c>
      <c r="I2738" t="b">
        <v>0</v>
      </c>
    </row>
    <row r="2739" spans="1:9" x14ac:dyDescent="0.25">
      <c r="A2739" s="10">
        <v>456</v>
      </c>
      <c r="B2739" s="10">
        <v>0</v>
      </c>
      <c r="F2739">
        <v>456</v>
      </c>
      <c r="G2739" t="b">
        <v>0</v>
      </c>
      <c r="H2739">
        <v>456</v>
      </c>
      <c r="I2739" t="b">
        <v>0</v>
      </c>
    </row>
    <row r="2740" spans="1:9" x14ac:dyDescent="0.25">
      <c r="A2740" s="10">
        <v>15</v>
      </c>
      <c r="B2740" s="10">
        <v>0</v>
      </c>
      <c r="F2740">
        <v>15</v>
      </c>
      <c r="G2740" t="b">
        <v>0</v>
      </c>
      <c r="H2740">
        <v>15</v>
      </c>
      <c r="I2740" t="b">
        <v>0</v>
      </c>
    </row>
    <row r="2741" spans="1:9" x14ac:dyDescent="0.25">
      <c r="A2741" s="10">
        <v>191</v>
      </c>
      <c r="B2741" s="10">
        <v>0</v>
      </c>
      <c r="F2741">
        <v>191</v>
      </c>
      <c r="G2741" t="b">
        <v>0</v>
      </c>
      <c r="H2741">
        <v>191</v>
      </c>
      <c r="I2741" t="b">
        <v>0</v>
      </c>
    </row>
    <row r="2742" spans="1:9" x14ac:dyDescent="0.25">
      <c r="A2742" s="10">
        <v>17</v>
      </c>
      <c r="B2742" s="10">
        <v>0</v>
      </c>
      <c r="F2742">
        <v>17</v>
      </c>
      <c r="G2742" t="b">
        <v>0</v>
      </c>
      <c r="H2742">
        <v>17</v>
      </c>
      <c r="I2742" t="b">
        <v>0</v>
      </c>
    </row>
    <row r="2743" spans="1:9" x14ac:dyDescent="0.25">
      <c r="A2743" s="10">
        <v>0</v>
      </c>
      <c r="B2743" s="10">
        <v>0</v>
      </c>
      <c r="F2743" t="b">
        <v>0</v>
      </c>
      <c r="G2743" t="b">
        <v>0</v>
      </c>
      <c r="H2743" t="b">
        <v>0</v>
      </c>
      <c r="I2743">
        <v>4</v>
      </c>
    </row>
    <row r="2744" spans="1:9" x14ac:dyDescent="0.25">
      <c r="A2744" s="10">
        <v>0</v>
      </c>
      <c r="B2744" s="10">
        <v>0</v>
      </c>
      <c r="F2744" t="b">
        <v>0</v>
      </c>
      <c r="G2744" t="b">
        <v>0</v>
      </c>
      <c r="H2744" t="b">
        <v>0</v>
      </c>
      <c r="I2744">
        <v>18</v>
      </c>
    </row>
    <row r="2745" spans="1:9" x14ac:dyDescent="0.25">
      <c r="A2745" s="10">
        <v>0</v>
      </c>
      <c r="B2745" s="10">
        <v>0</v>
      </c>
      <c r="F2745" t="b">
        <v>0</v>
      </c>
      <c r="G2745" t="b">
        <v>0</v>
      </c>
      <c r="H2745" t="b">
        <v>0</v>
      </c>
      <c r="I2745">
        <v>0</v>
      </c>
    </row>
    <row r="2746" spans="1:9" x14ac:dyDescent="0.25">
      <c r="A2746" s="10">
        <v>0</v>
      </c>
      <c r="B2746" s="10">
        <v>0</v>
      </c>
      <c r="F2746" t="b">
        <v>0</v>
      </c>
      <c r="G2746" t="b">
        <v>0</v>
      </c>
      <c r="H2746" t="b">
        <v>0</v>
      </c>
      <c r="I2746">
        <v>22</v>
      </c>
    </row>
    <row r="2747" spans="1:9" x14ac:dyDescent="0.25">
      <c r="A2747" s="10">
        <v>0</v>
      </c>
      <c r="B2747" s="10">
        <v>0</v>
      </c>
      <c r="F2747" t="b">
        <v>0</v>
      </c>
      <c r="G2747" t="b">
        <v>0</v>
      </c>
      <c r="H2747" t="b">
        <v>0</v>
      </c>
      <c r="I2747">
        <v>49</v>
      </c>
    </row>
    <row r="2748" spans="1:9" x14ac:dyDescent="0.25">
      <c r="A2748" s="10">
        <v>0</v>
      </c>
      <c r="B2748" s="10">
        <v>0</v>
      </c>
      <c r="F2748" t="b">
        <v>0</v>
      </c>
      <c r="G2748" t="b">
        <v>0</v>
      </c>
      <c r="H2748" t="b">
        <v>0</v>
      </c>
      <c r="I2748">
        <v>19</v>
      </c>
    </row>
    <row r="2749" spans="1:9" x14ac:dyDescent="0.25">
      <c r="A2749" s="10">
        <v>0</v>
      </c>
      <c r="B2749" s="10">
        <v>0</v>
      </c>
      <c r="F2749" t="b">
        <v>0</v>
      </c>
      <c r="G2749" t="b">
        <v>0</v>
      </c>
      <c r="H2749" t="b">
        <v>0</v>
      </c>
      <c r="I2749">
        <v>4</v>
      </c>
    </row>
    <row r="2750" spans="1:9" x14ac:dyDescent="0.25">
      <c r="A2750" s="10">
        <v>0</v>
      </c>
      <c r="B2750" s="10">
        <v>0</v>
      </c>
      <c r="F2750" t="b">
        <v>0</v>
      </c>
      <c r="G2750" t="b">
        <v>0</v>
      </c>
      <c r="H2750" t="b">
        <v>0</v>
      </c>
      <c r="I2750">
        <v>4</v>
      </c>
    </row>
    <row r="2751" spans="1:9" x14ac:dyDescent="0.25">
      <c r="A2751" s="10">
        <v>0</v>
      </c>
      <c r="B2751" s="10">
        <v>0</v>
      </c>
      <c r="F2751" t="b">
        <v>0</v>
      </c>
      <c r="G2751" t="b">
        <v>0</v>
      </c>
      <c r="H2751" t="b">
        <v>0</v>
      </c>
      <c r="I2751">
        <v>2</v>
      </c>
    </row>
    <row r="2752" spans="1:9" x14ac:dyDescent="0.25">
      <c r="A2752" s="10">
        <v>0</v>
      </c>
      <c r="B2752" s="10">
        <v>0</v>
      </c>
      <c r="F2752" t="b">
        <v>0</v>
      </c>
      <c r="G2752" t="b">
        <v>0</v>
      </c>
      <c r="H2752" t="b">
        <v>0</v>
      </c>
      <c r="I2752">
        <v>0</v>
      </c>
    </row>
    <row r="2753" spans="1:9" x14ac:dyDescent="0.25">
      <c r="A2753" s="10">
        <v>0</v>
      </c>
      <c r="B2753" s="10">
        <v>0</v>
      </c>
      <c r="F2753" t="b">
        <v>0</v>
      </c>
      <c r="G2753" t="b">
        <v>0</v>
      </c>
      <c r="H2753" t="b">
        <v>0</v>
      </c>
      <c r="I2753">
        <v>0</v>
      </c>
    </row>
    <row r="2754" spans="1:9" x14ac:dyDescent="0.25">
      <c r="A2754" s="10">
        <v>0</v>
      </c>
      <c r="B2754" s="10">
        <v>0</v>
      </c>
      <c r="F2754" t="b">
        <v>0</v>
      </c>
      <c r="G2754" t="b">
        <v>0</v>
      </c>
      <c r="H2754" t="b">
        <v>0</v>
      </c>
      <c r="I2754">
        <v>14</v>
      </c>
    </row>
    <row r="2755" spans="1:9" x14ac:dyDescent="0.25">
      <c r="A2755" s="10">
        <v>0</v>
      </c>
      <c r="B2755" s="10">
        <v>0</v>
      </c>
      <c r="F2755" t="b">
        <v>0</v>
      </c>
      <c r="G2755" t="b">
        <v>0</v>
      </c>
      <c r="H2755" t="b">
        <v>0</v>
      </c>
      <c r="I2755">
        <v>8</v>
      </c>
    </row>
    <row r="2756" spans="1:9" x14ac:dyDescent="0.25">
      <c r="A2756" s="10">
        <v>0</v>
      </c>
      <c r="B2756" s="10">
        <v>0</v>
      </c>
      <c r="F2756" t="b">
        <v>0</v>
      </c>
      <c r="G2756" t="b">
        <v>0</v>
      </c>
      <c r="H2756" t="b">
        <v>0</v>
      </c>
      <c r="I2756">
        <v>0</v>
      </c>
    </row>
    <row r="2757" spans="1:9" x14ac:dyDescent="0.25">
      <c r="A2757" s="10">
        <v>0</v>
      </c>
      <c r="B2757" s="10">
        <v>0</v>
      </c>
      <c r="F2757" t="b">
        <v>0</v>
      </c>
      <c r="G2757" t="b">
        <v>0</v>
      </c>
      <c r="H2757">
        <v>15</v>
      </c>
      <c r="I2757" t="b">
        <v>0</v>
      </c>
    </row>
    <row r="2758" spans="1:9" x14ac:dyDescent="0.25">
      <c r="A2758" s="10">
        <v>0</v>
      </c>
      <c r="B2758" s="10">
        <v>0</v>
      </c>
      <c r="F2758" t="b">
        <v>0</v>
      </c>
      <c r="G2758" t="b">
        <v>0</v>
      </c>
      <c r="H2758" t="b">
        <v>0</v>
      </c>
      <c r="I2758">
        <v>33</v>
      </c>
    </row>
    <row r="2759" spans="1:9" x14ac:dyDescent="0.25">
      <c r="A2759" s="10">
        <v>0</v>
      </c>
      <c r="B2759" s="10">
        <v>0</v>
      </c>
      <c r="F2759" t="b">
        <v>0</v>
      </c>
      <c r="G2759" t="b">
        <v>0</v>
      </c>
      <c r="H2759" t="b">
        <v>0</v>
      </c>
      <c r="I2759">
        <v>2</v>
      </c>
    </row>
    <row r="2760" spans="1:9" x14ac:dyDescent="0.25">
      <c r="A2760" s="10">
        <v>0</v>
      </c>
      <c r="B2760" s="10">
        <v>0</v>
      </c>
      <c r="F2760" t="b">
        <v>0</v>
      </c>
      <c r="G2760" t="b">
        <v>0</v>
      </c>
      <c r="H2760" t="b">
        <v>0</v>
      </c>
      <c r="I2760">
        <v>6</v>
      </c>
    </row>
    <row r="2761" spans="1:9" x14ac:dyDescent="0.25">
      <c r="A2761" s="10">
        <v>0</v>
      </c>
      <c r="B2761" s="10">
        <v>0</v>
      </c>
      <c r="F2761" t="b">
        <v>0</v>
      </c>
      <c r="G2761" t="b">
        <v>0</v>
      </c>
      <c r="H2761" t="b">
        <v>0</v>
      </c>
      <c r="I2761">
        <v>2</v>
      </c>
    </row>
    <row r="2762" spans="1:9" x14ac:dyDescent="0.25">
      <c r="A2762" s="10">
        <v>0</v>
      </c>
      <c r="B2762" s="10">
        <v>0</v>
      </c>
      <c r="F2762" t="b">
        <v>0</v>
      </c>
      <c r="G2762" t="b">
        <v>0</v>
      </c>
      <c r="H2762" t="b">
        <v>0</v>
      </c>
      <c r="I2762">
        <v>0</v>
      </c>
    </row>
    <row r="2763" spans="1:9" x14ac:dyDescent="0.25">
      <c r="A2763" s="10">
        <v>0</v>
      </c>
      <c r="B2763" s="10">
        <v>0</v>
      </c>
      <c r="F2763" t="b">
        <v>0</v>
      </c>
      <c r="G2763" t="b">
        <v>0</v>
      </c>
      <c r="H2763" t="b">
        <v>0</v>
      </c>
      <c r="I2763">
        <v>4</v>
      </c>
    </row>
    <row r="2764" spans="1:9" x14ac:dyDescent="0.25">
      <c r="A2764" s="10">
        <v>0</v>
      </c>
      <c r="B2764" s="10">
        <v>0</v>
      </c>
      <c r="F2764" t="b">
        <v>0</v>
      </c>
      <c r="G2764" t="b">
        <v>0</v>
      </c>
      <c r="H2764" t="b">
        <v>0</v>
      </c>
      <c r="I2764">
        <v>1</v>
      </c>
    </row>
    <row r="2765" spans="1:9" x14ac:dyDescent="0.25">
      <c r="A2765" s="10">
        <v>0</v>
      </c>
      <c r="B2765" s="10">
        <v>0</v>
      </c>
      <c r="F2765" t="b">
        <v>0</v>
      </c>
      <c r="G2765" t="b">
        <v>0</v>
      </c>
      <c r="H2765" t="b">
        <v>0</v>
      </c>
      <c r="I2765">
        <v>3</v>
      </c>
    </row>
    <row r="2766" spans="1:9" x14ac:dyDescent="0.25">
      <c r="A2766" s="10">
        <v>0</v>
      </c>
      <c r="B2766" s="10">
        <v>0</v>
      </c>
      <c r="F2766" t="b">
        <v>0</v>
      </c>
      <c r="G2766" t="b">
        <v>0</v>
      </c>
      <c r="H2766" t="b">
        <v>0</v>
      </c>
      <c r="I2766">
        <v>4</v>
      </c>
    </row>
    <row r="2767" spans="1:9" x14ac:dyDescent="0.25">
      <c r="A2767" s="10">
        <v>0</v>
      </c>
      <c r="B2767" s="10">
        <v>0</v>
      </c>
      <c r="F2767" t="b">
        <v>0</v>
      </c>
      <c r="G2767" t="b">
        <v>0</v>
      </c>
      <c r="H2767" t="b">
        <v>0</v>
      </c>
      <c r="I2767">
        <v>0</v>
      </c>
    </row>
    <row r="2768" spans="1:9" x14ac:dyDescent="0.25">
      <c r="A2768" s="10">
        <v>0</v>
      </c>
      <c r="B2768" s="10">
        <v>0</v>
      </c>
      <c r="F2768" t="b">
        <v>0</v>
      </c>
      <c r="G2768" t="b">
        <v>0</v>
      </c>
      <c r="H2768" t="b">
        <v>0</v>
      </c>
      <c r="I2768">
        <v>4</v>
      </c>
    </row>
    <row r="2769" spans="1:9" x14ac:dyDescent="0.25">
      <c r="A2769" s="10">
        <v>0</v>
      </c>
      <c r="B2769" s="10">
        <v>0</v>
      </c>
      <c r="F2769" t="b">
        <v>0</v>
      </c>
      <c r="G2769" t="b">
        <v>0</v>
      </c>
      <c r="H2769" t="b">
        <v>0</v>
      </c>
      <c r="I2769">
        <v>3</v>
      </c>
    </row>
    <row r="2770" spans="1:9" x14ac:dyDescent="0.25">
      <c r="A2770" s="10">
        <v>0</v>
      </c>
      <c r="B2770" s="10">
        <v>0</v>
      </c>
      <c r="F2770" t="b">
        <v>0</v>
      </c>
      <c r="G2770" t="b">
        <v>0</v>
      </c>
      <c r="H2770" t="b">
        <v>0</v>
      </c>
      <c r="I2770">
        <v>34</v>
      </c>
    </row>
    <row r="2771" spans="1:9" x14ac:dyDescent="0.25">
      <c r="A2771" s="10">
        <v>0</v>
      </c>
      <c r="B2771" s="10">
        <v>0</v>
      </c>
      <c r="F2771" t="b">
        <v>0</v>
      </c>
      <c r="G2771" t="b">
        <v>0</v>
      </c>
      <c r="H2771" t="b">
        <v>0</v>
      </c>
      <c r="I2771">
        <v>2</v>
      </c>
    </row>
    <row r="2772" spans="1:9" x14ac:dyDescent="0.25">
      <c r="A2772" s="10">
        <v>0</v>
      </c>
      <c r="B2772" s="10">
        <v>0</v>
      </c>
      <c r="F2772" t="b">
        <v>0</v>
      </c>
      <c r="G2772" t="b">
        <v>0</v>
      </c>
      <c r="H2772" t="b">
        <v>0</v>
      </c>
      <c r="I2772">
        <v>33</v>
      </c>
    </row>
    <row r="2773" spans="1:9" x14ac:dyDescent="0.25">
      <c r="A2773" s="10">
        <v>0</v>
      </c>
      <c r="B2773" s="10">
        <v>0</v>
      </c>
      <c r="F2773" t="b">
        <v>0</v>
      </c>
      <c r="G2773" t="b">
        <v>0</v>
      </c>
      <c r="H2773" t="b">
        <v>0</v>
      </c>
      <c r="I2773">
        <v>0</v>
      </c>
    </row>
    <row r="2774" spans="1:9" x14ac:dyDescent="0.25">
      <c r="A2774" s="10">
        <v>0</v>
      </c>
      <c r="B2774" s="10">
        <v>0</v>
      </c>
      <c r="F2774" t="b">
        <v>0</v>
      </c>
      <c r="G2774" t="b">
        <v>0</v>
      </c>
      <c r="H2774" t="b">
        <v>0</v>
      </c>
      <c r="I2774">
        <v>0</v>
      </c>
    </row>
    <row r="2775" spans="1:9" x14ac:dyDescent="0.25">
      <c r="A2775" s="10">
        <v>0</v>
      </c>
      <c r="B2775" s="10">
        <v>0</v>
      </c>
      <c r="F2775" t="b">
        <v>0</v>
      </c>
      <c r="G2775" t="b">
        <v>0</v>
      </c>
      <c r="H2775" t="b">
        <v>0</v>
      </c>
      <c r="I2775">
        <v>1</v>
      </c>
    </row>
    <row r="2776" spans="1:9" x14ac:dyDescent="0.25">
      <c r="A2776" s="10">
        <v>0</v>
      </c>
      <c r="B2776" s="10">
        <v>0</v>
      </c>
      <c r="F2776" t="b">
        <v>0</v>
      </c>
      <c r="G2776" t="b">
        <v>0</v>
      </c>
      <c r="H2776" t="b">
        <v>0</v>
      </c>
      <c r="I2776">
        <v>13</v>
      </c>
    </row>
    <row r="2777" spans="1:9" x14ac:dyDescent="0.25">
      <c r="A2777" s="10">
        <v>0</v>
      </c>
      <c r="B2777" s="10">
        <v>0</v>
      </c>
      <c r="F2777" t="b">
        <v>0</v>
      </c>
      <c r="G2777" t="b">
        <v>0</v>
      </c>
      <c r="H2777" t="b">
        <v>0</v>
      </c>
      <c r="I2777">
        <v>2</v>
      </c>
    </row>
    <row r="2778" spans="1:9" x14ac:dyDescent="0.25">
      <c r="A2778" s="10">
        <v>0</v>
      </c>
      <c r="B2778" s="10">
        <v>0</v>
      </c>
      <c r="F2778" t="b">
        <v>0</v>
      </c>
      <c r="G2778" t="b">
        <v>0</v>
      </c>
      <c r="H2778" t="b">
        <v>0</v>
      </c>
      <c r="I2778">
        <v>36</v>
      </c>
    </row>
    <row r="2779" spans="1:9" x14ac:dyDescent="0.25">
      <c r="A2779" s="10">
        <v>0</v>
      </c>
      <c r="B2779" s="10">
        <v>0</v>
      </c>
      <c r="F2779" t="b">
        <v>0</v>
      </c>
      <c r="G2779" t="b">
        <v>0</v>
      </c>
      <c r="H2779" t="b">
        <v>0</v>
      </c>
      <c r="I2779">
        <v>1</v>
      </c>
    </row>
    <row r="2780" spans="1:9" x14ac:dyDescent="0.25">
      <c r="A2780" s="10">
        <v>0</v>
      </c>
      <c r="B2780" s="10">
        <v>0</v>
      </c>
      <c r="F2780" t="b">
        <v>0</v>
      </c>
      <c r="G2780" t="b">
        <v>0</v>
      </c>
      <c r="H2780" t="b">
        <v>0</v>
      </c>
      <c r="I2780">
        <v>15</v>
      </c>
    </row>
    <row r="2781" spans="1:9" x14ac:dyDescent="0.25">
      <c r="A2781" s="10">
        <v>0</v>
      </c>
      <c r="B2781" s="10">
        <v>0</v>
      </c>
      <c r="F2781" t="b">
        <v>0</v>
      </c>
      <c r="G2781" t="b">
        <v>0</v>
      </c>
      <c r="H2781" t="b">
        <v>0</v>
      </c>
      <c r="I2781">
        <v>1</v>
      </c>
    </row>
    <row r="2782" spans="1:9" x14ac:dyDescent="0.25">
      <c r="A2782" s="10">
        <v>0</v>
      </c>
      <c r="B2782" s="10">
        <v>0</v>
      </c>
      <c r="F2782" t="b">
        <v>0</v>
      </c>
      <c r="G2782" t="b">
        <v>0</v>
      </c>
      <c r="H2782" t="b">
        <v>0</v>
      </c>
      <c r="I2782">
        <v>0</v>
      </c>
    </row>
    <row r="2783" spans="1:9" x14ac:dyDescent="0.25">
      <c r="A2783" s="10">
        <v>28</v>
      </c>
      <c r="B2783" s="10">
        <v>0</v>
      </c>
      <c r="F2783">
        <v>28</v>
      </c>
      <c r="G2783" t="b">
        <v>0</v>
      </c>
      <c r="H2783">
        <v>28</v>
      </c>
      <c r="I2783" t="b">
        <v>0</v>
      </c>
    </row>
    <row r="2784" spans="1:9" x14ac:dyDescent="0.25">
      <c r="A2784" s="10">
        <v>18</v>
      </c>
      <c r="B2784" s="10">
        <v>0</v>
      </c>
      <c r="F2784">
        <v>18</v>
      </c>
      <c r="G2784" t="b">
        <v>0</v>
      </c>
      <c r="H2784">
        <v>18</v>
      </c>
      <c r="I2784" t="b">
        <v>0</v>
      </c>
    </row>
    <row r="2785" spans="1:9" x14ac:dyDescent="0.25">
      <c r="A2785" s="10">
        <v>61</v>
      </c>
      <c r="B2785" s="10">
        <v>0</v>
      </c>
      <c r="F2785">
        <v>61</v>
      </c>
      <c r="G2785" t="b">
        <v>0</v>
      </c>
      <c r="H2785">
        <v>61</v>
      </c>
      <c r="I2785" t="b">
        <v>0</v>
      </c>
    </row>
    <row r="2786" spans="1:9" x14ac:dyDescent="0.25">
      <c r="A2786" s="10">
        <v>108</v>
      </c>
      <c r="B2786" s="10">
        <v>0</v>
      </c>
      <c r="F2786">
        <v>108</v>
      </c>
      <c r="G2786" t="b">
        <v>0</v>
      </c>
      <c r="H2786">
        <v>108</v>
      </c>
      <c r="I2786" t="b">
        <v>0</v>
      </c>
    </row>
    <row r="2787" spans="1:9" x14ac:dyDescent="0.25">
      <c r="A2787" s="10">
        <v>142</v>
      </c>
      <c r="B2787" s="10">
        <v>0</v>
      </c>
      <c r="F2787">
        <v>142</v>
      </c>
      <c r="G2787" t="b">
        <v>0</v>
      </c>
      <c r="H2787">
        <v>142</v>
      </c>
      <c r="I2787" t="b">
        <v>0</v>
      </c>
    </row>
    <row r="2788" spans="1:9" x14ac:dyDescent="0.25">
      <c r="A2788" s="10">
        <v>74</v>
      </c>
      <c r="B2788" s="10">
        <v>0</v>
      </c>
      <c r="F2788">
        <v>74</v>
      </c>
      <c r="G2788" t="b">
        <v>0</v>
      </c>
      <c r="H2788">
        <v>74</v>
      </c>
      <c r="I2788" t="b">
        <v>0</v>
      </c>
    </row>
    <row r="2789" spans="1:9" x14ac:dyDescent="0.25">
      <c r="A2789" s="10">
        <v>38</v>
      </c>
      <c r="B2789" s="10">
        <v>0</v>
      </c>
      <c r="F2789">
        <v>38</v>
      </c>
      <c r="G2789" t="b">
        <v>0</v>
      </c>
      <c r="H2789">
        <v>38</v>
      </c>
      <c r="I2789" t="b">
        <v>0</v>
      </c>
    </row>
    <row r="2790" spans="1:9" x14ac:dyDescent="0.25">
      <c r="A2790" s="10">
        <v>20</v>
      </c>
      <c r="B2790" s="10">
        <v>0</v>
      </c>
      <c r="F2790">
        <v>20</v>
      </c>
      <c r="G2790" t="b">
        <v>0</v>
      </c>
      <c r="H2790">
        <v>20</v>
      </c>
      <c r="I2790" t="b">
        <v>0</v>
      </c>
    </row>
    <row r="2791" spans="1:9" x14ac:dyDescent="0.25">
      <c r="A2791" s="10">
        <v>24</v>
      </c>
      <c r="B2791" s="10">
        <v>0</v>
      </c>
      <c r="F2791">
        <v>24</v>
      </c>
      <c r="G2791" t="b">
        <v>0</v>
      </c>
      <c r="H2791">
        <v>24</v>
      </c>
      <c r="I2791" t="b">
        <v>0</v>
      </c>
    </row>
    <row r="2792" spans="1:9" x14ac:dyDescent="0.25">
      <c r="A2792" s="10">
        <v>66</v>
      </c>
      <c r="B2792" s="10">
        <v>0</v>
      </c>
      <c r="F2792">
        <v>66</v>
      </c>
      <c r="G2792" t="b">
        <v>0</v>
      </c>
      <c r="H2792">
        <v>66</v>
      </c>
      <c r="I2792" t="b">
        <v>0</v>
      </c>
    </row>
    <row r="2793" spans="1:9" x14ac:dyDescent="0.25">
      <c r="A2793" s="10">
        <v>28</v>
      </c>
      <c r="B2793" s="10">
        <v>0</v>
      </c>
      <c r="F2793">
        <v>28</v>
      </c>
      <c r="G2793" t="b">
        <v>0</v>
      </c>
      <c r="H2793">
        <v>28</v>
      </c>
      <c r="I2793" t="b">
        <v>0</v>
      </c>
    </row>
    <row r="2794" spans="1:9" x14ac:dyDescent="0.25">
      <c r="A2794" s="10">
        <v>24</v>
      </c>
      <c r="B2794" s="10">
        <v>0</v>
      </c>
      <c r="F2794">
        <v>24</v>
      </c>
      <c r="G2794" t="b">
        <v>0</v>
      </c>
      <c r="H2794">
        <v>24</v>
      </c>
      <c r="I2794" t="b">
        <v>0</v>
      </c>
    </row>
    <row r="2795" spans="1:9" x14ac:dyDescent="0.25">
      <c r="A2795" s="10">
        <v>73</v>
      </c>
      <c r="B2795" s="10">
        <v>0</v>
      </c>
      <c r="F2795">
        <v>73</v>
      </c>
      <c r="G2795" t="b">
        <v>0</v>
      </c>
      <c r="H2795">
        <v>73</v>
      </c>
      <c r="I2795" t="b">
        <v>0</v>
      </c>
    </row>
    <row r="2796" spans="1:9" x14ac:dyDescent="0.25">
      <c r="A2796" s="10">
        <v>3</v>
      </c>
      <c r="B2796" s="10">
        <v>0</v>
      </c>
      <c r="F2796">
        <v>3</v>
      </c>
      <c r="G2796" t="b">
        <v>0</v>
      </c>
      <c r="H2796">
        <v>3</v>
      </c>
      <c r="I2796" t="b">
        <v>0</v>
      </c>
    </row>
    <row r="2797" spans="1:9" x14ac:dyDescent="0.25">
      <c r="A2797" s="10">
        <v>20</v>
      </c>
      <c r="B2797" s="10">
        <v>0</v>
      </c>
      <c r="F2797">
        <v>20</v>
      </c>
      <c r="G2797" t="b">
        <v>0</v>
      </c>
      <c r="H2797">
        <v>20</v>
      </c>
      <c r="I2797" t="b">
        <v>0</v>
      </c>
    </row>
    <row r="2798" spans="1:9" x14ac:dyDescent="0.25">
      <c r="A2798" s="10">
        <v>21</v>
      </c>
      <c r="B2798" s="10">
        <v>0</v>
      </c>
      <c r="F2798">
        <v>21</v>
      </c>
      <c r="G2798" t="b">
        <v>0</v>
      </c>
      <c r="H2798">
        <v>21</v>
      </c>
      <c r="I2798" t="b">
        <v>0</v>
      </c>
    </row>
    <row r="2799" spans="1:9" x14ac:dyDescent="0.25">
      <c r="A2799" s="10">
        <v>94</v>
      </c>
      <c r="B2799" s="10">
        <v>0</v>
      </c>
      <c r="F2799">
        <v>94</v>
      </c>
      <c r="G2799" t="b">
        <v>0</v>
      </c>
      <c r="H2799">
        <v>94</v>
      </c>
      <c r="I2799" t="b">
        <v>0</v>
      </c>
    </row>
    <row r="2800" spans="1:9" x14ac:dyDescent="0.25">
      <c r="A2800" s="10">
        <v>139</v>
      </c>
      <c r="B2800" s="10">
        <v>0</v>
      </c>
      <c r="F2800">
        <v>139</v>
      </c>
      <c r="G2800" t="b">
        <v>0</v>
      </c>
      <c r="H2800">
        <v>139</v>
      </c>
      <c r="I2800" t="b">
        <v>0</v>
      </c>
    </row>
    <row r="2801" spans="1:9" x14ac:dyDescent="0.25">
      <c r="A2801" s="10">
        <v>130</v>
      </c>
      <c r="B2801" s="10">
        <v>0</v>
      </c>
      <c r="F2801">
        <v>130</v>
      </c>
      <c r="G2801" t="b">
        <v>0</v>
      </c>
      <c r="H2801">
        <v>130</v>
      </c>
      <c r="I2801" t="b">
        <v>0</v>
      </c>
    </row>
    <row r="2802" spans="1:9" x14ac:dyDescent="0.25">
      <c r="A2802" s="10">
        <v>31</v>
      </c>
      <c r="B2802" s="10">
        <v>0</v>
      </c>
      <c r="F2802">
        <v>31</v>
      </c>
      <c r="G2802" t="b">
        <v>0</v>
      </c>
      <c r="H2802">
        <v>31</v>
      </c>
      <c r="I2802" t="b">
        <v>0</v>
      </c>
    </row>
    <row r="2803" spans="1:9" x14ac:dyDescent="0.25">
      <c r="A2803" s="10">
        <v>13</v>
      </c>
      <c r="B2803" s="10">
        <v>0</v>
      </c>
      <c r="F2803">
        <v>13</v>
      </c>
      <c r="G2803" t="b">
        <v>0</v>
      </c>
      <c r="H2803">
        <v>13</v>
      </c>
      <c r="I2803" t="b">
        <v>0</v>
      </c>
    </row>
    <row r="2804" spans="1:9" x14ac:dyDescent="0.25">
      <c r="A2804" s="10">
        <v>90</v>
      </c>
      <c r="B2804" s="10">
        <v>0</v>
      </c>
      <c r="F2804">
        <v>90</v>
      </c>
      <c r="G2804" t="b">
        <v>0</v>
      </c>
      <c r="H2804">
        <v>90</v>
      </c>
      <c r="I2804" t="b">
        <v>0</v>
      </c>
    </row>
    <row r="2805" spans="1:9" x14ac:dyDescent="0.25">
      <c r="A2805" s="10">
        <v>141</v>
      </c>
      <c r="B2805" s="10">
        <v>0</v>
      </c>
      <c r="F2805">
        <v>141</v>
      </c>
      <c r="G2805" t="b">
        <v>0</v>
      </c>
      <c r="H2805">
        <v>141</v>
      </c>
      <c r="I2805" t="b">
        <v>0</v>
      </c>
    </row>
    <row r="2806" spans="1:9" x14ac:dyDescent="0.25">
      <c r="A2806" s="10">
        <v>23</v>
      </c>
      <c r="B2806" s="10">
        <v>0</v>
      </c>
      <c r="F2806">
        <v>23</v>
      </c>
      <c r="G2806" t="b">
        <v>0</v>
      </c>
      <c r="H2806">
        <v>23</v>
      </c>
      <c r="I2806" t="b">
        <v>0</v>
      </c>
    </row>
    <row r="2807" spans="1:9" x14ac:dyDescent="0.25">
      <c r="A2807" s="10">
        <v>18</v>
      </c>
      <c r="B2807" s="10">
        <v>0</v>
      </c>
      <c r="F2807">
        <v>18</v>
      </c>
      <c r="G2807" t="b">
        <v>0</v>
      </c>
      <c r="H2807">
        <v>18</v>
      </c>
      <c r="I2807" t="b">
        <v>0</v>
      </c>
    </row>
    <row r="2808" spans="1:9" x14ac:dyDescent="0.25">
      <c r="A2808" s="10">
        <v>76</v>
      </c>
      <c r="B2808" s="10">
        <v>0</v>
      </c>
      <c r="F2808">
        <v>76</v>
      </c>
      <c r="G2808" t="b">
        <v>0</v>
      </c>
      <c r="H2808">
        <v>76</v>
      </c>
      <c r="I2808" t="b">
        <v>0</v>
      </c>
    </row>
    <row r="2809" spans="1:9" x14ac:dyDescent="0.25">
      <c r="A2809" s="10">
        <v>93</v>
      </c>
      <c r="B2809" s="10">
        <v>0</v>
      </c>
      <c r="F2809">
        <v>93</v>
      </c>
      <c r="G2809" t="b">
        <v>0</v>
      </c>
      <c r="H2809">
        <v>93</v>
      </c>
      <c r="I2809" t="b">
        <v>0</v>
      </c>
    </row>
    <row r="2810" spans="1:9" x14ac:dyDescent="0.25">
      <c r="A2810" s="10">
        <v>69</v>
      </c>
      <c r="B2810" s="10">
        <v>0</v>
      </c>
      <c r="F2810">
        <v>69</v>
      </c>
      <c r="G2810" t="b">
        <v>0</v>
      </c>
      <c r="H2810">
        <v>69</v>
      </c>
      <c r="I2810" t="b">
        <v>0</v>
      </c>
    </row>
    <row r="2811" spans="1:9" x14ac:dyDescent="0.25">
      <c r="A2811" s="10">
        <v>21</v>
      </c>
      <c r="B2811" s="10">
        <v>0</v>
      </c>
      <c r="F2811">
        <v>21</v>
      </c>
      <c r="G2811" t="b">
        <v>0</v>
      </c>
      <c r="H2811">
        <v>21</v>
      </c>
      <c r="I2811" t="b">
        <v>0</v>
      </c>
    </row>
    <row r="2812" spans="1:9" x14ac:dyDescent="0.25">
      <c r="A2812" s="10">
        <v>57</v>
      </c>
      <c r="B2812" s="10">
        <v>0</v>
      </c>
      <c r="F2812">
        <v>57</v>
      </c>
      <c r="G2812" t="b">
        <v>0</v>
      </c>
      <c r="H2812">
        <v>57</v>
      </c>
      <c r="I2812" t="b">
        <v>0</v>
      </c>
    </row>
    <row r="2813" spans="1:9" x14ac:dyDescent="0.25">
      <c r="A2813" s="10">
        <v>108</v>
      </c>
      <c r="B2813" s="10">
        <v>0</v>
      </c>
      <c r="F2813">
        <v>108</v>
      </c>
      <c r="G2813" t="b">
        <v>0</v>
      </c>
      <c r="H2813">
        <v>108</v>
      </c>
      <c r="I2813" t="b">
        <v>0</v>
      </c>
    </row>
    <row r="2814" spans="1:9" x14ac:dyDescent="0.25">
      <c r="A2814" s="10">
        <v>83</v>
      </c>
      <c r="B2814" s="10">
        <v>0</v>
      </c>
      <c r="F2814">
        <v>83</v>
      </c>
      <c r="G2814" t="b">
        <v>0</v>
      </c>
      <c r="H2814">
        <v>83</v>
      </c>
      <c r="I2814" t="b">
        <v>0</v>
      </c>
    </row>
    <row r="2815" spans="1:9" x14ac:dyDescent="0.25">
      <c r="A2815" s="10">
        <v>96</v>
      </c>
      <c r="B2815" s="10">
        <v>0</v>
      </c>
      <c r="F2815">
        <v>96</v>
      </c>
      <c r="G2815" t="b">
        <v>0</v>
      </c>
      <c r="H2815">
        <v>96</v>
      </c>
      <c r="I2815" t="b">
        <v>0</v>
      </c>
    </row>
    <row r="2816" spans="1:9" x14ac:dyDescent="0.25">
      <c r="A2816" s="10">
        <v>64</v>
      </c>
      <c r="B2816" s="10">
        <v>0</v>
      </c>
      <c r="F2816">
        <v>64</v>
      </c>
      <c r="G2816" t="b">
        <v>0</v>
      </c>
      <c r="H2816">
        <v>64</v>
      </c>
      <c r="I2816" t="b">
        <v>0</v>
      </c>
    </row>
    <row r="2817" spans="1:9" x14ac:dyDescent="0.25">
      <c r="A2817" s="10">
        <v>14</v>
      </c>
      <c r="B2817" s="10">
        <v>0</v>
      </c>
      <c r="F2817">
        <v>14</v>
      </c>
      <c r="G2817" t="b">
        <v>0</v>
      </c>
      <c r="H2817">
        <v>14</v>
      </c>
      <c r="I2817" t="b">
        <v>0</v>
      </c>
    </row>
    <row r="2818" spans="1:9" x14ac:dyDescent="0.25">
      <c r="A2818" s="10">
        <v>169</v>
      </c>
      <c r="B2818" s="10">
        <v>0</v>
      </c>
      <c r="F2818">
        <v>169</v>
      </c>
      <c r="G2818" t="b">
        <v>0</v>
      </c>
      <c r="H2818">
        <v>169</v>
      </c>
      <c r="I2818" t="b">
        <v>0</v>
      </c>
    </row>
    <row r="2819" spans="1:9" x14ac:dyDescent="0.25">
      <c r="A2819" s="10">
        <v>33</v>
      </c>
      <c r="B2819" s="10">
        <v>0</v>
      </c>
      <c r="F2819">
        <v>33</v>
      </c>
      <c r="G2819" t="b">
        <v>0</v>
      </c>
      <c r="H2819">
        <v>33</v>
      </c>
      <c r="I2819" t="b">
        <v>0</v>
      </c>
    </row>
    <row r="2820" spans="1:9" x14ac:dyDescent="0.25">
      <c r="A2820" s="10">
        <v>102</v>
      </c>
      <c r="B2820" s="10">
        <v>0</v>
      </c>
      <c r="F2820">
        <v>102</v>
      </c>
      <c r="G2820" t="b">
        <v>0</v>
      </c>
      <c r="H2820">
        <v>102</v>
      </c>
      <c r="I2820" t="b">
        <v>0</v>
      </c>
    </row>
    <row r="2821" spans="1:9" x14ac:dyDescent="0.25">
      <c r="A2821" s="10">
        <v>104</v>
      </c>
      <c r="B2821" s="10">
        <v>0</v>
      </c>
      <c r="F2821">
        <v>104</v>
      </c>
      <c r="G2821" t="b">
        <v>0</v>
      </c>
      <c r="H2821">
        <v>104</v>
      </c>
      <c r="I2821" t="b">
        <v>0</v>
      </c>
    </row>
    <row r="2822" spans="1:9" x14ac:dyDescent="0.25">
      <c r="A2822" s="10">
        <v>20</v>
      </c>
      <c r="B2822" s="10">
        <v>0</v>
      </c>
      <c r="F2822">
        <v>20</v>
      </c>
      <c r="G2822" t="b">
        <v>0</v>
      </c>
      <c r="H2822">
        <v>20</v>
      </c>
      <c r="I2822" t="b">
        <v>0</v>
      </c>
    </row>
    <row r="2823" spans="1:9" x14ac:dyDescent="0.25">
      <c r="A2823" s="10">
        <v>35</v>
      </c>
      <c r="B2823" s="10">
        <v>0</v>
      </c>
      <c r="F2823">
        <v>35</v>
      </c>
      <c r="G2823" t="b">
        <v>0</v>
      </c>
      <c r="H2823">
        <v>35</v>
      </c>
      <c r="I2823" t="b">
        <v>0</v>
      </c>
    </row>
    <row r="2824" spans="1:9" x14ac:dyDescent="0.25">
      <c r="A2824" s="10">
        <v>94</v>
      </c>
      <c r="B2824" s="10">
        <v>0</v>
      </c>
      <c r="F2824">
        <v>94</v>
      </c>
      <c r="G2824" t="b">
        <v>0</v>
      </c>
      <c r="H2824">
        <v>94</v>
      </c>
      <c r="I2824" t="b">
        <v>0</v>
      </c>
    </row>
    <row r="2825" spans="1:9" x14ac:dyDescent="0.25">
      <c r="A2825" s="10">
        <v>14</v>
      </c>
      <c r="B2825" s="10">
        <v>0</v>
      </c>
      <c r="F2825">
        <v>14</v>
      </c>
      <c r="G2825" t="b">
        <v>0</v>
      </c>
      <c r="H2825">
        <v>14</v>
      </c>
      <c r="I2825" t="b">
        <v>0</v>
      </c>
    </row>
    <row r="2826" spans="1:9" x14ac:dyDescent="0.25">
      <c r="A2826" s="10">
        <v>15</v>
      </c>
      <c r="B2826" s="10">
        <v>0</v>
      </c>
      <c r="F2826">
        <v>15</v>
      </c>
      <c r="G2826" t="b">
        <v>0</v>
      </c>
      <c r="H2826">
        <v>15</v>
      </c>
      <c r="I2826" t="b">
        <v>0</v>
      </c>
    </row>
    <row r="2827" spans="1:9" x14ac:dyDescent="0.25">
      <c r="A2827" s="10">
        <v>51</v>
      </c>
      <c r="B2827" s="10">
        <v>0</v>
      </c>
      <c r="F2827">
        <v>51</v>
      </c>
      <c r="G2827" t="b">
        <v>0</v>
      </c>
      <c r="H2827">
        <v>51</v>
      </c>
      <c r="I2827" t="b">
        <v>0</v>
      </c>
    </row>
    <row r="2828" spans="1:9" x14ac:dyDescent="0.25">
      <c r="A2828" s="10">
        <v>19</v>
      </c>
      <c r="B2828" s="10">
        <v>0</v>
      </c>
      <c r="F2828">
        <v>19</v>
      </c>
      <c r="G2828" t="b">
        <v>0</v>
      </c>
      <c r="H2828">
        <v>19</v>
      </c>
      <c r="I2828" t="b">
        <v>0</v>
      </c>
    </row>
    <row r="2829" spans="1:9" x14ac:dyDescent="0.25">
      <c r="A2829" s="10">
        <v>23</v>
      </c>
      <c r="B2829" s="10">
        <v>0</v>
      </c>
      <c r="F2829">
        <v>23</v>
      </c>
      <c r="G2829" t="b">
        <v>0</v>
      </c>
      <c r="H2829">
        <v>23</v>
      </c>
      <c r="I2829" t="b">
        <v>0</v>
      </c>
    </row>
    <row r="2830" spans="1:9" x14ac:dyDescent="0.25">
      <c r="A2830" s="10">
        <v>97</v>
      </c>
      <c r="B2830" s="10">
        <v>0</v>
      </c>
      <c r="F2830">
        <v>97</v>
      </c>
      <c r="G2830" t="b">
        <v>0</v>
      </c>
      <c r="H2830">
        <v>97</v>
      </c>
      <c r="I2830" t="b">
        <v>0</v>
      </c>
    </row>
    <row r="2831" spans="1:9" x14ac:dyDescent="0.25">
      <c r="A2831" s="10">
        <v>76</v>
      </c>
      <c r="B2831" s="10">
        <v>0</v>
      </c>
      <c r="F2831">
        <v>76</v>
      </c>
      <c r="G2831" t="b">
        <v>0</v>
      </c>
      <c r="H2831">
        <v>76</v>
      </c>
      <c r="I2831" t="b">
        <v>0</v>
      </c>
    </row>
    <row r="2832" spans="1:9" x14ac:dyDescent="0.25">
      <c r="A2832" s="10">
        <v>11</v>
      </c>
      <c r="B2832" s="10">
        <v>0</v>
      </c>
      <c r="F2832">
        <v>11</v>
      </c>
      <c r="G2832" t="b">
        <v>0</v>
      </c>
      <c r="H2832">
        <v>11</v>
      </c>
      <c r="I2832" t="b">
        <v>0</v>
      </c>
    </row>
    <row r="2833" spans="1:9" x14ac:dyDescent="0.25">
      <c r="A2833" s="10">
        <v>52</v>
      </c>
      <c r="B2833" s="10">
        <v>0</v>
      </c>
      <c r="F2833">
        <v>52</v>
      </c>
      <c r="G2833" t="b">
        <v>0</v>
      </c>
      <c r="H2833">
        <v>52</v>
      </c>
      <c r="I2833" t="b">
        <v>0</v>
      </c>
    </row>
    <row r="2834" spans="1:9" x14ac:dyDescent="0.25">
      <c r="A2834" s="10">
        <v>95</v>
      </c>
      <c r="B2834" s="10">
        <v>0</v>
      </c>
      <c r="F2834">
        <v>95</v>
      </c>
      <c r="G2834" t="b">
        <v>0</v>
      </c>
      <c r="H2834">
        <v>95</v>
      </c>
      <c r="I2834" t="b">
        <v>0</v>
      </c>
    </row>
    <row r="2835" spans="1:9" x14ac:dyDescent="0.25">
      <c r="A2835" s="10">
        <v>35</v>
      </c>
      <c r="B2835" s="10">
        <v>0</v>
      </c>
      <c r="F2835">
        <v>35</v>
      </c>
      <c r="G2835" t="b">
        <v>0</v>
      </c>
      <c r="H2835">
        <v>35</v>
      </c>
      <c r="I2835" t="b">
        <v>0</v>
      </c>
    </row>
    <row r="2836" spans="1:9" x14ac:dyDescent="0.25">
      <c r="A2836" s="10">
        <v>21</v>
      </c>
      <c r="B2836" s="10">
        <v>0</v>
      </c>
      <c r="F2836">
        <v>21</v>
      </c>
      <c r="G2836" t="b">
        <v>0</v>
      </c>
      <c r="H2836">
        <v>21</v>
      </c>
      <c r="I2836" t="b">
        <v>0</v>
      </c>
    </row>
    <row r="2837" spans="1:9" x14ac:dyDescent="0.25">
      <c r="A2837" s="10">
        <v>93</v>
      </c>
      <c r="B2837" s="10">
        <v>0</v>
      </c>
      <c r="F2837">
        <v>93</v>
      </c>
      <c r="G2837" t="b">
        <v>0</v>
      </c>
      <c r="H2837">
        <v>93</v>
      </c>
      <c r="I2837" t="b">
        <v>0</v>
      </c>
    </row>
    <row r="2838" spans="1:9" x14ac:dyDescent="0.25">
      <c r="A2838" s="10">
        <v>11</v>
      </c>
      <c r="B2838" s="10">
        <v>0</v>
      </c>
      <c r="F2838">
        <v>11</v>
      </c>
      <c r="G2838" t="b">
        <v>0</v>
      </c>
      <c r="H2838">
        <v>11</v>
      </c>
      <c r="I2838" t="b">
        <v>0</v>
      </c>
    </row>
    <row r="2839" spans="1:9" x14ac:dyDescent="0.25">
      <c r="A2839" s="10">
        <v>21</v>
      </c>
      <c r="B2839" s="10">
        <v>0</v>
      </c>
      <c r="F2839">
        <v>21</v>
      </c>
      <c r="G2839" t="b">
        <v>0</v>
      </c>
      <c r="H2839">
        <v>21</v>
      </c>
      <c r="I2839" t="b">
        <v>0</v>
      </c>
    </row>
    <row r="2840" spans="1:9" x14ac:dyDescent="0.25">
      <c r="A2840" s="10">
        <v>54</v>
      </c>
      <c r="B2840" s="10">
        <v>0</v>
      </c>
      <c r="F2840">
        <v>54</v>
      </c>
      <c r="G2840" t="b">
        <v>0</v>
      </c>
      <c r="H2840">
        <v>54</v>
      </c>
      <c r="I2840" t="b">
        <v>0</v>
      </c>
    </row>
    <row r="2841" spans="1:9" x14ac:dyDescent="0.25">
      <c r="A2841" s="10">
        <v>31</v>
      </c>
      <c r="B2841" s="10">
        <v>0</v>
      </c>
      <c r="F2841">
        <v>31</v>
      </c>
      <c r="G2841" t="b">
        <v>0</v>
      </c>
      <c r="H2841">
        <v>31</v>
      </c>
      <c r="I2841" t="b">
        <v>0</v>
      </c>
    </row>
    <row r="2842" spans="1:9" x14ac:dyDescent="0.25">
      <c r="A2842" s="10">
        <v>132</v>
      </c>
      <c r="B2842" s="10">
        <v>0</v>
      </c>
      <c r="F2842">
        <v>132</v>
      </c>
      <c r="G2842" t="b">
        <v>0</v>
      </c>
      <c r="H2842">
        <v>132</v>
      </c>
      <c r="I2842" t="b">
        <v>0</v>
      </c>
    </row>
    <row r="2843" spans="1:9" x14ac:dyDescent="0.25">
      <c r="A2843" s="10">
        <v>0</v>
      </c>
      <c r="B2843" s="10">
        <v>0</v>
      </c>
      <c r="F2843" t="b">
        <v>0</v>
      </c>
      <c r="G2843" t="b">
        <v>0</v>
      </c>
      <c r="H2843" t="b">
        <v>0</v>
      </c>
      <c r="I2843">
        <v>1</v>
      </c>
    </row>
    <row r="2844" spans="1:9" x14ac:dyDescent="0.25">
      <c r="A2844" s="10">
        <v>0</v>
      </c>
      <c r="B2844" s="10">
        <v>0</v>
      </c>
      <c r="F2844" t="b">
        <v>0</v>
      </c>
      <c r="G2844" t="b">
        <v>0</v>
      </c>
      <c r="H2844" t="b">
        <v>0</v>
      </c>
      <c r="I2844">
        <v>0</v>
      </c>
    </row>
    <row r="2845" spans="1:9" x14ac:dyDescent="0.25">
      <c r="A2845" s="10">
        <v>0</v>
      </c>
      <c r="B2845" s="10">
        <v>0</v>
      </c>
      <c r="F2845" t="b">
        <v>0</v>
      </c>
      <c r="G2845" t="b">
        <v>0</v>
      </c>
      <c r="H2845" t="b">
        <v>0</v>
      </c>
      <c r="I2845">
        <v>0</v>
      </c>
    </row>
    <row r="2846" spans="1:9" x14ac:dyDescent="0.25">
      <c r="A2846" s="10">
        <v>0</v>
      </c>
      <c r="B2846" s="10">
        <v>0</v>
      </c>
      <c r="F2846" t="b">
        <v>0</v>
      </c>
      <c r="G2846" t="b">
        <v>0</v>
      </c>
      <c r="H2846" t="b">
        <v>0</v>
      </c>
      <c r="I2846">
        <v>1</v>
      </c>
    </row>
    <row r="2847" spans="1:9" x14ac:dyDescent="0.25">
      <c r="A2847" s="10">
        <v>0</v>
      </c>
      <c r="B2847" s="10">
        <v>0</v>
      </c>
      <c r="F2847" t="b">
        <v>0</v>
      </c>
      <c r="G2847" t="b">
        <v>0</v>
      </c>
      <c r="H2847">
        <v>39</v>
      </c>
      <c r="I2847" t="b">
        <v>0</v>
      </c>
    </row>
    <row r="2848" spans="1:9" x14ac:dyDescent="0.25">
      <c r="A2848" s="10">
        <v>0</v>
      </c>
      <c r="B2848" s="10">
        <v>0</v>
      </c>
      <c r="F2848" t="b">
        <v>0</v>
      </c>
      <c r="G2848" t="b">
        <v>0</v>
      </c>
      <c r="H2848" t="b">
        <v>0</v>
      </c>
      <c r="I2848">
        <v>0</v>
      </c>
    </row>
    <row r="2849" spans="1:9" x14ac:dyDescent="0.25">
      <c r="A2849" s="10">
        <v>0</v>
      </c>
      <c r="B2849" s="10">
        <v>0</v>
      </c>
      <c r="F2849" t="b">
        <v>0</v>
      </c>
      <c r="G2849" t="b">
        <v>0</v>
      </c>
      <c r="H2849" t="b">
        <v>0</v>
      </c>
      <c r="I2849">
        <v>0</v>
      </c>
    </row>
    <row r="2850" spans="1:9" x14ac:dyDescent="0.25">
      <c r="A2850" s="10">
        <v>0</v>
      </c>
      <c r="B2850" s="10">
        <v>0</v>
      </c>
      <c r="F2850" t="b">
        <v>0</v>
      </c>
      <c r="G2850" t="b">
        <v>0</v>
      </c>
      <c r="H2850" t="b">
        <v>0</v>
      </c>
      <c r="I2850">
        <v>3</v>
      </c>
    </row>
    <row r="2851" spans="1:9" x14ac:dyDescent="0.25">
      <c r="A2851" s="10">
        <v>0</v>
      </c>
      <c r="B2851" s="10">
        <v>0</v>
      </c>
      <c r="F2851" t="b">
        <v>0</v>
      </c>
      <c r="G2851" t="b">
        <v>0</v>
      </c>
      <c r="H2851" t="b">
        <v>0</v>
      </c>
      <c r="I2851">
        <v>1</v>
      </c>
    </row>
    <row r="2852" spans="1:9" x14ac:dyDescent="0.25">
      <c r="A2852" s="10">
        <v>0</v>
      </c>
      <c r="B2852" s="10">
        <v>0</v>
      </c>
      <c r="F2852" t="b">
        <v>0</v>
      </c>
      <c r="G2852" t="b">
        <v>0</v>
      </c>
      <c r="H2852" t="b">
        <v>0</v>
      </c>
      <c r="I2852">
        <v>13</v>
      </c>
    </row>
    <row r="2853" spans="1:9" x14ac:dyDescent="0.25">
      <c r="A2853" s="10">
        <v>0</v>
      </c>
      <c r="B2853" s="10">
        <v>0</v>
      </c>
      <c r="F2853" t="b">
        <v>0</v>
      </c>
      <c r="G2853" t="b">
        <v>0</v>
      </c>
      <c r="H2853" t="b">
        <v>0</v>
      </c>
      <c r="I2853">
        <v>0</v>
      </c>
    </row>
    <row r="2854" spans="1:9" x14ac:dyDescent="0.25">
      <c r="A2854" s="10">
        <v>0</v>
      </c>
      <c r="B2854" s="10">
        <v>0</v>
      </c>
      <c r="F2854" t="b">
        <v>0</v>
      </c>
      <c r="G2854" t="b">
        <v>0</v>
      </c>
      <c r="H2854" t="b">
        <v>0</v>
      </c>
      <c r="I2854">
        <v>6</v>
      </c>
    </row>
    <row r="2855" spans="1:9" x14ac:dyDescent="0.25">
      <c r="A2855" s="10">
        <v>0</v>
      </c>
      <c r="B2855" s="10">
        <v>0</v>
      </c>
      <c r="F2855" t="b">
        <v>0</v>
      </c>
      <c r="G2855" t="b">
        <v>0</v>
      </c>
      <c r="H2855" t="b">
        <v>0</v>
      </c>
      <c r="I2855">
        <v>0</v>
      </c>
    </row>
    <row r="2856" spans="1:9" x14ac:dyDescent="0.25">
      <c r="A2856" s="10">
        <v>0</v>
      </c>
      <c r="B2856" s="10">
        <v>0</v>
      </c>
      <c r="F2856" t="b">
        <v>0</v>
      </c>
      <c r="G2856" t="b">
        <v>0</v>
      </c>
      <c r="H2856">
        <v>14</v>
      </c>
      <c r="I2856" t="b">
        <v>0</v>
      </c>
    </row>
    <row r="2857" spans="1:9" x14ac:dyDescent="0.25">
      <c r="A2857" s="10">
        <v>0</v>
      </c>
      <c r="B2857" s="10">
        <v>0</v>
      </c>
      <c r="F2857" t="b">
        <v>0</v>
      </c>
      <c r="G2857" t="b">
        <v>0</v>
      </c>
      <c r="H2857">
        <v>5</v>
      </c>
      <c r="I2857" t="b">
        <v>0</v>
      </c>
    </row>
    <row r="2858" spans="1:9" x14ac:dyDescent="0.25">
      <c r="A2858" s="10">
        <v>0</v>
      </c>
      <c r="B2858" s="10">
        <v>0</v>
      </c>
      <c r="F2858" t="b">
        <v>0</v>
      </c>
      <c r="G2858" t="b">
        <v>0</v>
      </c>
      <c r="H2858" t="b">
        <v>0</v>
      </c>
      <c r="I2858">
        <v>6</v>
      </c>
    </row>
    <row r="2859" spans="1:9" x14ac:dyDescent="0.25">
      <c r="A2859" s="10">
        <v>0</v>
      </c>
      <c r="B2859" s="10">
        <v>0</v>
      </c>
      <c r="F2859" t="b">
        <v>0</v>
      </c>
      <c r="G2859" t="b">
        <v>0</v>
      </c>
      <c r="H2859" t="b">
        <v>0</v>
      </c>
      <c r="I2859">
        <v>15</v>
      </c>
    </row>
    <row r="2860" spans="1:9" x14ac:dyDescent="0.25">
      <c r="A2860" s="10">
        <v>0</v>
      </c>
      <c r="B2860" s="10">
        <v>0</v>
      </c>
      <c r="F2860" t="b">
        <v>0</v>
      </c>
      <c r="G2860" t="b">
        <v>0</v>
      </c>
      <c r="H2860" t="b">
        <v>0</v>
      </c>
      <c r="I2860">
        <v>0</v>
      </c>
    </row>
    <row r="2861" spans="1:9" x14ac:dyDescent="0.25">
      <c r="A2861" s="10">
        <v>0</v>
      </c>
      <c r="B2861" s="10">
        <v>0</v>
      </c>
      <c r="F2861" t="b">
        <v>0</v>
      </c>
      <c r="G2861" t="b">
        <v>0</v>
      </c>
      <c r="H2861" t="b">
        <v>0</v>
      </c>
      <c r="I2861">
        <v>1</v>
      </c>
    </row>
    <row r="2862" spans="1:9" x14ac:dyDescent="0.25">
      <c r="A2862" s="10">
        <v>0</v>
      </c>
      <c r="B2862" s="10">
        <v>0</v>
      </c>
      <c r="F2862" t="b">
        <v>0</v>
      </c>
      <c r="G2862" t="b">
        <v>0</v>
      </c>
      <c r="H2862" t="b">
        <v>0</v>
      </c>
      <c r="I2862">
        <v>9</v>
      </c>
    </row>
    <row r="2863" spans="1:9" x14ac:dyDescent="0.25">
      <c r="A2863" s="10">
        <v>0</v>
      </c>
      <c r="B2863" s="10">
        <v>0</v>
      </c>
      <c r="F2863" t="b">
        <v>0</v>
      </c>
      <c r="G2863" t="b">
        <v>0</v>
      </c>
      <c r="H2863">
        <v>3</v>
      </c>
      <c r="I2863" t="b">
        <v>0</v>
      </c>
    </row>
    <row r="2864" spans="1:9" x14ac:dyDescent="0.25">
      <c r="A2864" s="10">
        <v>0</v>
      </c>
      <c r="B2864" s="10">
        <v>0</v>
      </c>
      <c r="F2864" t="b">
        <v>0</v>
      </c>
      <c r="G2864" t="b">
        <v>0</v>
      </c>
      <c r="H2864" t="b">
        <v>0</v>
      </c>
      <c r="I2864">
        <v>3</v>
      </c>
    </row>
    <row r="2865" spans="1:9" x14ac:dyDescent="0.25">
      <c r="A2865" s="10">
        <v>0</v>
      </c>
      <c r="B2865" s="10">
        <v>0</v>
      </c>
      <c r="F2865" t="b">
        <v>0</v>
      </c>
      <c r="G2865" t="b">
        <v>0</v>
      </c>
      <c r="H2865" t="b">
        <v>0</v>
      </c>
      <c r="I2865">
        <v>1</v>
      </c>
    </row>
    <row r="2866" spans="1:9" x14ac:dyDescent="0.25">
      <c r="A2866" s="10">
        <v>0</v>
      </c>
      <c r="B2866" s="10">
        <v>0</v>
      </c>
      <c r="F2866" t="b">
        <v>0</v>
      </c>
      <c r="G2866" t="b">
        <v>0</v>
      </c>
      <c r="H2866" t="b">
        <v>0</v>
      </c>
      <c r="I2866">
        <v>3</v>
      </c>
    </row>
    <row r="2867" spans="1:9" x14ac:dyDescent="0.25">
      <c r="A2867" s="10">
        <v>0</v>
      </c>
      <c r="B2867" s="10">
        <v>0</v>
      </c>
      <c r="F2867" t="b">
        <v>0</v>
      </c>
      <c r="G2867" t="b">
        <v>0</v>
      </c>
      <c r="H2867" t="b">
        <v>0</v>
      </c>
      <c r="I2867">
        <v>0</v>
      </c>
    </row>
    <row r="2868" spans="1:9" x14ac:dyDescent="0.25">
      <c r="A2868" s="10">
        <v>0</v>
      </c>
      <c r="B2868" s="10">
        <v>0</v>
      </c>
      <c r="F2868" t="b">
        <v>0</v>
      </c>
      <c r="G2868" t="b">
        <v>0</v>
      </c>
      <c r="H2868" t="b">
        <v>0</v>
      </c>
      <c r="I2868">
        <v>2</v>
      </c>
    </row>
    <row r="2869" spans="1:9" x14ac:dyDescent="0.25">
      <c r="A2869" s="10">
        <v>0</v>
      </c>
      <c r="B2869" s="10">
        <v>0</v>
      </c>
      <c r="F2869" t="b">
        <v>0</v>
      </c>
      <c r="G2869" t="b">
        <v>0</v>
      </c>
      <c r="H2869" t="b">
        <v>0</v>
      </c>
      <c r="I2869">
        <v>10</v>
      </c>
    </row>
    <row r="2870" spans="1:9" x14ac:dyDescent="0.25">
      <c r="A2870" s="10">
        <v>0</v>
      </c>
      <c r="B2870" s="10">
        <v>0</v>
      </c>
      <c r="F2870" t="b">
        <v>0</v>
      </c>
      <c r="G2870" t="b">
        <v>0</v>
      </c>
      <c r="H2870">
        <v>60</v>
      </c>
      <c r="I2870" t="b">
        <v>0</v>
      </c>
    </row>
    <row r="2871" spans="1:9" x14ac:dyDescent="0.25">
      <c r="A2871" s="10">
        <v>0</v>
      </c>
      <c r="B2871" s="10">
        <v>0</v>
      </c>
      <c r="F2871" t="b">
        <v>0</v>
      </c>
      <c r="G2871" t="b">
        <v>0</v>
      </c>
      <c r="H2871" t="b">
        <v>0</v>
      </c>
      <c r="I2871">
        <v>5</v>
      </c>
    </row>
    <row r="2872" spans="1:9" x14ac:dyDescent="0.25">
      <c r="A2872" s="10">
        <v>0</v>
      </c>
      <c r="B2872" s="10">
        <v>0</v>
      </c>
      <c r="F2872" t="b">
        <v>0</v>
      </c>
      <c r="G2872" t="b">
        <v>0</v>
      </c>
      <c r="H2872" t="b">
        <v>0</v>
      </c>
      <c r="I2872">
        <v>9</v>
      </c>
    </row>
    <row r="2873" spans="1:9" x14ac:dyDescent="0.25">
      <c r="A2873" s="10">
        <v>0</v>
      </c>
      <c r="B2873" s="10">
        <v>0</v>
      </c>
      <c r="F2873" t="b">
        <v>0</v>
      </c>
      <c r="G2873" t="b">
        <v>0</v>
      </c>
      <c r="H2873" t="b">
        <v>0</v>
      </c>
      <c r="I2873">
        <v>13</v>
      </c>
    </row>
    <row r="2874" spans="1:9" x14ac:dyDescent="0.25">
      <c r="A2874" s="10">
        <v>0</v>
      </c>
      <c r="B2874" s="10">
        <v>0</v>
      </c>
      <c r="F2874" t="b">
        <v>0</v>
      </c>
      <c r="G2874" t="b">
        <v>0</v>
      </c>
      <c r="H2874" t="b">
        <v>0</v>
      </c>
      <c r="I2874">
        <v>0</v>
      </c>
    </row>
    <row r="2875" spans="1:9" x14ac:dyDescent="0.25">
      <c r="A2875" s="10">
        <v>0</v>
      </c>
      <c r="B2875" s="10">
        <v>0</v>
      </c>
      <c r="F2875" t="b">
        <v>0</v>
      </c>
      <c r="G2875" t="b">
        <v>0</v>
      </c>
      <c r="H2875">
        <v>8</v>
      </c>
      <c r="I2875" t="b">
        <v>0</v>
      </c>
    </row>
    <row r="2876" spans="1:9" x14ac:dyDescent="0.25">
      <c r="A2876" s="10">
        <v>0</v>
      </c>
      <c r="B2876" s="10">
        <v>0</v>
      </c>
      <c r="F2876" t="b">
        <v>0</v>
      </c>
      <c r="G2876" t="b">
        <v>0</v>
      </c>
      <c r="H2876" t="b">
        <v>0</v>
      </c>
      <c r="I2876">
        <v>3</v>
      </c>
    </row>
    <row r="2877" spans="1:9" x14ac:dyDescent="0.25">
      <c r="A2877" s="10">
        <v>0</v>
      </c>
      <c r="B2877" s="10">
        <v>0</v>
      </c>
      <c r="F2877" t="b">
        <v>0</v>
      </c>
      <c r="G2877" t="b">
        <v>0</v>
      </c>
      <c r="H2877" t="b">
        <v>0</v>
      </c>
      <c r="I2877">
        <v>3</v>
      </c>
    </row>
    <row r="2878" spans="1:9" x14ac:dyDescent="0.25">
      <c r="A2878" s="10">
        <v>0</v>
      </c>
      <c r="B2878" s="10">
        <v>0</v>
      </c>
      <c r="F2878" t="b">
        <v>0</v>
      </c>
      <c r="G2878" t="b">
        <v>0</v>
      </c>
      <c r="H2878" t="b">
        <v>0</v>
      </c>
      <c r="I2878">
        <v>0</v>
      </c>
    </row>
    <row r="2879" spans="1:9" x14ac:dyDescent="0.25">
      <c r="A2879" s="10">
        <v>0</v>
      </c>
      <c r="B2879" s="10">
        <v>0</v>
      </c>
      <c r="F2879" t="b">
        <v>0</v>
      </c>
      <c r="G2879" t="b">
        <v>0</v>
      </c>
      <c r="H2879" t="b">
        <v>0</v>
      </c>
      <c r="I2879">
        <v>6</v>
      </c>
    </row>
    <row r="2880" spans="1:9" x14ac:dyDescent="0.25">
      <c r="A2880" s="10">
        <v>0</v>
      </c>
      <c r="B2880" s="10">
        <v>0</v>
      </c>
      <c r="F2880" t="b">
        <v>0</v>
      </c>
      <c r="G2880" t="b">
        <v>0</v>
      </c>
      <c r="H2880" t="b">
        <v>0</v>
      </c>
      <c r="I2880">
        <v>4</v>
      </c>
    </row>
    <row r="2881" spans="1:9" x14ac:dyDescent="0.25">
      <c r="A2881" s="10">
        <v>0</v>
      </c>
      <c r="B2881" s="10">
        <v>0</v>
      </c>
      <c r="F2881" t="b">
        <v>0</v>
      </c>
      <c r="G2881" t="b">
        <v>0</v>
      </c>
      <c r="H2881" t="b">
        <v>0</v>
      </c>
      <c r="I2881">
        <v>1</v>
      </c>
    </row>
    <row r="2882" spans="1:9" x14ac:dyDescent="0.25">
      <c r="A2882" s="10">
        <v>0</v>
      </c>
      <c r="B2882" s="10">
        <v>0</v>
      </c>
      <c r="F2882" t="b">
        <v>0</v>
      </c>
      <c r="G2882" t="b">
        <v>0</v>
      </c>
      <c r="H2882" t="b">
        <v>0</v>
      </c>
      <c r="I2882">
        <v>29</v>
      </c>
    </row>
    <row r="2883" spans="1:9" x14ac:dyDescent="0.25">
      <c r="A2883" s="10">
        <v>0</v>
      </c>
      <c r="B2883" s="10">
        <v>0</v>
      </c>
      <c r="F2883" t="b">
        <v>0</v>
      </c>
      <c r="G2883" t="b">
        <v>0</v>
      </c>
      <c r="H2883" t="b">
        <v>0</v>
      </c>
      <c r="I2883">
        <v>0</v>
      </c>
    </row>
    <row r="2884" spans="1:9" x14ac:dyDescent="0.25">
      <c r="A2884" s="10">
        <v>0</v>
      </c>
      <c r="B2884" s="10">
        <v>0</v>
      </c>
      <c r="F2884" t="b">
        <v>0</v>
      </c>
      <c r="G2884" t="b">
        <v>0</v>
      </c>
      <c r="H2884">
        <v>4</v>
      </c>
      <c r="I2884" t="b">
        <v>0</v>
      </c>
    </row>
    <row r="2885" spans="1:9" x14ac:dyDescent="0.25">
      <c r="A2885" s="10">
        <v>0</v>
      </c>
      <c r="B2885" s="10">
        <v>0</v>
      </c>
      <c r="F2885" t="b">
        <v>0</v>
      </c>
      <c r="G2885" t="b">
        <v>0</v>
      </c>
      <c r="H2885" t="b">
        <v>0</v>
      </c>
      <c r="I2885">
        <v>5</v>
      </c>
    </row>
    <row r="2886" spans="1:9" x14ac:dyDescent="0.25">
      <c r="A2886" s="10">
        <v>0</v>
      </c>
      <c r="B2886" s="10">
        <v>0</v>
      </c>
      <c r="F2886" t="b">
        <v>0</v>
      </c>
      <c r="G2886" t="b">
        <v>0</v>
      </c>
      <c r="H2886" t="b">
        <v>0</v>
      </c>
      <c r="I2886">
        <v>4</v>
      </c>
    </row>
    <row r="2887" spans="1:9" x14ac:dyDescent="0.25">
      <c r="A2887" s="10">
        <v>0</v>
      </c>
      <c r="B2887" s="10">
        <v>0</v>
      </c>
      <c r="F2887" t="b">
        <v>0</v>
      </c>
      <c r="G2887" t="b">
        <v>0</v>
      </c>
      <c r="H2887">
        <v>5</v>
      </c>
      <c r="I2887" t="b">
        <v>0</v>
      </c>
    </row>
    <row r="2888" spans="1:9" x14ac:dyDescent="0.25">
      <c r="A2888" s="10">
        <v>0</v>
      </c>
      <c r="B2888" s="10">
        <v>0</v>
      </c>
      <c r="F2888" t="b">
        <v>0</v>
      </c>
      <c r="G2888" t="b">
        <v>0</v>
      </c>
      <c r="H2888" t="b">
        <v>0</v>
      </c>
      <c r="I2888">
        <v>1</v>
      </c>
    </row>
    <row r="2889" spans="1:9" x14ac:dyDescent="0.25">
      <c r="A2889" s="10">
        <v>0</v>
      </c>
      <c r="B2889" s="10">
        <v>0</v>
      </c>
      <c r="F2889" t="b">
        <v>0</v>
      </c>
      <c r="G2889" t="b">
        <v>0</v>
      </c>
      <c r="H2889" t="b">
        <v>0</v>
      </c>
      <c r="I2889">
        <v>1</v>
      </c>
    </row>
    <row r="2890" spans="1:9" x14ac:dyDescent="0.25">
      <c r="A2890" s="10">
        <v>0</v>
      </c>
      <c r="B2890" s="10">
        <v>0</v>
      </c>
      <c r="F2890" t="b">
        <v>0</v>
      </c>
      <c r="G2890" t="b">
        <v>0</v>
      </c>
      <c r="H2890" t="b">
        <v>0</v>
      </c>
      <c r="I2890">
        <v>0</v>
      </c>
    </row>
    <row r="2891" spans="1:9" x14ac:dyDescent="0.25">
      <c r="A2891" s="10">
        <v>0</v>
      </c>
      <c r="B2891" s="10">
        <v>0</v>
      </c>
      <c r="F2891" t="b">
        <v>0</v>
      </c>
      <c r="G2891" t="b">
        <v>0</v>
      </c>
      <c r="H2891">
        <v>14</v>
      </c>
      <c r="I2891" t="b">
        <v>0</v>
      </c>
    </row>
    <row r="2892" spans="1:9" x14ac:dyDescent="0.25">
      <c r="A2892" s="10">
        <v>0</v>
      </c>
      <c r="B2892" s="10">
        <v>0</v>
      </c>
      <c r="F2892" t="b">
        <v>0</v>
      </c>
      <c r="G2892" t="b">
        <v>0</v>
      </c>
      <c r="H2892" t="b">
        <v>0</v>
      </c>
      <c r="I2892">
        <v>3</v>
      </c>
    </row>
    <row r="2893" spans="1:9" x14ac:dyDescent="0.25">
      <c r="A2893" s="10">
        <v>0</v>
      </c>
      <c r="B2893" s="10">
        <v>0</v>
      </c>
      <c r="F2893" t="b">
        <v>0</v>
      </c>
      <c r="G2893" t="b">
        <v>0</v>
      </c>
      <c r="H2893" t="b">
        <v>0</v>
      </c>
      <c r="I2893">
        <v>10</v>
      </c>
    </row>
    <row r="2894" spans="1:9" x14ac:dyDescent="0.25">
      <c r="A2894" s="10">
        <v>0</v>
      </c>
      <c r="B2894" s="10">
        <v>0</v>
      </c>
      <c r="F2894" t="b">
        <v>0</v>
      </c>
      <c r="G2894" t="b">
        <v>0</v>
      </c>
      <c r="H2894" t="b">
        <v>0</v>
      </c>
      <c r="I2894">
        <v>17</v>
      </c>
    </row>
    <row r="2895" spans="1:9" x14ac:dyDescent="0.25">
      <c r="A2895" s="10">
        <v>0</v>
      </c>
      <c r="B2895" s="10">
        <v>0</v>
      </c>
      <c r="F2895" t="b">
        <v>0</v>
      </c>
      <c r="G2895" t="b">
        <v>0</v>
      </c>
      <c r="H2895" t="b">
        <v>0</v>
      </c>
      <c r="I2895">
        <v>2</v>
      </c>
    </row>
    <row r="2896" spans="1:9" x14ac:dyDescent="0.25">
      <c r="A2896" s="10">
        <v>0</v>
      </c>
      <c r="B2896" s="10">
        <v>0</v>
      </c>
      <c r="F2896" t="b">
        <v>0</v>
      </c>
      <c r="G2896" t="b">
        <v>0</v>
      </c>
      <c r="H2896" t="b">
        <v>0</v>
      </c>
      <c r="I2896">
        <v>0</v>
      </c>
    </row>
    <row r="2897" spans="1:9" x14ac:dyDescent="0.25">
      <c r="A2897" s="10">
        <v>0</v>
      </c>
      <c r="B2897" s="10">
        <v>0</v>
      </c>
      <c r="F2897" t="b">
        <v>0</v>
      </c>
      <c r="G2897" t="b">
        <v>0</v>
      </c>
      <c r="H2897" t="b">
        <v>0</v>
      </c>
      <c r="I2897">
        <v>4</v>
      </c>
    </row>
    <row r="2898" spans="1:9" x14ac:dyDescent="0.25">
      <c r="A2898" s="10">
        <v>0</v>
      </c>
      <c r="B2898" s="10">
        <v>0</v>
      </c>
      <c r="F2898" t="b">
        <v>0</v>
      </c>
      <c r="G2898" t="b">
        <v>0</v>
      </c>
      <c r="H2898" t="b">
        <v>0</v>
      </c>
      <c r="I2898">
        <v>12</v>
      </c>
    </row>
    <row r="2899" spans="1:9" x14ac:dyDescent="0.25">
      <c r="A2899" s="10">
        <v>0</v>
      </c>
      <c r="B2899" s="10">
        <v>0</v>
      </c>
      <c r="F2899" t="b">
        <v>0</v>
      </c>
      <c r="G2899" t="b">
        <v>0</v>
      </c>
      <c r="H2899" t="b">
        <v>0</v>
      </c>
      <c r="I2899">
        <v>3</v>
      </c>
    </row>
    <row r="2900" spans="1:9" x14ac:dyDescent="0.25">
      <c r="A2900" s="10">
        <v>0</v>
      </c>
      <c r="B2900" s="10">
        <v>0</v>
      </c>
      <c r="F2900" t="b">
        <v>0</v>
      </c>
      <c r="G2900" t="b">
        <v>0</v>
      </c>
      <c r="H2900" t="b">
        <v>0</v>
      </c>
      <c r="I2900">
        <v>12</v>
      </c>
    </row>
    <row r="2901" spans="1:9" x14ac:dyDescent="0.25">
      <c r="A2901" s="10">
        <v>0</v>
      </c>
      <c r="B2901" s="10">
        <v>0</v>
      </c>
      <c r="F2901" t="b">
        <v>0</v>
      </c>
      <c r="G2901" t="b">
        <v>0</v>
      </c>
      <c r="H2901" t="b">
        <v>0</v>
      </c>
      <c r="I2901">
        <v>0</v>
      </c>
    </row>
    <row r="2902" spans="1:9" x14ac:dyDescent="0.25">
      <c r="A2902" s="10">
        <v>0</v>
      </c>
      <c r="B2902" s="10">
        <v>0</v>
      </c>
      <c r="F2902" t="b">
        <v>0</v>
      </c>
      <c r="G2902" t="b">
        <v>0</v>
      </c>
      <c r="H2902">
        <v>7</v>
      </c>
      <c r="I2902" t="b">
        <v>0</v>
      </c>
    </row>
    <row r="2903" spans="1:9" x14ac:dyDescent="0.25">
      <c r="A2903" s="10">
        <v>0</v>
      </c>
      <c r="B2903" s="10">
        <v>0</v>
      </c>
      <c r="F2903" t="b">
        <v>0</v>
      </c>
      <c r="G2903" t="b">
        <v>0</v>
      </c>
      <c r="H2903" t="b">
        <v>0</v>
      </c>
      <c r="I2903">
        <v>2</v>
      </c>
    </row>
    <row r="2904" spans="1:9" x14ac:dyDescent="0.25">
      <c r="A2904" s="10">
        <v>0</v>
      </c>
      <c r="B2904" s="10">
        <v>0</v>
      </c>
      <c r="F2904" t="b">
        <v>0</v>
      </c>
      <c r="G2904" t="b">
        <v>0</v>
      </c>
      <c r="H2904" t="b">
        <v>0</v>
      </c>
      <c r="I2904">
        <v>1</v>
      </c>
    </row>
    <row r="2905" spans="1:9" x14ac:dyDescent="0.25">
      <c r="A2905" s="10">
        <v>0</v>
      </c>
      <c r="B2905" s="10">
        <v>0</v>
      </c>
      <c r="F2905" t="b">
        <v>0</v>
      </c>
      <c r="G2905" t="b">
        <v>0</v>
      </c>
      <c r="H2905" t="b">
        <v>0</v>
      </c>
      <c r="I2905">
        <v>4</v>
      </c>
    </row>
    <row r="2906" spans="1:9" x14ac:dyDescent="0.25">
      <c r="A2906" s="10">
        <v>0</v>
      </c>
      <c r="B2906" s="10">
        <v>0</v>
      </c>
      <c r="F2906" t="b">
        <v>0</v>
      </c>
      <c r="G2906" t="b">
        <v>0</v>
      </c>
      <c r="H2906" t="b">
        <v>0</v>
      </c>
      <c r="I2906">
        <v>4</v>
      </c>
    </row>
    <row r="2907" spans="1:9" x14ac:dyDescent="0.25">
      <c r="A2907" s="10">
        <v>0</v>
      </c>
      <c r="B2907" s="10">
        <v>0</v>
      </c>
      <c r="F2907" t="b">
        <v>0</v>
      </c>
      <c r="G2907" t="b">
        <v>0</v>
      </c>
      <c r="H2907" t="b">
        <v>0</v>
      </c>
      <c r="I2907">
        <v>17</v>
      </c>
    </row>
    <row r="2908" spans="1:9" x14ac:dyDescent="0.25">
      <c r="A2908" s="10">
        <v>0</v>
      </c>
      <c r="B2908" s="10">
        <v>0</v>
      </c>
      <c r="F2908" t="b">
        <v>0</v>
      </c>
      <c r="G2908" t="b">
        <v>0</v>
      </c>
      <c r="H2908" t="b">
        <v>0</v>
      </c>
      <c r="I2908">
        <v>7</v>
      </c>
    </row>
    <row r="2909" spans="1:9" x14ac:dyDescent="0.25">
      <c r="A2909" s="10">
        <v>0</v>
      </c>
      <c r="B2909" s="10">
        <v>0</v>
      </c>
      <c r="F2909" t="b">
        <v>0</v>
      </c>
      <c r="G2909" t="b">
        <v>0</v>
      </c>
      <c r="H2909" t="b">
        <v>0</v>
      </c>
      <c r="I2909">
        <v>2</v>
      </c>
    </row>
    <row r="2910" spans="1:9" x14ac:dyDescent="0.25">
      <c r="A2910" s="10">
        <v>0</v>
      </c>
      <c r="B2910" s="10">
        <v>0</v>
      </c>
      <c r="F2910" t="b">
        <v>0</v>
      </c>
      <c r="G2910" t="b">
        <v>0</v>
      </c>
      <c r="H2910" t="b">
        <v>0</v>
      </c>
      <c r="I2910">
        <v>5</v>
      </c>
    </row>
    <row r="2911" spans="1:9" x14ac:dyDescent="0.25">
      <c r="A2911" s="10">
        <v>0</v>
      </c>
      <c r="B2911" s="10">
        <v>0</v>
      </c>
      <c r="F2911" t="b">
        <v>0</v>
      </c>
      <c r="G2911" t="b">
        <v>0</v>
      </c>
      <c r="H2911" t="b">
        <v>0</v>
      </c>
      <c r="I2911">
        <v>1</v>
      </c>
    </row>
    <row r="2912" spans="1:9" x14ac:dyDescent="0.25">
      <c r="A2912" s="10">
        <v>0</v>
      </c>
      <c r="B2912" s="10">
        <v>0</v>
      </c>
      <c r="F2912" t="b">
        <v>0</v>
      </c>
      <c r="G2912" t="b">
        <v>0</v>
      </c>
      <c r="H2912" t="b">
        <v>0</v>
      </c>
      <c r="I2912">
        <v>1</v>
      </c>
    </row>
    <row r="2913" spans="1:9" x14ac:dyDescent="0.25">
      <c r="A2913" s="10">
        <v>0</v>
      </c>
      <c r="B2913" s="10">
        <v>0</v>
      </c>
      <c r="F2913" t="b">
        <v>0</v>
      </c>
      <c r="G2913" t="b">
        <v>0</v>
      </c>
      <c r="H2913">
        <v>14</v>
      </c>
      <c r="I2913" t="b">
        <v>0</v>
      </c>
    </row>
    <row r="2914" spans="1:9" x14ac:dyDescent="0.25">
      <c r="A2914" s="10">
        <v>0</v>
      </c>
      <c r="B2914" s="10">
        <v>0</v>
      </c>
      <c r="F2914" t="b">
        <v>0</v>
      </c>
      <c r="G2914" t="b">
        <v>0</v>
      </c>
      <c r="H2914" t="b">
        <v>0</v>
      </c>
      <c r="I2914">
        <v>26</v>
      </c>
    </row>
    <row r="2915" spans="1:9" x14ac:dyDescent="0.25">
      <c r="A2915" s="10">
        <v>0</v>
      </c>
      <c r="B2915" s="10">
        <v>0</v>
      </c>
      <c r="F2915" t="b">
        <v>0</v>
      </c>
      <c r="G2915" t="b">
        <v>0</v>
      </c>
      <c r="H2915" t="b">
        <v>0</v>
      </c>
      <c r="I2915">
        <v>2</v>
      </c>
    </row>
    <row r="2916" spans="1:9" x14ac:dyDescent="0.25">
      <c r="A2916" s="10">
        <v>0</v>
      </c>
      <c r="B2916" s="10">
        <v>0</v>
      </c>
      <c r="F2916" t="b">
        <v>0</v>
      </c>
      <c r="G2916" t="b">
        <v>0</v>
      </c>
      <c r="H2916" t="b">
        <v>0</v>
      </c>
      <c r="I2916">
        <v>1</v>
      </c>
    </row>
    <row r="2917" spans="1:9" x14ac:dyDescent="0.25">
      <c r="A2917" s="10">
        <v>0</v>
      </c>
      <c r="B2917" s="10">
        <v>0</v>
      </c>
      <c r="F2917" t="b">
        <v>0</v>
      </c>
      <c r="G2917" t="b">
        <v>0</v>
      </c>
      <c r="H2917">
        <v>3</v>
      </c>
      <c r="I2917" t="b">
        <v>0</v>
      </c>
    </row>
    <row r="2918" spans="1:9" x14ac:dyDescent="0.25">
      <c r="A2918" s="10">
        <v>0</v>
      </c>
      <c r="B2918" s="10">
        <v>0</v>
      </c>
      <c r="F2918" t="b">
        <v>0</v>
      </c>
      <c r="G2918" t="b">
        <v>0</v>
      </c>
      <c r="H2918" t="b">
        <v>0</v>
      </c>
      <c r="I2918">
        <v>7</v>
      </c>
    </row>
    <row r="2919" spans="1:9" x14ac:dyDescent="0.25">
      <c r="A2919" s="10">
        <v>0</v>
      </c>
      <c r="B2919" s="10">
        <v>0</v>
      </c>
      <c r="F2919" t="b">
        <v>0</v>
      </c>
      <c r="G2919" t="b">
        <v>0</v>
      </c>
      <c r="H2919" t="b">
        <v>0</v>
      </c>
      <c r="I2919">
        <v>9</v>
      </c>
    </row>
    <row r="2920" spans="1:9" x14ac:dyDescent="0.25">
      <c r="A2920" s="10">
        <v>0</v>
      </c>
      <c r="B2920" s="10">
        <v>0</v>
      </c>
      <c r="F2920" t="b">
        <v>0</v>
      </c>
      <c r="G2920" t="b">
        <v>0</v>
      </c>
      <c r="H2920" t="b">
        <v>0</v>
      </c>
      <c r="I2920">
        <v>20</v>
      </c>
    </row>
    <row r="2921" spans="1:9" x14ac:dyDescent="0.25">
      <c r="A2921" s="10">
        <v>0</v>
      </c>
      <c r="B2921" s="10">
        <v>0</v>
      </c>
      <c r="F2921" t="b">
        <v>0</v>
      </c>
      <c r="G2921" t="b">
        <v>0</v>
      </c>
      <c r="H2921" t="b">
        <v>0</v>
      </c>
      <c r="I2921">
        <v>6</v>
      </c>
    </row>
    <row r="2922" spans="1:9" x14ac:dyDescent="0.25">
      <c r="A2922" s="10">
        <v>0</v>
      </c>
      <c r="B2922" s="10">
        <v>0</v>
      </c>
      <c r="F2922" t="b">
        <v>0</v>
      </c>
      <c r="G2922" t="b">
        <v>0</v>
      </c>
      <c r="H2922" t="b">
        <v>0</v>
      </c>
      <c r="I2922">
        <v>13</v>
      </c>
    </row>
    <row r="2923" spans="1:9" x14ac:dyDescent="0.25">
      <c r="A2923" s="10">
        <v>3</v>
      </c>
      <c r="B2923" s="10">
        <v>0</v>
      </c>
      <c r="F2923">
        <v>3</v>
      </c>
      <c r="G2923" t="b">
        <v>0</v>
      </c>
      <c r="H2923">
        <v>3</v>
      </c>
      <c r="I2923" t="b">
        <v>0</v>
      </c>
    </row>
    <row r="2924" spans="1:9" x14ac:dyDescent="0.25">
      <c r="A2924" s="10">
        <v>6</v>
      </c>
      <c r="B2924" s="10">
        <v>0</v>
      </c>
      <c r="F2924">
        <v>6</v>
      </c>
      <c r="G2924" t="b">
        <v>0</v>
      </c>
      <c r="H2924">
        <v>6</v>
      </c>
      <c r="I2924" t="b">
        <v>0</v>
      </c>
    </row>
    <row r="2925" spans="1:9" x14ac:dyDescent="0.25">
      <c r="A2925" s="10">
        <v>10</v>
      </c>
      <c r="B2925" s="10">
        <v>0</v>
      </c>
      <c r="F2925">
        <v>10</v>
      </c>
      <c r="G2925" t="b">
        <v>0</v>
      </c>
      <c r="H2925">
        <v>10</v>
      </c>
      <c r="I2925" t="b">
        <v>0</v>
      </c>
    </row>
    <row r="2926" spans="1:9" x14ac:dyDescent="0.25">
      <c r="A2926" s="10">
        <v>147</v>
      </c>
      <c r="B2926" s="10">
        <v>0</v>
      </c>
      <c r="F2926">
        <v>147</v>
      </c>
      <c r="G2926" t="b">
        <v>0</v>
      </c>
      <c r="H2926">
        <v>147</v>
      </c>
      <c r="I2926" t="b">
        <v>0</v>
      </c>
    </row>
    <row r="2927" spans="1:9" x14ac:dyDescent="0.25">
      <c r="A2927" s="10">
        <v>199</v>
      </c>
      <c r="B2927" s="10">
        <v>0</v>
      </c>
      <c r="F2927">
        <v>199</v>
      </c>
      <c r="G2927" t="b">
        <v>0</v>
      </c>
      <c r="H2927">
        <v>199</v>
      </c>
      <c r="I2927" t="b">
        <v>0</v>
      </c>
    </row>
    <row r="2928" spans="1:9" x14ac:dyDescent="0.25">
      <c r="A2928" s="10">
        <v>50</v>
      </c>
      <c r="B2928" s="10">
        <v>0</v>
      </c>
      <c r="F2928">
        <v>50</v>
      </c>
      <c r="G2928" t="b">
        <v>0</v>
      </c>
      <c r="H2928">
        <v>50</v>
      </c>
      <c r="I2928" t="b">
        <v>0</v>
      </c>
    </row>
    <row r="2929" spans="1:9" x14ac:dyDescent="0.25">
      <c r="A2929" s="10">
        <v>21</v>
      </c>
      <c r="B2929" s="10">
        <v>0</v>
      </c>
      <c r="F2929">
        <v>21</v>
      </c>
      <c r="G2929" t="b">
        <v>0</v>
      </c>
      <c r="H2929">
        <v>21</v>
      </c>
      <c r="I2929" t="b">
        <v>0</v>
      </c>
    </row>
    <row r="2930" spans="1:9" x14ac:dyDescent="0.25">
      <c r="A2930" s="10">
        <v>24</v>
      </c>
      <c r="B2930" s="10">
        <v>0</v>
      </c>
      <c r="F2930">
        <v>24</v>
      </c>
      <c r="G2930" t="b">
        <v>0</v>
      </c>
      <c r="H2930">
        <v>24</v>
      </c>
      <c r="I2930" t="b">
        <v>0</v>
      </c>
    </row>
    <row r="2931" spans="1:9" x14ac:dyDescent="0.25">
      <c r="A2931" s="10">
        <v>32</v>
      </c>
      <c r="B2931" s="10">
        <v>0</v>
      </c>
      <c r="F2931">
        <v>32</v>
      </c>
      <c r="G2931" t="b">
        <v>0</v>
      </c>
      <c r="H2931">
        <v>32</v>
      </c>
      <c r="I2931" t="b">
        <v>0</v>
      </c>
    </row>
    <row r="2932" spans="1:9" x14ac:dyDescent="0.25">
      <c r="A2932" s="10">
        <v>62</v>
      </c>
      <c r="B2932" s="10">
        <v>0</v>
      </c>
      <c r="F2932">
        <v>62</v>
      </c>
      <c r="G2932" t="b">
        <v>0</v>
      </c>
      <c r="H2932">
        <v>62</v>
      </c>
      <c r="I2932" t="b">
        <v>0</v>
      </c>
    </row>
    <row r="2933" spans="1:9" x14ac:dyDescent="0.25">
      <c r="A2933" s="10">
        <v>9</v>
      </c>
      <c r="B2933" s="10">
        <v>0</v>
      </c>
      <c r="F2933">
        <v>9</v>
      </c>
      <c r="G2933" t="b">
        <v>0</v>
      </c>
      <c r="H2933">
        <v>9</v>
      </c>
      <c r="I2933" t="b">
        <v>0</v>
      </c>
    </row>
    <row r="2934" spans="1:9" x14ac:dyDescent="0.25">
      <c r="A2934" s="10">
        <v>38</v>
      </c>
      <c r="B2934" s="10">
        <v>0</v>
      </c>
      <c r="F2934">
        <v>38</v>
      </c>
      <c r="G2934" t="b">
        <v>0</v>
      </c>
      <c r="H2934">
        <v>38</v>
      </c>
      <c r="I2934" t="b">
        <v>0</v>
      </c>
    </row>
    <row r="2935" spans="1:9" x14ac:dyDescent="0.25">
      <c r="A2935" s="10">
        <v>54</v>
      </c>
      <c r="B2935" s="10">
        <v>0</v>
      </c>
      <c r="F2935">
        <v>54</v>
      </c>
      <c r="G2935" t="b">
        <v>0</v>
      </c>
      <c r="H2935">
        <v>54</v>
      </c>
      <c r="I2935" t="b">
        <v>0</v>
      </c>
    </row>
    <row r="2936" spans="1:9" x14ac:dyDescent="0.25">
      <c r="A2936" s="10">
        <v>37</v>
      </c>
      <c r="B2936" s="10">
        <v>0</v>
      </c>
      <c r="F2936">
        <v>37</v>
      </c>
      <c r="G2936" t="b">
        <v>0</v>
      </c>
      <c r="H2936">
        <v>37</v>
      </c>
      <c r="I2936" t="b">
        <v>0</v>
      </c>
    </row>
    <row r="2937" spans="1:9" x14ac:dyDescent="0.25">
      <c r="A2937" s="10">
        <v>39</v>
      </c>
      <c r="B2937" s="10">
        <v>0</v>
      </c>
      <c r="F2937">
        <v>39</v>
      </c>
      <c r="G2937" t="b">
        <v>0</v>
      </c>
      <c r="H2937">
        <v>39</v>
      </c>
      <c r="I2937" t="b">
        <v>0</v>
      </c>
    </row>
    <row r="2938" spans="1:9" x14ac:dyDescent="0.25">
      <c r="A2938" s="10">
        <v>34</v>
      </c>
      <c r="B2938" s="10">
        <v>0</v>
      </c>
      <c r="F2938">
        <v>34</v>
      </c>
      <c r="G2938" t="b">
        <v>0</v>
      </c>
      <c r="H2938">
        <v>34</v>
      </c>
      <c r="I2938" t="b">
        <v>0</v>
      </c>
    </row>
    <row r="2939" spans="1:9" x14ac:dyDescent="0.25">
      <c r="A2939" s="10">
        <v>55</v>
      </c>
      <c r="B2939" s="10">
        <v>0</v>
      </c>
      <c r="F2939">
        <v>55</v>
      </c>
      <c r="G2939" t="b">
        <v>0</v>
      </c>
      <c r="H2939">
        <v>55</v>
      </c>
      <c r="I2939" t="b">
        <v>0</v>
      </c>
    </row>
    <row r="2940" spans="1:9" x14ac:dyDescent="0.25">
      <c r="A2940" s="10">
        <v>32</v>
      </c>
      <c r="B2940" s="10">
        <v>0</v>
      </c>
      <c r="F2940">
        <v>32</v>
      </c>
      <c r="G2940" t="b">
        <v>0</v>
      </c>
      <c r="H2940">
        <v>32</v>
      </c>
      <c r="I2940" t="b">
        <v>0</v>
      </c>
    </row>
    <row r="2941" spans="1:9" x14ac:dyDescent="0.25">
      <c r="A2941" s="10">
        <v>25</v>
      </c>
      <c r="B2941" s="10">
        <v>0</v>
      </c>
      <c r="F2941">
        <v>25</v>
      </c>
      <c r="G2941" t="b">
        <v>0</v>
      </c>
      <c r="H2941">
        <v>25</v>
      </c>
      <c r="I2941" t="b">
        <v>0</v>
      </c>
    </row>
    <row r="2942" spans="1:9" x14ac:dyDescent="0.25">
      <c r="A2942" s="10">
        <v>33</v>
      </c>
      <c r="B2942" s="10">
        <v>0</v>
      </c>
      <c r="F2942">
        <v>33</v>
      </c>
      <c r="G2942" t="b">
        <v>0</v>
      </c>
      <c r="H2942">
        <v>33</v>
      </c>
      <c r="I2942" t="b">
        <v>0</v>
      </c>
    </row>
    <row r="2943" spans="1:9" x14ac:dyDescent="0.25">
      <c r="A2943" s="10">
        <v>0</v>
      </c>
      <c r="B2943" s="10">
        <v>0</v>
      </c>
      <c r="F2943" t="b">
        <v>0</v>
      </c>
      <c r="G2943" t="b">
        <v>0</v>
      </c>
      <c r="H2943" t="b">
        <v>0</v>
      </c>
      <c r="I2943">
        <v>1</v>
      </c>
    </row>
    <row r="2944" spans="1:9" x14ac:dyDescent="0.25">
      <c r="A2944" s="10">
        <v>0</v>
      </c>
      <c r="B2944" s="10">
        <v>0</v>
      </c>
      <c r="F2944" t="b">
        <v>0</v>
      </c>
      <c r="G2944" t="b">
        <v>0</v>
      </c>
      <c r="H2944" t="b">
        <v>0</v>
      </c>
      <c r="I2944">
        <v>202</v>
      </c>
    </row>
    <row r="2945" spans="1:9" x14ac:dyDescent="0.25">
      <c r="A2945" s="10">
        <v>0</v>
      </c>
      <c r="B2945" s="10">
        <v>0</v>
      </c>
      <c r="F2945" t="b">
        <v>0</v>
      </c>
      <c r="G2945" t="b">
        <v>0</v>
      </c>
      <c r="H2945" t="b">
        <v>0</v>
      </c>
      <c r="I2945">
        <v>0</v>
      </c>
    </row>
    <row r="2946" spans="1:9" x14ac:dyDescent="0.25">
      <c r="A2946" s="10">
        <v>0</v>
      </c>
      <c r="B2946" s="10">
        <v>0</v>
      </c>
      <c r="F2946" t="b">
        <v>0</v>
      </c>
      <c r="G2946" t="b">
        <v>0</v>
      </c>
      <c r="H2946" t="b">
        <v>0</v>
      </c>
      <c r="I2946">
        <v>1</v>
      </c>
    </row>
    <row r="2947" spans="1:9" x14ac:dyDescent="0.25">
      <c r="A2947" s="10">
        <v>0</v>
      </c>
      <c r="B2947" s="10">
        <v>0</v>
      </c>
      <c r="F2947" t="b">
        <v>0</v>
      </c>
      <c r="G2947" t="b">
        <v>0</v>
      </c>
      <c r="H2947" t="b">
        <v>0</v>
      </c>
      <c r="I2947">
        <v>0</v>
      </c>
    </row>
    <row r="2948" spans="1:9" x14ac:dyDescent="0.25">
      <c r="A2948" s="10">
        <v>0</v>
      </c>
      <c r="B2948" s="10">
        <v>0</v>
      </c>
      <c r="F2948" t="b">
        <v>0</v>
      </c>
      <c r="G2948" t="b">
        <v>0</v>
      </c>
      <c r="H2948" t="b">
        <v>0</v>
      </c>
      <c r="I2948">
        <v>2</v>
      </c>
    </row>
    <row r="2949" spans="1:9" x14ac:dyDescent="0.25">
      <c r="A2949" s="10">
        <v>0</v>
      </c>
      <c r="B2949" s="10">
        <v>0</v>
      </c>
      <c r="F2949" t="b">
        <v>0</v>
      </c>
      <c r="G2949" t="b">
        <v>0</v>
      </c>
      <c r="H2949" t="b">
        <v>0</v>
      </c>
      <c r="I2949">
        <v>13</v>
      </c>
    </row>
    <row r="2950" spans="1:9" x14ac:dyDescent="0.25">
      <c r="A2950" s="10">
        <v>0</v>
      </c>
      <c r="B2950" s="10">
        <v>0</v>
      </c>
      <c r="F2950" t="b">
        <v>0</v>
      </c>
      <c r="G2950" t="b">
        <v>0</v>
      </c>
      <c r="H2950" t="b">
        <v>0</v>
      </c>
      <c r="I2950">
        <v>9</v>
      </c>
    </row>
    <row r="2951" spans="1:9" x14ac:dyDescent="0.25">
      <c r="A2951" s="10">
        <v>0</v>
      </c>
      <c r="B2951" s="10">
        <v>0</v>
      </c>
      <c r="F2951" t="b">
        <v>0</v>
      </c>
      <c r="G2951" t="b">
        <v>0</v>
      </c>
      <c r="H2951" t="b">
        <v>0</v>
      </c>
      <c r="I2951">
        <v>2</v>
      </c>
    </row>
    <row r="2952" spans="1:9" x14ac:dyDescent="0.25">
      <c r="A2952" s="10">
        <v>0</v>
      </c>
      <c r="B2952" s="10">
        <v>0</v>
      </c>
      <c r="F2952" t="b">
        <v>0</v>
      </c>
      <c r="G2952" t="b">
        <v>0</v>
      </c>
      <c r="H2952" t="b">
        <v>0</v>
      </c>
      <c r="I2952">
        <v>0</v>
      </c>
    </row>
    <row r="2953" spans="1:9" x14ac:dyDescent="0.25">
      <c r="A2953" s="10">
        <v>0</v>
      </c>
      <c r="B2953" s="10">
        <v>58</v>
      </c>
      <c r="F2953" t="b">
        <v>0</v>
      </c>
      <c r="G2953">
        <v>58</v>
      </c>
      <c r="H2953" t="b">
        <v>0</v>
      </c>
      <c r="I2953">
        <v>58</v>
      </c>
    </row>
    <row r="2954" spans="1:9" x14ac:dyDescent="0.25">
      <c r="A2954" s="10">
        <v>0</v>
      </c>
      <c r="B2954" s="10">
        <v>8</v>
      </c>
      <c r="F2954" t="b">
        <v>0</v>
      </c>
      <c r="G2954">
        <v>8</v>
      </c>
      <c r="H2954" t="b">
        <v>0</v>
      </c>
      <c r="I2954">
        <v>8</v>
      </c>
    </row>
    <row r="2955" spans="1:9" x14ac:dyDescent="0.25">
      <c r="A2955" s="10">
        <v>0</v>
      </c>
      <c r="B2955" s="10">
        <v>3</v>
      </c>
      <c r="F2955" t="b">
        <v>0</v>
      </c>
      <c r="G2955">
        <v>3</v>
      </c>
      <c r="H2955" t="b">
        <v>0</v>
      </c>
      <c r="I2955">
        <v>3</v>
      </c>
    </row>
    <row r="2956" spans="1:9" x14ac:dyDescent="0.25">
      <c r="A2956" s="10">
        <v>0</v>
      </c>
      <c r="B2956" s="10">
        <v>0</v>
      </c>
      <c r="F2956" t="b">
        <v>0</v>
      </c>
      <c r="G2956">
        <v>0</v>
      </c>
      <c r="H2956" t="b">
        <v>0</v>
      </c>
      <c r="I2956">
        <v>0</v>
      </c>
    </row>
    <row r="2957" spans="1:9" x14ac:dyDescent="0.25">
      <c r="A2957" s="10">
        <v>0</v>
      </c>
      <c r="B2957" s="10">
        <v>11</v>
      </c>
      <c r="F2957" t="b">
        <v>0</v>
      </c>
      <c r="G2957">
        <v>11</v>
      </c>
      <c r="H2957">
        <v>11</v>
      </c>
      <c r="I2957" t="b">
        <v>0</v>
      </c>
    </row>
    <row r="2958" spans="1:9" x14ac:dyDescent="0.25">
      <c r="A2958" s="10">
        <v>0</v>
      </c>
      <c r="B2958" s="10">
        <v>20</v>
      </c>
      <c r="F2958" t="b">
        <v>0</v>
      </c>
      <c r="G2958">
        <v>20</v>
      </c>
      <c r="H2958" t="b">
        <v>0</v>
      </c>
      <c r="I2958">
        <v>20</v>
      </c>
    </row>
    <row r="2959" spans="1:9" x14ac:dyDescent="0.25">
      <c r="A2959" s="10">
        <v>0</v>
      </c>
      <c r="B2959" s="10">
        <v>3</v>
      </c>
      <c r="F2959" t="b">
        <v>0</v>
      </c>
      <c r="G2959">
        <v>3</v>
      </c>
      <c r="H2959" t="b">
        <v>0</v>
      </c>
      <c r="I2959">
        <v>3</v>
      </c>
    </row>
    <row r="2960" spans="1:9" x14ac:dyDescent="0.25">
      <c r="A2960" s="10">
        <v>0</v>
      </c>
      <c r="B2960" s="10">
        <v>0</v>
      </c>
      <c r="F2960" t="b">
        <v>0</v>
      </c>
      <c r="G2960">
        <v>0</v>
      </c>
      <c r="H2960" t="b">
        <v>0</v>
      </c>
      <c r="I2960">
        <v>0</v>
      </c>
    </row>
    <row r="2961" spans="1:9" x14ac:dyDescent="0.25">
      <c r="A2961" s="10">
        <v>0</v>
      </c>
      <c r="B2961" s="10">
        <v>0</v>
      </c>
      <c r="F2961" t="b">
        <v>0</v>
      </c>
      <c r="G2961">
        <v>0</v>
      </c>
      <c r="H2961" t="b">
        <v>0</v>
      </c>
      <c r="I2961">
        <v>0</v>
      </c>
    </row>
    <row r="2962" spans="1:9" x14ac:dyDescent="0.25">
      <c r="A2962" s="10">
        <v>0</v>
      </c>
      <c r="B2962" s="10">
        <v>0</v>
      </c>
      <c r="F2962" t="b">
        <v>0</v>
      </c>
      <c r="G2962">
        <v>0</v>
      </c>
      <c r="H2962" t="b">
        <v>0</v>
      </c>
      <c r="I2962">
        <v>0</v>
      </c>
    </row>
    <row r="2963" spans="1:9" x14ac:dyDescent="0.25">
      <c r="A2963" s="10">
        <v>108</v>
      </c>
      <c r="B2963" s="10">
        <v>0</v>
      </c>
      <c r="F2963">
        <v>108</v>
      </c>
      <c r="G2963" t="b">
        <v>0</v>
      </c>
      <c r="H2963">
        <v>108</v>
      </c>
      <c r="I2963" t="b">
        <v>0</v>
      </c>
    </row>
    <row r="2964" spans="1:9" x14ac:dyDescent="0.25">
      <c r="A2964" s="10">
        <v>20</v>
      </c>
      <c r="B2964" s="10">
        <v>0</v>
      </c>
      <c r="F2964">
        <v>20</v>
      </c>
      <c r="G2964" t="b">
        <v>0</v>
      </c>
      <c r="H2964">
        <v>20</v>
      </c>
      <c r="I2964" t="b">
        <v>0</v>
      </c>
    </row>
    <row r="2965" spans="1:9" x14ac:dyDescent="0.25">
      <c r="A2965" s="10">
        <v>98</v>
      </c>
      <c r="B2965" s="10">
        <v>0</v>
      </c>
      <c r="F2965">
        <v>98</v>
      </c>
      <c r="G2965" t="b">
        <v>0</v>
      </c>
      <c r="H2965">
        <v>98</v>
      </c>
      <c r="I2965" t="b">
        <v>0</v>
      </c>
    </row>
    <row r="2966" spans="1:9" x14ac:dyDescent="0.25">
      <c r="A2966" s="10">
        <v>196</v>
      </c>
      <c r="B2966" s="10">
        <v>0</v>
      </c>
      <c r="F2966">
        <v>196</v>
      </c>
      <c r="G2966" t="b">
        <v>0</v>
      </c>
      <c r="H2966">
        <v>196</v>
      </c>
      <c r="I2966" t="b">
        <v>0</v>
      </c>
    </row>
    <row r="2967" spans="1:9" x14ac:dyDescent="0.25">
      <c r="A2967" s="10">
        <v>39</v>
      </c>
      <c r="B2967" s="10">
        <v>0</v>
      </c>
      <c r="F2967">
        <v>39</v>
      </c>
      <c r="G2967" t="b">
        <v>0</v>
      </c>
      <c r="H2967">
        <v>39</v>
      </c>
      <c r="I2967" t="b">
        <v>0</v>
      </c>
    </row>
    <row r="2968" spans="1:9" x14ac:dyDescent="0.25">
      <c r="A2968" s="10">
        <v>128</v>
      </c>
      <c r="B2968" s="10">
        <v>0</v>
      </c>
      <c r="F2968">
        <v>128</v>
      </c>
      <c r="G2968" t="b">
        <v>0</v>
      </c>
      <c r="H2968">
        <v>128</v>
      </c>
      <c r="I2968" t="b">
        <v>0</v>
      </c>
    </row>
    <row r="2969" spans="1:9" x14ac:dyDescent="0.25">
      <c r="A2969" s="10">
        <v>71</v>
      </c>
      <c r="B2969" s="10">
        <v>0</v>
      </c>
      <c r="F2969">
        <v>71</v>
      </c>
      <c r="G2969" t="b">
        <v>0</v>
      </c>
      <c r="H2969">
        <v>71</v>
      </c>
      <c r="I2969" t="b">
        <v>0</v>
      </c>
    </row>
    <row r="2970" spans="1:9" x14ac:dyDescent="0.25">
      <c r="A2970" s="10">
        <v>47</v>
      </c>
      <c r="B2970" s="10">
        <v>0</v>
      </c>
      <c r="F2970">
        <v>47</v>
      </c>
      <c r="G2970" t="b">
        <v>0</v>
      </c>
      <c r="H2970">
        <v>47</v>
      </c>
      <c r="I2970" t="b">
        <v>0</v>
      </c>
    </row>
    <row r="2971" spans="1:9" x14ac:dyDescent="0.25">
      <c r="A2971" s="10">
        <v>17</v>
      </c>
      <c r="B2971" s="10">
        <v>0</v>
      </c>
      <c r="F2971">
        <v>17</v>
      </c>
      <c r="G2971" t="b">
        <v>0</v>
      </c>
      <c r="H2971">
        <v>17</v>
      </c>
      <c r="I2971" t="b">
        <v>0</v>
      </c>
    </row>
    <row r="2972" spans="1:9" x14ac:dyDescent="0.25">
      <c r="A2972" s="10">
        <v>91</v>
      </c>
      <c r="B2972" s="10">
        <v>0</v>
      </c>
      <c r="F2972">
        <v>91</v>
      </c>
      <c r="G2972" t="b">
        <v>0</v>
      </c>
      <c r="H2972">
        <v>91</v>
      </c>
      <c r="I2972" t="b">
        <v>0</v>
      </c>
    </row>
    <row r="2973" spans="1:9" x14ac:dyDescent="0.25">
      <c r="A2973" s="10">
        <v>43</v>
      </c>
      <c r="B2973" s="10">
        <v>0</v>
      </c>
      <c r="F2973">
        <v>43</v>
      </c>
      <c r="G2973" t="b">
        <v>0</v>
      </c>
      <c r="H2973">
        <v>43</v>
      </c>
      <c r="I2973" t="b">
        <v>0</v>
      </c>
    </row>
    <row r="2974" spans="1:9" x14ac:dyDescent="0.25">
      <c r="A2974" s="10">
        <v>17</v>
      </c>
      <c r="B2974" s="10">
        <v>0</v>
      </c>
      <c r="F2974">
        <v>17</v>
      </c>
      <c r="G2974" t="b">
        <v>0</v>
      </c>
      <c r="H2974">
        <v>17</v>
      </c>
      <c r="I2974" t="b">
        <v>0</v>
      </c>
    </row>
    <row r="2975" spans="1:9" x14ac:dyDescent="0.25">
      <c r="A2975" s="10">
        <v>33</v>
      </c>
      <c r="B2975" s="10">
        <v>0</v>
      </c>
      <c r="F2975">
        <v>33</v>
      </c>
      <c r="G2975" t="b">
        <v>0</v>
      </c>
      <c r="H2975">
        <v>33</v>
      </c>
      <c r="I2975" t="b">
        <v>0</v>
      </c>
    </row>
    <row r="2976" spans="1:9" x14ac:dyDescent="0.25">
      <c r="A2976" s="10">
        <v>87</v>
      </c>
      <c r="B2976" s="10">
        <v>0</v>
      </c>
      <c r="F2976">
        <v>87</v>
      </c>
      <c r="G2976" t="b">
        <v>0</v>
      </c>
      <c r="H2976">
        <v>87</v>
      </c>
      <c r="I2976" t="b">
        <v>0</v>
      </c>
    </row>
    <row r="2977" spans="1:9" x14ac:dyDescent="0.25">
      <c r="A2977" s="10">
        <v>113</v>
      </c>
      <c r="B2977" s="10">
        <v>0</v>
      </c>
      <c r="F2977">
        <v>113</v>
      </c>
      <c r="G2977" t="b">
        <v>0</v>
      </c>
      <c r="H2977">
        <v>113</v>
      </c>
      <c r="I2977" t="b">
        <v>0</v>
      </c>
    </row>
    <row r="2978" spans="1:9" x14ac:dyDescent="0.25">
      <c r="A2978" s="10">
        <v>14</v>
      </c>
      <c r="B2978" s="10">
        <v>0</v>
      </c>
      <c r="F2978">
        <v>14</v>
      </c>
      <c r="G2978" t="b">
        <v>0</v>
      </c>
      <c r="H2978">
        <v>14</v>
      </c>
      <c r="I2978" t="b">
        <v>0</v>
      </c>
    </row>
    <row r="2979" spans="1:9" x14ac:dyDescent="0.25">
      <c r="A2979" s="10">
        <v>30</v>
      </c>
      <c r="B2979" s="10">
        <v>0</v>
      </c>
      <c r="F2979">
        <v>30</v>
      </c>
      <c r="G2979" t="b">
        <v>0</v>
      </c>
      <c r="H2979">
        <v>30</v>
      </c>
      <c r="I2979" t="b">
        <v>0</v>
      </c>
    </row>
    <row r="2980" spans="1:9" x14ac:dyDescent="0.25">
      <c r="A2980" s="10">
        <v>16</v>
      </c>
      <c r="B2980" s="10">
        <v>0</v>
      </c>
      <c r="F2980">
        <v>16</v>
      </c>
      <c r="G2980" t="b">
        <v>0</v>
      </c>
      <c r="H2980">
        <v>16</v>
      </c>
      <c r="I2980" t="b">
        <v>0</v>
      </c>
    </row>
    <row r="2981" spans="1:9" x14ac:dyDescent="0.25">
      <c r="A2981" s="10">
        <v>46</v>
      </c>
      <c r="B2981" s="10">
        <v>0</v>
      </c>
      <c r="F2981">
        <v>46</v>
      </c>
      <c r="G2981" t="b">
        <v>0</v>
      </c>
      <c r="H2981">
        <v>46</v>
      </c>
      <c r="I2981" t="b">
        <v>0</v>
      </c>
    </row>
    <row r="2982" spans="1:9" x14ac:dyDescent="0.25">
      <c r="A2982" s="10">
        <v>24</v>
      </c>
      <c r="B2982" s="10">
        <v>0</v>
      </c>
      <c r="F2982">
        <v>24</v>
      </c>
      <c r="G2982" t="b">
        <v>0</v>
      </c>
      <c r="H2982">
        <v>24</v>
      </c>
      <c r="I2982" t="b">
        <v>0</v>
      </c>
    </row>
    <row r="2983" spans="1:9" x14ac:dyDescent="0.25">
      <c r="A2983" s="10">
        <v>97</v>
      </c>
      <c r="B2983" s="10">
        <v>0</v>
      </c>
      <c r="F2983">
        <v>97</v>
      </c>
      <c r="G2983" t="b">
        <v>0</v>
      </c>
      <c r="H2983">
        <v>97</v>
      </c>
      <c r="I2983" t="b">
        <v>0</v>
      </c>
    </row>
    <row r="2984" spans="1:9" x14ac:dyDescent="0.25">
      <c r="A2984" s="10">
        <v>59</v>
      </c>
      <c r="B2984" s="10">
        <v>0</v>
      </c>
      <c r="F2984">
        <v>59</v>
      </c>
      <c r="G2984" t="b">
        <v>0</v>
      </c>
      <c r="H2984">
        <v>59</v>
      </c>
      <c r="I2984" t="b">
        <v>0</v>
      </c>
    </row>
    <row r="2985" spans="1:9" x14ac:dyDescent="0.25">
      <c r="A2985" s="10">
        <v>1095</v>
      </c>
      <c r="B2985" s="10">
        <v>0</v>
      </c>
      <c r="F2985">
        <v>1095</v>
      </c>
      <c r="G2985" t="b">
        <v>0</v>
      </c>
      <c r="H2985">
        <v>1095</v>
      </c>
      <c r="I2985" t="b">
        <v>0</v>
      </c>
    </row>
    <row r="2986" spans="1:9" x14ac:dyDescent="0.25">
      <c r="A2986" s="10">
        <v>218</v>
      </c>
      <c r="B2986" s="10">
        <v>0</v>
      </c>
      <c r="F2986">
        <v>218</v>
      </c>
      <c r="G2986" t="b">
        <v>0</v>
      </c>
      <c r="H2986">
        <v>218</v>
      </c>
      <c r="I2986" t="b">
        <v>0</v>
      </c>
    </row>
    <row r="2987" spans="1:9" x14ac:dyDescent="0.25">
      <c r="A2987" s="10">
        <v>111</v>
      </c>
      <c r="B2987" s="10">
        <v>0</v>
      </c>
      <c r="F2987">
        <v>111</v>
      </c>
      <c r="G2987" t="b">
        <v>0</v>
      </c>
      <c r="H2987">
        <v>111</v>
      </c>
      <c r="I2987" t="b">
        <v>0</v>
      </c>
    </row>
    <row r="2988" spans="1:9" x14ac:dyDescent="0.25">
      <c r="A2988" s="10">
        <v>56</v>
      </c>
      <c r="B2988" s="10">
        <v>0</v>
      </c>
      <c r="F2988">
        <v>56</v>
      </c>
      <c r="G2988" t="b">
        <v>0</v>
      </c>
      <c r="H2988">
        <v>56</v>
      </c>
      <c r="I2988" t="b">
        <v>0</v>
      </c>
    </row>
    <row r="2989" spans="1:9" x14ac:dyDescent="0.25">
      <c r="A2989" s="10">
        <v>265</v>
      </c>
      <c r="B2989" s="10">
        <v>0</v>
      </c>
      <c r="F2989">
        <v>265</v>
      </c>
      <c r="G2989" t="b">
        <v>0</v>
      </c>
      <c r="H2989">
        <v>265</v>
      </c>
      <c r="I2989" t="b">
        <v>0</v>
      </c>
    </row>
    <row r="2990" spans="1:9" x14ac:dyDescent="0.25">
      <c r="A2990" s="10">
        <v>28</v>
      </c>
      <c r="B2990" s="10">
        <v>0</v>
      </c>
      <c r="F2990">
        <v>28</v>
      </c>
      <c r="G2990" t="b">
        <v>0</v>
      </c>
      <c r="H2990">
        <v>28</v>
      </c>
      <c r="I2990" t="b">
        <v>0</v>
      </c>
    </row>
    <row r="2991" spans="1:9" x14ac:dyDescent="0.25">
      <c r="A2991" s="10">
        <v>364</v>
      </c>
      <c r="B2991" s="10">
        <v>0</v>
      </c>
      <c r="F2991">
        <v>364</v>
      </c>
      <c r="G2991" t="b">
        <v>0</v>
      </c>
      <c r="H2991">
        <v>364</v>
      </c>
      <c r="I2991" t="b">
        <v>0</v>
      </c>
    </row>
    <row r="2992" spans="1:9" x14ac:dyDescent="0.25">
      <c r="A2992" s="10">
        <v>27</v>
      </c>
      <c r="B2992" s="10">
        <v>0</v>
      </c>
      <c r="F2992">
        <v>27</v>
      </c>
      <c r="G2992" t="b">
        <v>0</v>
      </c>
      <c r="H2992">
        <v>27</v>
      </c>
      <c r="I2992" t="b">
        <v>0</v>
      </c>
    </row>
    <row r="2993" spans="1:9" x14ac:dyDescent="0.25">
      <c r="A2993" s="10">
        <v>93</v>
      </c>
      <c r="B2993" s="10">
        <v>0</v>
      </c>
      <c r="F2993">
        <v>93</v>
      </c>
      <c r="G2993" t="b">
        <v>0</v>
      </c>
      <c r="H2993">
        <v>93</v>
      </c>
      <c r="I2993" t="b">
        <v>0</v>
      </c>
    </row>
    <row r="2994" spans="1:9" x14ac:dyDescent="0.25">
      <c r="A2994" s="10">
        <v>64</v>
      </c>
      <c r="B2994" s="10">
        <v>0</v>
      </c>
      <c r="F2994">
        <v>64</v>
      </c>
      <c r="G2994" t="b">
        <v>0</v>
      </c>
      <c r="H2994">
        <v>64</v>
      </c>
      <c r="I2994" t="b">
        <v>0</v>
      </c>
    </row>
    <row r="2995" spans="1:9" x14ac:dyDescent="0.25">
      <c r="A2995" s="10">
        <v>22</v>
      </c>
      <c r="B2995" s="10">
        <v>0</v>
      </c>
      <c r="F2995">
        <v>22</v>
      </c>
      <c r="G2995" t="b">
        <v>0</v>
      </c>
      <c r="H2995">
        <v>22</v>
      </c>
      <c r="I2995" t="b">
        <v>0</v>
      </c>
    </row>
    <row r="2996" spans="1:9" x14ac:dyDescent="0.25">
      <c r="A2996" s="10">
        <v>59</v>
      </c>
      <c r="B2996" s="10">
        <v>0</v>
      </c>
      <c r="F2996">
        <v>59</v>
      </c>
      <c r="G2996" t="b">
        <v>0</v>
      </c>
      <c r="H2996">
        <v>59</v>
      </c>
      <c r="I2996" t="b">
        <v>0</v>
      </c>
    </row>
    <row r="2997" spans="1:9" x14ac:dyDescent="0.25">
      <c r="A2997" s="10">
        <v>249</v>
      </c>
      <c r="B2997" s="10">
        <v>0</v>
      </c>
      <c r="F2997">
        <v>249</v>
      </c>
      <c r="G2997" t="b">
        <v>0</v>
      </c>
      <c r="H2997">
        <v>249</v>
      </c>
      <c r="I2997" t="b">
        <v>0</v>
      </c>
    </row>
    <row r="2998" spans="1:9" x14ac:dyDescent="0.25">
      <c r="A2998" s="10">
        <v>392</v>
      </c>
      <c r="B2998" s="10">
        <v>0</v>
      </c>
      <c r="F2998">
        <v>392</v>
      </c>
      <c r="G2998" t="b">
        <v>0</v>
      </c>
      <c r="H2998">
        <v>392</v>
      </c>
      <c r="I2998" t="b">
        <v>0</v>
      </c>
    </row>
    <row r="2999" spans="1:9" x14ac:dyDescent="0.25">
      <c r="A2999" s="10">
        <v>115</v>
      </c>
      <c r="B2999" s="10">
        <v>0</v>
      </c>
      <c r="F2999">
        <v>115</v>
      </c>
      <c r="G2999" t="b">
        <v>0</v>
      </c>
      <c r="H2999">
        <v>115</v>
      </c>
      <c r="I2999" t="b">
        <v>0</v>
      </c>
    </row>
    <row r="3000" spans="1:9" x14ac:dyDescent="0.25">
      <c r="A3000" s="10">
        <v>433</v>
      </c>
      <c r="B3000" s="10">
        <v>0</v>
      </c>
      <c r="F3000">
        <v>433</v>
      </c>
      <c r="G3000" t="b">
        <v>0</v>
      </c>
      <c r="H3000">
        <v>433</v>
      </c>
      <c r="I3000" t="b">
        <v>0</v>
      </c>
    </row>
    <row r="3001" spans="1:9" x14ac:dyDescent="0.25">
      <c r="A3001" s="10">
        <v>20</v>
      </c>
      <c r="B3001" s="10">
        <v>0</v>
      </c>
      <c r="F3001">
        <v>20</v>
      </c>
      <c r="G3001" t="b">
        <v>0</v>
      </c>
      <c r="H3001">
        <v>20</v>
      </c>
      <c r="I3001" t="b">
        <v>0</v>
      </c>
    </row>
    <row r="3002" spans="1:9" x14ac:dyDescent="0.25">
      <c r="A3002" s="10">
        <v>8</v>
      </c>
      <c r="B3002" s="10">
        <v>0</v>
      </c>
      <c r="F3002">
        <v>8</v>
      </c>
      <c r="G3002" t="b">
        <v>0</v>
      </c>
      <c r="H3002">
        <v>8</v>
      </c>
      <c r="I3002" t="b">
        <v>0</v>
      </c>
    </row>
    <row r="3003" spans="1:9" x14ac:dyDescent="0.25">
      <c r="A3003" s="10">
        <v>175</v>
      </c>
      <c r="B3003" s="10">
        <v>0</v>
      </c>
      <c r="F3003">
        <v>175</v>
      </c>
      <c r="G3003" t="b">
        <v>0</v>
      </c>
      <c r="H3003">
        <v>175</v>
      </c>
      <c r="I3003" t="b">
        <v>0</v>
      </c>
    </row>
    <row r="3004" spans="1:9" x14ac:dyDescent="0.25">
      <c r="A3004" s="10">
        <v>104</v>
      </c>
      <c r="B3004" s="10">
        <v>0</v>
      </c>
      <c r="F3004">
        <v>104</v>
      </c>
      <c r="G3004" t="b">
        <v>0</v>
      </c>
      <c r="H3004">
        <v>104</v>
      </c>
      <c r="I3004" t="b">
        <v>0</v>
      </c>
    </row>
    <row r="3005" spans="1:9" x14ac:dyDescent="0.25">
      <c r="A3005" s="10">
        <v>17</v>
      </c>
      <c r="B3005" s="10">
        <v>0</v>
      </c>
      <c r="F3005">
        <v>17</v>
      </c>
      <c r="G3005" t="b">
        <v>0</v>
      </c>
      <c r="H3005">
        <v>17</v>
      </c>
      <c r="I3005" t="b">
        <v>0</v>
      </c>
    </row>
    <row r="3006" spans="1:9" x14ac:dyDescent="0.25">
      <c r="A3006" s="10">
        <v>277</v>
      </c>
      <c r="B3006" s="10">
        <v>0</v>
      </c>
      <c r="F3006">
        <v>277</v>
      </c>
      <c r="G3006" t="b">
        <v>0</v>
      </c>
      <c r="H3006">
        <v>277</v>
      </c>
      <c r="I3006" t="b">
        <v>0</v>
      </c>
    </row>
    <row r="3007" spans="1:9" x14ac:dyDescent="0.25">
      <c r="A3007" s="10">
        <v>118</v>
      </c>
      <c r="B3007" s="10">
        <v>0</v>
      </c>
      <c r="F3007">
        <v>118</v>
      </c>
      <c r="G3007" t="b">
        <v>0</v>
      </c>
      <c r="H3007">
        <v>118</v>
      </c>
      <c r="I3007" t="b">
        <v>0</v>
      </c>
    </row>
    <row r="3008" spans="1:9" x14ac:dyDescent="0.25">
      <c r="A3008" s="10">
        <v>97</v>
      </c>
      <c r="B3008" s="10">
        <v>0</v>
      </c>
      <c r="F3008">
        <v>97</v>
      </c>
      <c r="G3008" t="b">
        <v>0</v>
      </c>
      <c r="H3008">
        <v>97</v>
      </c>
      <c r="I3008" t="b">
        <v>0</v>
      </c>
    </row>
    <row r="3009" spans="1:9" x14ac:dyDescent="0.25">
      <c r="A3009" s="10">
        <v>20</v>
      </c>
      <c r="B3009" s="10">
        <v>0</v>
      </c>
      <c r="F3009">
        <v>20</v>
      </c>
      <c r="G3009" t="b">
        <v>0</v>
      </c>
      <c r="H3009">
        <v>20</v>
      </c>
      <c r="I3009" t="b">
        <v>0</v>
      </c>
    </row>
    <row r="3010" spans="1:9" x14ac:dyDescent="0.25">
      <c r="A3010" s="10">
        <v>26</v>
      </c>
      <c r="B3010" s="10">
        <v>0</v>
      </c>
      <c r="F3010">
        <v>26</v>
      </c>
      <c r="G3010" t="b">
        <v>0</v>
      </c>
      <c r="H3010">
        <v>26</v>
      </c>
      <c r="I3010" t="b">
        <v>0</v>
      </c>
    </row>
    <row r="3011" spans="1:9" x14ac:dyDescent="0.25">
      <c r="A3011" s="10">
        <v>128</v>
      </c>
      <c r="B3011" s="10">
        <v>0</v>
      </c>
      <c r="F3011">
        <v>128</v>
      </c>
      <c r="G3011" t="b">
        <v>0</v>
      </c>
      <c r="H3011">
        <v>128</v>
      </c>
      <c r="I3011" t="b">
        <v>0</v>
      </c>
    </row>
    <row r="3012" spans="1:9" x14ac:dyDescent="0.25">
      <c r="A3012" s="10">
        <v>15</v>
      </c>
      <c r="B3012" s="10">
        <v>0</v>
      </c>
      <c r="F3012">
        <v>15</v>
      </c>
      <c r="G3012" t="b">
        <v>0</v>
      </c>
      <c r="H3012">
        <v>15</v>
      </c>
      <c r="I3012" t="b">
        <v>0</v>
      </c>
    </row>
    <row r="3013" spans="1:9" x14ac:dyDescent="0.25">
      <c r="A3013" s="10">
        <v>25</v>
      </c>
      <c r="B3013" s="10">
        <v>0</v>
      </c>
      <c r="F3013">
        <v>25</v>
      </c>
      <c r="G3013" t="b">
        <v>0</v>
      </c>
      <c r="H3013">
        <v>25</v>
      </c>
      <c r="I3013" t="b">
        <v>0</v>
      </c>
    </row>
    <row r="3014" spans="1:9" x14ac:dyDescent="0.25">
      <c r="A3014" s="10">
        <v>55</v>
      </c>
      <c r="B3014" s="10">
        <v>0</v>
      </c>
      <c r="F3014">
        <v>55</v>
      </c>
      <c r="G3014" t="b">
        <v>0</v>
      </c>
      <c r="H3014">
        <v>55</v>
      </c>
      <c r="I3014" t="b">
        <v>0</v>
      </c>
    </row>
    <row r="3015" spans="1:9" x14ac:dyDescent="0.25">
      <c r="A3015" s="10">
        <v>107</v>
      </c>
      <c r="B3015" s="10">
        <v>0</v>
      </c>
      <c r="F3015">
        <v>107</v>
      </c>
      <c r="G3015" t="b">
        <v>0</v>
      </c>
      <c r="H3015">
        <v>107</v>
      </c>
      <c r="I3015" t="b">
        <v>0</v>
      </c>
    </row>
    <row r="3016" spans="1:9" x14ac:dyDescent="0.25">
      <c r="A3016" s="10">
        <v>557</v>
      </c>
      <c r="B3016" s="10">
        <v>0</v>
      </c>
      <c r="F3016">
        <v>557</v>
      </c>
      <c r="G3016" t="b">
        <v>0</v>
      </c>
      <c r="H3016">
        <v>557</v>
      </c>
      <c r="I3016" t="b">
        <v>0</v>
      </c>
    </row>
    <row r="3017" spans="1:9" x14ac:dyDescent="0.25">
      <c r="A3017" s="10">
        <v>40</v>
      </c>
      <c r="B3017" s="10">
        <v>0</v>
      </c>
      <c r="F3017">
        <v>40</v>
      </c>
      <c r="G3017" t="b">
        <v>0</v>
      </c>
      <c r="H3017">
        <v>40</v>
      </c>
      <c r="I3017" t="b">
        <v>0</v>
      </c>
    </row>
    <row r="3018" spans="1:9" x14ac:dyDescent="0.25">
      <c r="A3018" s="10">
        <v>36</v>
      </c>
      <c r="B3018" s="10">
        <v>0</v>
      </c>
      <c r="F3018">
        <v>36</v>
      </c>
      <c r="G3018" t="b">
        <v>0</v>
      </c>
      <c r="H3018">
        <v>36</v>
      </c>
      <c r="I3018" t="b">
        <v>0</v>
      </c>
    </row>
    <row r="3019" spans="1:9" x14ac:dyDescent="0.25">
      <c r="A3019" s="10">
        <v>159</v>
      </c>
      <c r="B3019" s="10">
        <v>0</v>
      </c>
      <c r="F3019">
        <v>159</v>
      </c>
      <c r="G3019" t="b">
        <v>0</v>
      </c>
      <c r="H3019">
        <v>159</v>
      </c>
      <c r="I3019" t="b">
        <v>0</v>
      </c>
    </row>
    <row r="3020" spans="1:9" x14ac:dyDescent="0.25">
      <c r="A3020" s="10">
        <v>41</v>
      </c>
      <c r="B3020" s="10">
        <v>0</v>
      </c>
      <c r="F3020">
        <v>41</v>
      </c>
      <c r="G3020" t="b">
        <v>0</v>
      </c>
      <c r="H3020">
        <v>41</v>
      </c>
      <c r="I3020" t="b">
        <v>0</v>
      </c>
    </row>
    <row r="3021" spans="1:9" x14ac:dyDescent="0.25">
      <c r="A3021" s="10">
        <v>226</v>
      </c>
      <c r="B3021" s="10">
        <v>0</v>
      </c>
      <c r="F3021">
        <v>226</v>
      </c>
      <c r="G3021" t="b">
        <v>0</v>
      </c>
      <c r="H3021">
        <v>226</v>
      </c>
      <c r="I3021" t="b">
        <v>0</v>
      </c>
    </row>
    <row r="3022" spans="1:9" x14ac:dyDescent="0.25">
      <c r="A3022" s="10">
        <v>30</v>
      </c>
      <c r="B3022" s="10">
        <v>0</v>
      </c>
      <c r="F3022">
        <v>30</v>
      </c>
      <c r="G3022" t="b">
        <v>0</v>
      </c>
      <c r="H3022">
        <v>30</v>
      </c>
      <c r="I3022" t="b">
        <v>0</v>
      </c>
    </row>
    <row r="3023" spans="1:9" x14ac:dyDescent="0.25">
      <c r="A3023" s="10">
        <v>103</v>
      </c>
      <c r="B3023" s="10">
        <v>0</v>
      </c>
      <c r="F3023">
        <v>103</v>
      </c>
      <c r="G3023" t="b">
        <v>0</v>
      </c>
      <c r="H3023">
        <v>103</v>
      </c>
      <c r="I3023" t="b">
        <v>0</v>
      </c>
    </row>
    <row r="3024" spans="1:9" x14ac:dyDescent="0.25">
      <c r="A3024" s="10">
        <v>62</v>
      </c>
      <c r="B3024" s="10">
        <v>0</v>
      </c>
      <c r="F3024">
        <v>62</v>
      </c>
      <c r="G3024" t="b">
        <v>0</v>
      </c>
      <c r="H3024">
        <v>62</v>
      </c>
      <c r="I3024" t="b">
        <v>0</v>
      </c>
    </row>
    <row r="3025" spans="1:9" x14ac:dyDescent="0.25">
      <c r="A3025" s="10">
        <v>6</v>
      </c>
      <c r="B3025" s="10">
        <v>0</v>
      </c>
      <c r="F3025">
        <v>6</v>
      </c>
      <c r="G3025" t="b">
        <v>0</v>
      </c>
      <c r="H3025">
        <v>6</v>
      </c>
      <c r="I3025" t="b">
        <v>0</v>
      </c>
    </row>
    <row r="3026" spans="1:9" x14ac:dyDescent="0.25">
      <c r="A3026" s="10">
        <v>182</v>
      </c>
      <c r="B3026" s="10">
        <v>0</v>
      </c>
      <c r="F3026">
        <v>182</v>
      </c>
      <c r="G3026" t="b">
        <v>0</v>
      </c>
      <c r="H3026">
        <v>182</v>
      </c>
      <c r="I3026" t="b">
        <v>0</v>
      </c>
    </row>
    <row r="3027" spans="1:9" x14ac:dyDescent="0.25">
      <c r="A3027" s="10">
        <v>145</v>
      </c>
      <c r="B3027" s="10">
        <v>0</v>
      </c>
      <c r="F3027">
        <v>145</v>
      </c>
      <c r="G3027" t="b">
        <v>0</v>
      </c>
      <c r="H3027">
        <v>145</v>
      </c>
      <c r="I3027" t="b">
        <v>0</v>
      </c>
    </row>
    <row r="3028" spans="1:9" x14ac:dyDescent="0.25">
      <c r="A3028" s="10">
        <v>25</v>
      </c>
      <c r="B3028" s="10">
        <v>0</v>
      </c>
      <c r="F3028">
        <v>25</v>
      </c>
      <c r="G3028" t="b">
        <v>0</v>
      </c>
      <c r="H3028">
        <v>25</v>
      </c>
      <c r="I3028" t="b">
        <v>0</v>
      </c>
    </row>
    <row r="3029" spans="1:9" x14ac:dyDescent="0.25">
      <c r="A3029" s="10">
        <v>320</v>
      </c>
      <c r="B3029" s="10">
        <v>0</v>
      </c>
      <c r="F3029">
        <v>320</v>
      </c>
      <c r="G3029" t="b">
        <v>0</v>
      </c>
      <c r="H3029">
        <v>320</v>
      </c>
      <c r="I3029" t="b">
        <v>0</v>
      </c>
    </row>
    <row r="3030" spans="1:9" x14ac:dyDescent="0.25">
      <c r="A3030" s="10">
        <v>99</v>
      </c>
      <c r="B3030" s="10">
        <v>0</v>
      </c>
      <c r="F3030">
        <v>99</v>
      </c>
      <c r="G3030" t="b">
        <v>0</v>
      </c>
      <c r="H3030">
        <v>99</v>
      </c>
      <c r="I3030" t="b">
        <v>0</v>
      </c>
    </row>
    <row r="3031" spans="1:9" x14ac:dyDescent="0.25">
      <c r="A3031" s="10">
        <v>348</v>
      </c>
      <c r="B3031" s="10">
        <v>0</v>
      </c>
      <c r="F3031">
        <v>348</v>
      </c>
      <c r="G3031" t="b">
        <v>0</v>
      </c>
      <c r="H3031">
        <v>348</v>
      </c>
      <c r="I3031" t="b">
        <v>0</v>
      </c>
    </row>
    <row r="3032" spans="1:9" x14ac:dyDescent="0.25">
      <c r="A3032" s="10">
        <v>41</v>
      </c>
      <c r="B3032" s="10">
        <v>0</v>
      </c>
      <c r="F3032">
        <v>41</v>
      </c>
      <c r="G3032" t="b">
        <v>0</v>
      </c>
      <c r="H3032">
        <v>41</v>
      </c>
      <c r="I3032" t="b">
        <v>0</v>
      </c>
    </row>
    <row r="3033" spans="1:9" x14ac:dyDescent="0.25">
      <c r="A3033" s="10">
        <v>29</v>
      </c>
      <c r="B3033" s="10">
        <v>0</v>
      </c>
      <c r="F3033">
        <v>29</v>
      </c>
      <c r="G3033" t="b">
        <v>0</v>
      </c>
      <c r="H3033">
        <v>29</v>
      </c>
      <c r="I3033" t="b">
        <v>0</v>
      </c>
    </row>
    <row r="3034" spans="1:9" x14ac:dyDescent="0.25">
      <c r="A3034" s="10">
        <v>25</v>
      </c>
      <c r="B3034" s="10">
        <v>0</v>
      </c>
      <c r="F3034">
        <v>25</v>
      </c>
      <c r="G3034" t="b">
        <v>0</v>
      </c>
      <c r="H3034">
        <v>25</v>
      </c>
      <c r="I3034" t="b">
        <v>0</v>
      </c>
    </row>
    <row r="3035" spans="1:9" x14ac:dyDescent="0.25">
      <c r="A3035" s="10">
        <v>23</v>
      </c>
      <c r="B3035" s="10">
        <v>0</v>
      </c>
      <c r="F3035">
        <v>23</v>
      </c>
      <c r="G3035" t="b">
        <v>0</v>
      </c>
      <c r="H3035">
        <v>23</v>
      </c>
      <c r="I3035" t="b">
        <v>0</v>
      </c>
    </row>
    <row r="3036" spans="1:9" x14ac:dyDescent="0.25">
      <c r="A3036" s="10">
        <v>1260</v>
      </c>
      <c r="B3036" s="10">
        <v>0</v>
      </c>
      <c r="F3036">
        <v>1260</v>
      </c>
      <c r="G3036" t="b">
        <v>0</v>
      </c>
      <c r="H3036">
        <v>1260</v>
      </c>
      <c r="I3036" t="b">
        <v>0</v>
      </c>
    </row>
    <row r="3037" spans="1:9" x14ac:dyDescent="0.25">
      <c r="A3037" s="10">
        <v>307</v>
      </c>
      <c r="B3037" s="10">
        <v>0</v>
      </c>
      <c r="F3037">
        <v>307</v>
      </c>
      <c r="G3037" t="b">
        <v>0</v>
      </c>
      <c r="H3037">
        <v>307</v>
      </c>
      <c r="I3037" t="b">
        <v>0</v>
      </c>
    </row>
    <row r="3038" spans="1:9" x14ac:dyDescent="0.25">
      <c r="A3038" s="10">
        <v>329</v>
      </c>
      <c r="B3038" s="10">
        <v>0</v>
      </c>
      <c r="F3038">
        <v>329</v>
      </c>
      <c r="G3038" t="b">
        <v>0</v>
      </c>
      <c r="H3038">
        <v>329</v>
      </c>
      <c r="I3038" t="b">
        <v>0</v>
      </c>
    </row>
    <row r="3039" spans="1:9" x14ac:dyDescent="0.25">
      <c r="A3039" s="10">
        <v>32</v>
      </c>
      <c r="B3039" s="10">
        <v>0</v>
      </c>
      <c r="F3039">
        <v>32</v>
      </c>
      <c r="G3039" t="b">
        <v>0</v>
      </c>
      <c r="H3039">
        <v>32</v>
      </c>
      <c r="I3039" t="b">
        <v>0</v>
      </c>
    </row>
    <row r="3040" spans="1:9" x14ac:dyDescent="0.25">
      <c r="A3040" s="10">
        <v>27</v>
      </c>
      <c r="B3040" s="10">
        <v>0</v>
      </c>
      <c r="F3040">
        <v>27</v>
      </c>
      <c r="G3040" t="b">
        <v>0</v>
      </c>
      <c r="H3040">
        <v>27</v>
      </c>
      <c r="I3040" t="b">
        <v>0</v>
      </c>
    </row>
    <row r="3041" spans="1:9" x14ac:dyDescent="0.25">
      <c r="A3041" s="10">
        <v>236</v>
      </c>
      <c r="B3041" s="10">
        <v>0</v>
      </c>
      <c r="F3041">
        <v>236</v>
      </c>
      <c r="G3041" t="b">
        <v>0</v>
      </c>
      <c r="H3041">
        <v>236</v>
      </c>
      <c r="I3041" t="b">
        <v>0</v>
      </c>
    </row>
    <row r="3042" spans="1:9" x14ac:dyDescent="0.25">
      <c r="A3042" s="10">
        <v>42</v>
      </c>
      <c r="B3042" s="10">
        <v>0</v>
      </c>
      <c r="F3042">
        <v>42</v>
      </c>
      <c r="G3042" t="b">
        <v>0</v>
      </c>
      <c r="H3042">
        <v>42</v>
      </c>
      <c r="I3042" t="b">
        <v>0</v>
      </c>
    </row>
    <row r="3043" spans="1:9" x14ac:dyDescent="0.25">
      <c r="A3043" s="10">
        <v>95</v>
      </c>
      <c r="B3043" s="10">
        <v>0</v>
      </c>
      <c r="F3043">
        <v>95</v>
      </c>
      <c r="G3043" t="b">
        <v>0</v>
      </c>
      <c r="H3043">
        <v>95</v>
      </c>
      <c r="I3043" t="b">
        <v>0</v>
      </c>
    </row>
    <row r="3044" spans="1:9" x14ac:dyDescent="0.25">
      <c r="A3044" s="10">
        <v>37</v>
      </c>
      <c r="B3044" s="10">
        <v>0</v>
      </c>
      <c r="F3044">
        <v>37</v>
      </c>
      <c r="G3044" t="b">
        <v>0</v>
      </c>
      <c r="H3044">
        <v>37</v>
      </c>
      <c r="I3044" t="b">
        <v>0</v>
      </c>
    </row>
    <row r="3045" spans="1:9" x14ac:dyDescent="0.25">
      <c r="A3045" s="10">
        <v>128</v>
      </c>
      <c r="B3045" s="10">
        <v>0</v>
      </c>
      <c r="F3045">
        <v>128</v>
      </c>
      <c r="G3045" t="b">
        <v>0</v>
      </c>
      <c r="H3045">
        <v>128</v>
      </c>
      <c r="I3045" t="b">
        <v>0</v>
      </c>
    </row>
    <row r="3046" spans="1:9" x14ac:dyDescent="0.25">
      <c r="A3046" s="10">
        <v>156</v>
      </c>
      <c r="B3046" s="10">
        <v>0</v>
      </c>
      <c r="F3046">
        <v>156</v>
      </c>
      <c r="G3046" t="b">
        <v>0</v>
      </c>
      <c r="H3046">
        <v>156</v>
      </c>
      <c r="I3046" t="b">
        <v>0</v>
      </c>
    </row>
    <row r="3047" spans="1:9" x14ac:dyDescent="0.25">
      <c r="A3047" s="10">
        <v>64</v>
      </c>
      <c r="B3047" s="10">
        <v>0</v>
      </c>
      <c r="F3047">
        <v>64</v>
      </c>
      <c r="G3047" t="b">
        <v>0</v>
      </c>
      <c r="H3047">
        <v>64</v>
      </c>
      <c r="I3047" t="b">
        <v>0</v>
      </c>
    </row>
    <row r="3048" spans="1:9" x14ac:dyDescent="0.25">
      <c r="A3048" s="10">
        <v>58</v>
      </c>
      <c r="B3048" s="10">
        <v>0</v>
      </c>
      <c r="F3048">
        <v>58</v>
      </c>
      <c r="G3048" t="b">
        <v>0</v>
      </c>
      <c r="H3048">
        <v>58</v>
      </c>
      <c r="I3048" t="b">
        <v>0</v>
      </c>
    </row>
    <row r="3049" spans="1:9" x14ac:dyDescent="0.25">
      <c r="A3049" s="10">
        <v>20</v>
      </c>
      <c r="B3049" s="10">
        <v>0</v>
      </c>
      <c r="F3049">
        <v>20</v>
      </c>
      <c r="G3049" t="b">
        <v>0</v>
      </c>
      <c r="H3049">
        <v>20</v>
      </c>
      <c r="I3049" t="b">
        <v>0</v>
      </c>
    </row>
    <row r="3050" spans="1:9" x14ac:dyDescent="0.25">
      <c r="A3050" s="10">
        <v>47</v>
      </c>
      <c r="B3050" s="10">
        <v>0</v>
      </c>
      <c r="F3050">
        <v>47</v>
      </c>
      <c r="G3050" t="b">
        <v>0</v>
      </c>
      <c r="H3050">
        <v>47</v>
      </c>
      <c r="I3050" t="b">
        <v>0</v>
      </c>
    </row>
    <row r="3051" spans="1:9" x14ac:dyDescent="0.25">
      <c r="A3051" s="10">
        <v>54</v>
      </c>
      <c r="B3051" s="10">
        <v>0</v>
      </c>
      <c r="F3051">
        <v>54</v>
      </c>
      <c r="G3051" t="b">
        <v>0</v>
      </c>
      <c r="H3051">
        <v>54</v>
      </c>
      <c r="I3051" t="b">
        <v>0</v>
      </c>
    </row>
    <row r="3052" spans="1:9" x14ac:dyDescent="0.25">
      <c r="A3052" s="10">
        <v>9</v>
      </c>
      <c r="B3052" s="10">
        <v>0</v>
      </c>
      <c r="F3052">
        <v>9</v>
      </c>
      <c r="G3052" t="b">
        <v>0</v>
      </c>
      <c r="H3052">
        <v>9</v>
      </c>
      <c r="I3052" t="b">
        <v>0</v>
      </c>
    </row>
    <row r="3053" spans="1:9" x14ac:dyDescent="0.25">
      <c r="A3053" s="10">
        <v>0</v>
      </c>
      <c r="B3053" s="10">
        <v>0</v>
      </c>
      <c r="F3053" t="b">
        <v>0</v>
      </c>
      <c r="G3053" t="b">
        <v>0</v>
      </c>
      <c r="H3053" t="b">
        <v>0</v>
      </c>
      <c r="I3053">
        <v>35</v>
      </c>
    </row>
    <row r="3054" spans="1:9" x14ac:dyDescent="0.25">
      <c r="A3054" s="10">
        <v>0</v>
      </c>
      <c r="B3054" s="10">
        <v>0</v>
      </c>
      <c r="F3054" t="b">
        <v>0</v>
      </c>
      <c r="G3054" t="b">
        <v>0</v>
      </c>
      <c r="H3054" t="b">
        <v>0</v>
      </c>
      <c r="I3054">
        <v>2</v>
      </c>
    </row>
    <row r="3055" spans="1:9" x14ac:dyDescent="0.25">
      <c r="A3055" s="10">
        <v>0</v>
      </c>
      <c r="B3055" s="10">
        <v>0</v>
      </c>
      <c r="F3055" t="b">
        <v>0</v>
      </c>
      <c r="G3055" t="b">
        <v>0</v>
      </c>
      <c r="H3055" t="b">
        <v>0</v>
      </c>
      <c r="I3055">
        <v>3</v>
      </c>
    </row>
    <row r="3056" spans="1:9" x14ac:dyDescent="0.25">
      <c r="A3056" s="10">
        <v>0</v>
      </c>
      <c r="B3056" s="10">
        <v>0</v>
      </c>
      <c r="F3056" t="b">
        <v>0</v>
      </c>
      <c r="G3056" t="b">
        <v>0</v>
      </c>
      <c r="H3056" t="b">
        <v>0</v>
      </c>
      <c r="I3056">
        <v>0</v>
      </c>
    </row>
    <row r="3057" spans="1:9" x14ac:dyDescent="0.25">
      <c r="A3057" s="10">
        <v>0</v>
      </c>
      <c r="B3057" s="10">
        <v>0</v>
      </c>
      <c r="F3057" t="b">
        <v>0</v>
      </c>
      <c r="G3057" t="b">
        <v>0</v>
      </c>
      <c r="H3057" t="b">
        <v>0</v>
      </c>
      <c r="I3057">
        <v>1</v>
      </c>
    </row>
    <row r="3058" spans="1:9" x14ac:dyDescent="0.25">
      <c r="A3058" s="10">
        <v>0</v>
      </c>
      <c r="B3058" s="10">
        <v>0</v>
      </c>
      <c r="F3058" t="b">
        <v>0</v>
      </c>
      <c r="G3058" t="b">
        <v>0</v>
      </c>
      <c r="H3058" t="b">
        <v>0</v>
      </c>
      <c r="I3058">
        <v>0</v>
      </c>
    </row>
    <row r="3059" spans="1:9" x14ac:dyDescent="0.25">
      <c r="A3059" s="10">
        <v>0</v>
      </c>
      <c r="B3059" s="10">
        <v>0</v>
      </c>
      <c r="F3059" t="b">
        <v>0</v>
      </c>
      <c r="G3059" t="b">
        <v>0</v>
      </c>
      <c r="H3059" t="b">
        <v>0</v>
      </c>
      <c r="I3059">
        <v>0</v>
      </c>
    </row>
    <row r="3060" spans="1:9" x14ac:dyDescent="0.25">
      <c r="A3060" s="10">
        <v>0</v>
      </c>
      <c r="B3060" s="10">
        <v>0</v>
      </c>
      <c r="F3060" t="b">
        <v>0</v>
      </c>
      <c r="G3060" t="b">
        <v>0</v>
      </c>
      <c r="H3060" t="b">
        <v>0</v>
      </c>
      <c r="I3060">
        <v>3</v>
      </c>
    </row>
    <row r="3061" spans="1:9" x14ac:dyDescent="0.25">
      <c r="A3061" s="10">
        <v>0</v>
      </c>
      <c r="B3061" s="10">
        <v>0</v>
      </c>
      <c r="F3061" t="b">
        <v>0</v>
      </c>
      <c r="G3061" t="b">
        <v>0</v>
      </c>
      <c r="H3061" t="b">
        <v>0</v>
      </c>
      <c r="I3061">
        <v>11</v>
      </c>
    </row>
    <row r="3062" spans="1:9" x14ac:dyDescent="0.25">
      <c r="A3062" s="10">
        <v>0</v>
      </c>
      <c r="B3062" s="10">
        <v>0</v>
      </c>
      <c r="F3062" t="b">
        <v>0</v>
      </c>
      <c r="G3062" t="b">
        <v>0</v>
      </c>
      <c r="H3062" t="b">
        <v>0</v>
      </c>
      <c r="I3062">
        <v>6</v>
      </c>
    </row>
    <row r="3063" spans="1:9" x14ac:dyDescent="0.25">
      <c r="A3063" s="10">
        <v>0</v>
      </c>
      <c r="B3063" s="10">
        <v>0</v>
      </c>
      <c r="F3063" t="b">
        <v>0</v>
      </c>
      <c r="G3063" t="b">
        <v>0</v>
      </c>
      <c r="H3063" t="b">
        <v>0</v>
      </c>
      <c r="I3063">
        <v>0</v>
      </c>
    </row>
    <row r="3064" spans="1:9" x14ac:dyDescent="0.25">
      <c r="A3064" s="10">
        <v>0</v>
      </c>
      <c r="B3064" s="10">
        <v>0</v>
      </c>
      <c r="F3064" t="b">
        <v>0</v>
      </c>
      <c r="G3064" t="b">
        <v>0</v>
      </c>
      <c r="H3064">
        <v>67</v>
      </c>
      <c r="I3064" t="b">
        <v>0</v>
      </c>
    </row>
    <row r="3065" spans="1:9" x14ac:dyDescent="0.25">
      <c r="A3065" s="10">
        <v>0</v>
      </c>
      <c r="B3065" s="10">
        <v>0</v>
      </c>
      <c r="F3065" t="b">
        <v>0</v>
      </c>
      <c r="G3065" t="b">
        <v>0</v>
      </c>
      <c r="H3065" t="b">
        <v>0</v>
      </c>
      <c r="I3065">
        <v>23</v>
      </c>
    </row>
    <row r="3066" spans="1:9" x14ac:dyDescent="0.25">
      <c r="A3066" s="10">
        <v>0</v>
      </c>
      <c r="B3066" s="10">
        <v>0</v>
      </c>
      <c r="F3066" t="b">
        <v>0</v>
      </c>
      <c r="G3066" t="b">
        <v>0</v>
      </c>
      <c r="H3066" t="b">
        <v>0</v>
      </c>
      <c r="I3066">
        <v>72</v>
      </c>
    </row>
    <row r="3067" spans="1:9" x14ac:dyDescent="0.25">
      <c r="A3067" s="10">
        <v>0</v>
      </c>
      <c r="B3067" s="10">
        <v>0</v>
      </c>
      <c r="F3067" t="b">
        <v>0</v>
      </c>
      <c r="G3067" t="b">
        <v>0</v>
      </c>
      <c r="H3067" t="b">
        <v>0</v>
      </c>
      <c r="I3067">
        <v>2</v>
      </c>
    </row>
    <row r="3068" spans="1:9" x14ac:dyDescent="0.25">
      <c r="A3068" s="10">
        <v>0</v>
      </c>
      <c r="B3068" s="10">
        <v>0</v>
      </c>
      <c r="F3068" t="b">
        <v>0</v>
      </c>
      <c r="G3068" t="b">
        <v>0</v>
      </c>
      <c r="H3068" t="b">
        <v>0</v>
      </c>
      <c r="I3068">
        <v>15</v>
      </c>
    </row>
    <row r="3069" spans="1:9" x14ac:dyDescent="0.25">
      <c r="A3069" s="10">
        <v>0</v>
      </c>
      <c r="B3069" s="10">
        <v>0</v>
      </c>
      <c r="F3069" t="b">
        <v>0</v>
      </c>
      <c r="G3069" t="b">
        <v>0</v>
      </c>
      <c r="H3069" t="b">
        <v>0</v>
      </c>
      <c r="I3069">
        <v>1</v>
      </c>
    </row>
    <row r="3070" spans="1:9" x14ac:dyDescent="0.25">
      <c r="A3070" s="10">
        <v>0</v>
      </c>
      <c r="B3070" s="10">
        <v>0</v>
      </c>
      <c r="F3070" t="b">
        <v>0</v>
      </c>
      <c r="G3070" t="b">
        <v>0</v>
      </c>
      <c r="H3070" t="b">
        <v>0</v>
      </c>
      <c r="I3070">
        <v>2</v>
      </c>
    </row>
    <row r="3071" spans="1:9" x14ac:dyDescent="0.25">
      <c r="A3071" s="10">
        <v>0</v>
      </c>
      <c r="B3071" s="10">
        <v>0</v>
      </c>
      <c r="F3071" t="b">
        <v>0</v>
      </c>
      <c r="G3071" t="b">
        <v>0</v>
      </c>
      <c r="H3071" t="b">
        <v>0</v>
      </c>
      <c r="I3071">
        <v>7</v>
      </c>
    </row>
    <row r="3072" spans="1:9" x14ac:dyDescent="0.25">
      <c r="A3072" s="10">
        <v>0</v>
      </c>
      <c r="B3072" s="10">
        <v>0</v>
      </c>
      <c r="F3072" t="b">
        <v>0</v>
      </c>
      <c r="G3072" t="b">
        <v>0</v>
      </c>
      <c r="H3072" t="b">
        <v>0</v>
      </c>
      <c r="I3072">
        <v>16</v>
      </c>
    </row>
    <row r="3073" spans="1:9" x14ac:dyDescent="0.25">
      <c r="A3073" s="10">
        <v>0</v>
      </c>
      <c r="B3073" s="10">
        <v>0</v>
      </c>
      <c r="F3073" t="b">
        <v>0</v>
      </c>
      <c r="G3073" t="b">
        <v>0</v>
      </c>
      <c r="H3073">
        <v>117</v>
      </c>
      <c r="I3073" t="b">
        <v>0</v>
      </c>
    </row>
    <row r="3074" spans="1:9" x14ac:dyDescent="0.25">
      <c r="A3074" s="10">
        <v>0</v>
      </c>
      <c r="B3074" s="10">
        <v>0</v>
      </c>
      <c r="F3074" t="b">
        <v>0</v>
      </c>
      <c r="G3074" t="b">
        <v>0</v>
      </c>
      <c r="H3074" t="b">
        <v>0</v>
      </c>
      <c r="I3074">
        <v>2</v>
      </c>
    </row>
    <row r="3075" spans="1:9" x14ac:dyDescent="0.25">
      <c r="A3075" s="10">
        <v>0</v>
      </c>
      <c r="B3075" s="10">
        <v>0</v>
      </c>
      <c r="F3075" t="b">
        <v>0</v>
      </c>
      <c r="G3075" t="b">
        <v>0</v>
      </c>
      <c r="H3075" t="b">
        <v>0</v>
      </c>
      <c r="I3075">
        <v>7</v>
      </c>
    </row>
    <row r="3076" spans="1:9" x14ac:dyDescent="0.25">
      <c r="A3076" s="10">
        <v>0</v>
      </c>
      <c r="B3076" s="10">
        <v>0</v>
      </c>
      <c r="F3076" t="b">
        <v>0</v>
      </c>
      <c r="G3076" t="b">
        <v>0</v>
      </c>
      <c r="H3076" t="b">
        <v>0</v>
      </c>
      <c r="I3076">
        <v>3</v>
      </c>
    </row>
    <row r="3077" spans="1:9" x14ac:dyDescent="0.25">
      <c r="A3077" s="10">
        <v>0</v>
      </c>
      <c r="B3077" s="10">
        <v>0</v>
      </c>
      <c r="F3077" t="b">
        <v>0</v>
      </c>
      <c r="G3077" t="b">
        <v>0</v>
      </c>
      <c r="H3077" t="b">
        <v>0</v>
      </c>
      <c r="I3077">
        <v>20</v>
      </c>
    </row>
    <row r="3078" spans="1:9" x14ac:dyDescent="0.25">
      <c r="A3078" s="10">
        <v>0</v>
      </c>
      <c r="B3078" s="10">
        <v>0</v>
      </c>
      <c r="F3078" t="b">
        <v>0</v>
      </c>
      <c r="G3078" t="b">
        <v>0</v>
      </c>
      <c r="H3078" t="b">
        <v>0</v>
      </c>
      <c r="I3078">
        <v>50</v>
      </c>
    </row>
    <row r="3079" spans="1:9" x14ac:dyDescent="0.25">
      <c r="A3079" s="10">
        <v>0</v>
      </c>
      <c r="B3079" s="10">
        <v>0</v>
      </c>
      <c r="F3079" t="b">
        <v>0</v>
      </c>
      <c r="G3079" t="b">
        <v>0</v>
      </c>
      <c r="H3079" t="b">
        <v>0</v>
      </c>
      <c r="I3079">
        <v>2</v>
      </c>
    </row>
    <row r="3080" spans="1:9" x14ac:dyDescent="0.25">
      <c r="A3080" s="10">
        <v>0</v>
      </c>
      <c r="B3080" s="10">
        <v>0</v>
      </c>
      <c r="F3080" t="b">
        <v>0</v>
      </c>
      <c r="G3080" t="b">
        <v>0</v>
      </c>
      <c r="H3080" t="b">
        <v>0</v>
      </c>
      <c r="I3080">
        <v>3</v>
      </c>
    </row>
    <row r="3081" spans="1:9" x14ac:dyDescent="0.25">
      <c r="A3081" s="10">
        <v>0</v>
      </c>
      <c r="B3081" s="10">
        <v>0</v>
      </c>
      <c r="F3081" t="b">
        <v>0</v>
      </c>
      <c r="G3081" t="b">
        <v>0</v>
      </c>
      <c r="H3081" t="b">
        <v>0</v>
      </c>
      <c r="I3081">
        <v>27</v>
      </c>
    </row>
    <row r="3082" spans="1:9" x14ac:dyDescent="0.25">
      <c r="A3082" s="10">
        <v>0</v>
      </c>
      <c r="B3082" s="10">
        <v>0</v>
      </c>
      <c r="F3082" t="b">
        <v>0</v>
      </c>
      <c r="G3082" t="b">
        <v>0</v>
      </c>
      <c r="H3082" t="b">
        <v>0</v>
      </c>
      <c r="I3082">
        <v>7</v>
      </c>
    </row>
    <row r="3083" spans="1:9" x14ac:dyDescent="0.25">
      <c r="A3083" s="10">
        <v>0</v>
      </c>
      <c r="B3083" s="10">
        <v>0</v>
      </c>
      <c r="F3083" t="b">
        <v>0</v>
      </c>
      <c r="G3083" t="b">
        <v>0</v>
      </c>
      <c r="H3083" t="b">
        <v>0</v>
      </c>
      <c r="I3083">
        <v>5</v>
      </c>
    </row>
    <row r="3084" spans="1:9" x14ac:dyDescent="0.25">
      <c r="A3084" s="10">
        <v>0</v>
      </c>
      <c r="B3084" s="10">
        <v>0</v>
      </c>
      <c r="F3084" t="b">
        <v>0</v>
      </c>
      <c r="G3084" t="b">
        <v>0</v>
      </c>
      <c r="H3084" t="b">
        <v>0</v>
      </c>
      <c r="I3084">
        <v>0</v>
      </c>
    </row>
    <row r="3085" spans="1:9" x14ac:dyDescent="0.25">
      <c r="A3085" s="10">
        <v>0</v>
      </c>
      <c r="B3085" s="10">
        <v>0</v>
      </c>
      <c r="F3085" t="b">
        <v>0</v>
      </c>
      <c r="G3085" t="b">
        <v>0</v>
      </c>
      <c r="H3085" t="b">
        <v>0</v>
      </c>
      <c r="I3085">
        <v>3</v>
      </c>
    </row>
    <row r="3086" spans="1:9" x14ac:dyDescent="0.25">
      <c r="A3086" s="10">
        <v>0</v>
      </c>
      <c r="B3086" s="10">
        <v>0</v>
      </c>
      <c r="F3086" t="b">
        <v>0</v>
      </c>
      <c r="G3086" t="b">
        <v>0</v>
      </c>
      <c r="H3086" t="b">
        <v>0</v>
      </c>
      <c r="I3086">
        <v>6</v>
      </c>
    </row>
    <row r="3087" spans="1:9" x14ac:dyDescent="0.25">
      <c r="A3087" s="10">
        <v>0</v>
      </c>
      <c r="B3087" s="10">
        <v>0</v>
      </c>
      <c r="F3087" t="b">
        <v>0</v>
      </c>
      <c r="G3087" t="b">
        <v>0</v>
      </c>
      <c r="H3087" t="b">
        <v>0</v>
      </c>
      <c r="I3087">
        <v>9</v>
      </c>
    </row>
    <row r="3088" spans="1:9" x14ac:dyDescent="0.25">
      <c r="A3088" s="10">
        <v>0</v>
      </c>
      <c r="B3088" s="10">
        <v>0</v>
      </c>
      <c r="F3088" t="b">
        <v>0</v>
      </c>
      <c r="G3088" t="b">
        <v>0</v>
      </c>
      <c r="H3088" t="b">
        <v>0</v>
      </c>
      <c r="I3088">
        <v>3</v>
      </c>
    </row>
    <row r="3089" spans="1:9" x14ac:dyDescent="0.25">
      <c r="A3089" s="10">
        <v>0</v>
      </c>
      <c r="B3089" s="10">
        <v>0</v>
      </c>
      <c r="F3089" t="b">
        <v>0</v>
      </c>
      <c r="G3089" t="b">
        <v>0</v>
      </c>
      <c r="H3089" t="b">
        <v>0</v>
      </c>
      <c r="I3089">
        <v>2</v>
      </c>
    </row>
    <row r="3090" spans="1:9" x14ac:dyDescent="0.25">
      <c r="A3090" s="10">
        <v>0</v>
      </c>
      <c r="B3090" s="10">
        <v>0</v>
      </c>
      <c r="F3090" t="b">
        <v>0</v>
      </c>
      <c r="G3090" t="b">
        <v>0</v>
      </c>
      <c r="H3090" t="b">
        <v>0</v>
      </c>
      <c r="I3090">
        <v>3</v>
      </c>
    </row>
    <row r="3091" spans="1:9" x14ac:dyDescent="0.25">
      <c r="A3091" s="10">
        <v>0</v>
      </c>
      <c r="B3091" s="10">
        <v>0</v>
      </c>
      <c r="F3091" t="b">
        <v>0</v>
      </c>
      <c r="G3091" t="b">
        <v>0</v>
      </c>
      <c r="H3091" t="b">
        <v>0</v>
      </c>
      <c r="I3091">
        <v>45</v>
      </c>
    </row>
    <row r="3092" spans="1:9" x14ac:dyDescent="0.25">
      <c r="A3092" s="10">
        <v>0</v>
      </c>
      <c r="B3092" s="10">
        <v>0</v>
      </c>
      <c r="F3092" t="b">
        <v>0</v>
      </c>
      <c r="G3092" t="b">
        <v>0</v>
      </c>
      <c r="H3092" t="b">
        <v>0</v>
      </c>
      <c r="I3092">
        <v>9</v>
      </c>
    </row>
    <row r="3093" spans="1:9" x14ac:dyDescent="0.25">
      <c r="A3093" s="10">
        <v>0</v>
      </c>
      <c r="B3093" s="10">
        <v>0</v>
      </c>
      <c r="F3093" t="b">
        <v>0</v>
      </c>
      <c r="G3093" t="b">
        <v>0</v>
      </c>
      <c r="H3093" t="b">
        <v>0</v>
      </c>
      <c r="I3093">
        <v>9</v>
      </c>
    </row>
    <row r="3094" spans="1:9" x14ac:dyDescent="0.25">
      <c r="A3094" s="10">
        <v>0</v>
      </c>
      <c r="B3094" s="10">
        <v>0</v>
      </c>
      <c r="F3094" t="b">
        <v>0</v>
      </c>
      <c r="G3094" t="b">
        <v>0</v>
      </c>
      <c r="H3094" t="b">
        <v>0</v>
      </c>
      <c r="I3094">
        <v>21</v>
      </c>
    </row>
    <row r="3095" spans="1:9" x14ac:dyDescent="0.25">
      <c r="A3095" s="10">
        <v>0</v>
      </c>
      <c r="B3095" s="10">
        <v>0</v>
      </c>
      <c r="F3095" t="b">
        <v>0</v>
      </c>
      <c r="G3095" t="b">
        <v>0</v>
      </c>
      <c r="H3095" t="b">
        <v>0</v>
      </c>
      <c r="I3095">
        <v>17</v>
      </c>
    </row>
    <row r="3096" spans="1:9" x14ac:dyDescent="0.25">
      <c r="A3096" s="10">
        <v>0</v>
      </c>
      <c r="B3096" s="10">
        <v>0</v>
      </c>
      <c r="F3096" t="b">
        <v>0</v>
      </c>
      <c r="G3096" t="b">
        <v>0</v>
      </c>
      <c r="H3096" t="b">
        <v>0</v>
      </c>
      <c r="I3096">
        <v>1</v>
      </c>
    </row>
    <row r="3097" spans="1:9" x14ac:dyDescent="0.25">
      <c r="A3097" s="10">
        <v>0</v>
      </c>
      <c r="B3097" s="10">
        <v>0</v>
      </c>
      <c r="F3097" t="b">
        <v>0</v>
      </c>
      <c r="G3097" t="b">
        <v>0</v>
      </c>
      <c r="H3097" t="b">
        <v>0</v>
      </c>
      <c r="I3097">
        <v>1</v>
      </c>
    </row>
    <row r="3098" spans="1:9" x14ac:dyDescent="0.25">
      <c r="A3098" s="10">
        <v>0</v>
      </c>
      <c r="B3098" s="10">
        <v>0</v>
      </c>
      <c r="F3098" t="b">
        <v>0</v>
      </c>
      <c r="G3098" t="b">
        <v>0</v>
      </c>
      <c r="H3098" t="b">
        <v>0</v>
      </c>
      <c r="I3098">
        <v>14</v>
      </c>
    </row>
    <row r="3099" spans="1:9" x14ac:dyDescent="0.25">
      <c r="A3099" s="10">
        <v>0</v>
      </c>
      <c r="B3099" s="10">
        <v>0</v>
      </c>
      <c r="F3099" t="b">
        <v>0</v>
      </c>
      <c r="G3099" t="b">
        <v>0</v>
      </c>
      <c r="H3099" t="b">
        <v>0</v>
      </c>
      <c r="I3099">
        <v>42</v>
      </c>
    </row>
    <row r="3100" spans="1:9" x14ac:dyDescent="0.25">
      <c r="A3100" s="10">
        <v>0</v>
      </c>
      <c r="B3100" s="10">
        <v>0</v>
      </c>
      <c r="F3100" t="b">
        <v>0</v>
      </c>
      <c r="G3100" t="b">
        <v>0</v>
      </c>
      <c r="H3100" t="b">
        <v>0</v>
      </c>
      <c r="I3100">
        <v>27</v>
      </c>
    </row>
    <row r="3101" spans="1:9" x14ac:dyDescent="0.25">
      <c r="A3101" s="10">
        <v>0</v>
      </c>
      <c r="B3101" s="10">
        <v>0</v>
      </c>
      <c r="F3101" t="b">
        <v>0</v>
      </c>
      <c r="G3101" t="b">
        <v>0</v>
      </c>
      <c r="H3101" t="b">
        <v>0</v>
      </c>
      <c r="I3101">
        <v>5</v>
      </c>
    </row>
    <row r="3102" spans="1:9" x14ac:dyDescent="0.25">
      <c r="A3102" s="10">
        <v>0</v>
      </c>
      <c r="B3102" s="10">
        <v>0</v>
      </c>
      <c r="F3102" t="b">
        <v>0</v>
      </c>
      <c r="G3102" t="b">
        <v>0</v>
      </c>
      <c r="H3102" t="b">
        <v>0</v>
      </c>
      <c r="I3102">
        <v>13</v>
      </c>
    </row>
    <row r="3103" spans="1:9" x14ac:dyDescent="0.25">
      <c r="A3103" s="10">
        <v>0</v>
      </c>
      <c r="B3103" s="10">
        <v>0</v>
      </c>
      <c r="F3103" t="b">
        <v>0</v>
      </c>
      <c r="G3103" t="b">
        <v>0</v>
      </c>
      <c r="H3103" t="b">
        <v>0</v>
      </c>
      <c r="I3103">
        <v>12</v>
      </c>
    </row>
    <row r="3104" spans="1:9" x14ac:dyDescent="0.25">
      <c r="A3104" s="10">
        <v>0</v>
      </c>
      <c r="B3104" s="10">
        <v>0</v>
      </c>
      <c r="F3104" t="b">
        <v>0</v>
      </c>
      <c r="G3104" t="b">
        <v>0</v>
      </c>
      <c r="H3104">
        <v>90</v>
      </c>
      <c r="I3104" t="b">
        <v>0</v>
      </c>
    </row>
    <row r="3105" spans="1:9" x14ac:dyDescent="0.25">
      <c r="A3105" s="10">
        <v>0</v>
      </c>
      <c r="B3105" s="10">
        <v>0</v>
      </c>
      <c r="F3105" t="b">
        <v>0</v>
      </c>
      <c r="G3105" t="b">
        <v>0</v>
      </c>
      <c r="H3105" t="b">
        <v>0</v>
      </c>
      <c r="I3105">
        <v>2</v>
      </c>
    </row>
    <row r="3106" spans="1:9" x14ac:dyDescent="0.25">
      <c r="A3106" s="10">
        <v>0</v>
      </c>
      <c r="B3106" s="10">
        <v>0</v>
      </c>
      <c r="F3106" t="b">
        <v>0</v>
      </c>
      <c r="G3106" t="b">
        <v>0</v>
      </c>
      <c r="H3106">
        <v>5</v>
      </c>
      <c r="I3106" t="b">
        <v>0</v>
      </c>
    </row>
    <row r="3107" spans="1:9" x14ac:dyDescent="0.25">
      <c r="A3107" s="10">
        <v>0</v>
      </c>
      <c r="B3107" s="10">
        <v>0</v>
      </c>
      <c r="F3107" t="b">
        <v>0</v>
      </c>
      <c r="G3107" t="b">
        <v>0</v>
      </c>
      <c r="H3107">
        <v>31</v>
      </c>
      <c r="I3107" t="b">
        <v>0</v>
      </c>
    </row>
    <row r="3108" spans="1:9" x14ac:dyDescent="0.25">
      <c r="A3108" s="10">
        <v>0</v>
      </c>
      <c r="B3108" s="10">
        <v>0</v>
      </c>
      <c r="F3108" t="b">
        <v>0</v>
      </c>
      <c r="G3108" t="b">
        <v>0</v>
      </c>
      <c r="H3108" t="b">
        <v>0</v>
      </c>
      <c r="I3108">
        <v>4</v>
      </c>
    </row>
    <row r="3109" spans="1:9" x14ac:dyDescent="0.25">
      <c r="A3109" s="10">
        <v>0</v>
      </c>
      <c r="B3109" s="10">
        <v>0</v>
      </c>
      <c r="F3109" t="b">
        <v>0</v>
      </c>
      <c r="G3109" t="b">
        <v>0</v>
      </c>
      <c r="H3109" t="b">
        <v>0</v>
      </c>
      <c r="I3109">
        <v>29</v>
      </c>
    </row>
    <row r="3110" spans="1:9" x14ac:dyDescent="0.25">
      <c r="A3110" s="10">
        <v>0</v>
      </c>
      <c r="B3110" s="10">
        <v>0</v>
      </c>
      <c r="F3110" t="b">
        <v>0</v>
      </c>
      <c r="G3110" t="b">
        <v>0</v>
      </c>
      <c r="H3110" t="b">
        <v>0</v>
      </c>
      <c r="I3110">
        <v>2</v>
      </c>
    </row>
    <row r="3111" spans="1:9" x14ac:dyDescent="0.25">
      <c r="A3111" s="10">
        <v>0</v>
      </c>
      <c r="B3111" s="10">
        <v>0</v>
      </c>
      <c r="F3111" t="b">
        <v>0</v>
      </c>
      <c r="G3111" t="b">
        <v>0</v>
      </c>
      <c r="H3111" t="b">
        <v>0</v>
      </c>
      <c r="I3111">
        <v>114</v>
      </c>
    </row>
    <row r="3112" spans="1:9" x14ac:dyDescent="0.25">
      <c r="A3112" s="10">
        <v>0</v>
      </c>
      <c r="B3112" s="10">
        <v>0</v>
      </c>
      <c r="F3112" t="b">
        <v>0</v>
      </c>
      <c r="G3112" t="b">
        <v>0</v>
      </c>
      <c r="H3112" t="b">
        <v>0</v>
      </c>
      <c r="I3112">
        <v>1</v>
      </c>
    </row>
    <row r="3113" spans="1:9" x14ac:dyDescent="0.25">
      <c r="A3113" s="10">
        <v>0</v>
      </c>
      <c r="B3113" s="10">
        <v>0</v>
      </c>
      <c r="F3113" t="b">
        <v>0</v>
      </c>
      <c r="G3113" t="b">
        <v>0</v>
      </c>
      <c r="H3113" t="b">
        <v>0</v>
      </c>
      <c r="I3113">
        <v>76</v>
      </c>
    </row>
    <row r="3114" spans="1:9" x14ac:dyDescent="0.25">
      <c r="A3114" s="10">
        <v>0</v>
      </c>
      <c r="B3114" s="10">
        <v>0</v>
      </c>
      <c r="F3114" t="b">
        <v>0</v>
      </c>
      <c r="G3114" t="b">
        <v>0</v>
      </c>
      <c r="H3114" t="b">
        <v>0</v>
      </c>
      <c r="I3114">
        <v>9</v>
      </c>
    </row>
    <row r="3115" spans="1:9" x14ac:dyDescent="0.25">
      <c r="A3115" s="10">
        <v>0</v>
      </c>
      <c r="B3115" s="10">
        <v>0</v>
      </c>
      <c r="F3115" t="b">
        <v>0</v>
      </c>
      <c r="G3115" t="b">
        <v>0</v>
      </c>
      <c r="H3115" t="b">
        <v>0</v>
      </c>
      <c r="I3115">
        <v>37</v>
      </c>
    </row>
    <row r="3116" spans="1:9" x14ac:dyDescent="0.25">
      <c r="A3116" s="10">
        <v>0</v>
      </c>
      <c r="B3116" s="10">
        <v>0</v>
      </c>
      <c r="F3116" t="b">
        <v>0</v>
      </c>
      <c r="G3116" t="b">
        <v>0</v>
      </c>
      <c r="H3116" t="b">
        <v>0</v>
      </c>
      <c r="I3116">
        <v>0</v>
      </c>
    </row>
    <row r="3117" spans="1:9" x14ac:dyDescent="0.25">
      <c r="A3117" s="10">
        <v>0</v>
      </c>
      <c r="B3117" s="10">
        <v>0</v>
      </c>
      <c r="F3117" t="b">
        <v>0</v>
      </c>
      <c r="G3117" t="b">
        <v>0</v>
      </c>
      <c r="H3117" t="b">
        <v>0</v>
      </c>
      <c r="I3117">
        <v>1</v>
      </c>
    </row>
    <row r="3118" spans="1:9" x14ac:dyDescent="0.25">
      <c r="A3118" s="10">
        <v>0</v>
      </c>
      <c r="B3118" s="10">
        <v>0</v>
      </c>
      <c r="F3118" t="b">
        <v>0</v>
      </c>
      <c r="G3118" t="b">
        <v>0</v>
      </c>
      <c r="H3118">
        <v>10</v>
      </c>
      <c r="I3118" t="b">
        <v>0</v>
      </c>
    </row>
    <row r="3119" spans="1:9" x14ac:dyDescent="0.25">
      <c r="A3119" s="10">
        <v>0</v>
      </c>
      <c r="B3119" s="10">
        <v>0</v>
      </c>
      <c r="F3119" t="b">
        <v>0</v>
      </c>
      <c r="G3119" t="b">
        <v>0</v>
      </c>
      <c r="H3119" t="b">
        <v>0</v>
      </c>
      <c r="I3119">
        <v>1</v>
      </c>
    </row>
    <row r="3120" spans="1:9" x14ac:dyDescent="0.25">
      <c r="A3120" s="10">
        <v>0</v>
      </c>
      <c r="B3120" s="10">
        <v>0</v>
      </c>
      <c r="F3120" t="b">
        <v>0</v>
      </c>
      <c r="G3120" t="b">
        <v>0</v>
      </c>
      <c r="H3120" t="b">
        <v>0</v>
      </c>
      <c r="I3120">
        <v>2</v>
      </c>
    </row>
    <row r="3121" spans="1:9" x14ac:dyDescent="0.25">
      <c r="A3121" s="10">
        <v>0</v>
      </c>
      <c r="B3121" s="10">
        <v>0</v>
      </c>
      <c r="F3121" t="b">
        <v>0</v>
      </c>
      <c r="G3121" t="b">
        <v>0</v>
      </c>
      <c r="H3121" t="b">
        <v>0</v>
      </c>
      <c r="I3121">
        <v>1</v>
      </c>
    </row>
    <row r="3122" spans="1:9" x14ac:dyDescent="0.25">
      <c r="A3122" s="10">
        <v>0</v>
      </c>
      <c r="B3122" s="10">
        <v>0</v>
      </c>
      <c r="F3122" t="b">
        <v>0</v>
      </c>
      <c r="G3122" t="b">
        <v>0</v>
      </c>
      <c r="H3122" t="b">
        <v>0</v>
      </c>
      <c r="I3122">
        <v>10</v>
      </c>
    </row>
    <row r="3123" spans="1:9" x14ac:dyDescent="0.25">
      <c r="A3123" s="10">
        <v>0</v>
      </c>
      <c r="B3123" s="10">
        <v>1</v>
      </c>
      <c r="F3123" t="b">
        <v>0</v>
      </c>
      <c r="G3123">
        <v>1</v>
      </c>
      <c r="H3123" t="b">
        <v>0</v>
      </c>
      <c r="I3123">
        <v>1</v>
      </c>
    </row>
    <row r="3124" spans="1:9" x14ac:dyDescent="0.25">
      <c r="A3124" s="10">
        <v>0</v>
      </c>
      <c r="B3124" s="10">
        <v>2</v>
      </c>
      <c r="F3124" t="b">
        <v>0</v>
      </c>
      <c r="G3124">
        <v>2</v>
      </c>
      <c r="H3124">
        <v>2</v>
      </c>
      <c r="I3124" t="b">
        <v>0</v>
      </c>
    </row>
    <row r="3125" spans="1:9" x14ac:dyDescent="0.25">
      <c r="A3125" s="10">
        <v>0</v>
      </c>
      <c r="B3125" s="10">
        <v>348</v>
      </c>
      <c r="F3125" t="b">
        <v>0</v>
      </c>
      <c r="G3125">
        <v>348</v>
      </c>
      <c r="H3125">
        <v>348</v>
      </c>
      <c r="I3125" t="b">
        <v>0</v>
      </c>
    </row>
    <row r="3126" spans="1:9" x14ac:dyDescent="0.25">
      <c r="A3126" s="10">
        <v>0</v>
      </c>
      <c r="B3126" s="10">
        <v>4</v>
      </c>
      <c r="F3126" t="b">
        <v>0</v>
      </c>
      <c r="G3126">
        <v>4</v>
      </c>
      <c r="H3126" t="b">
        <v>0</v>
      </c>
      <c r="I3126">
        <v>4</v>
      </c>
    </row>
    <row r="3127" spans="1:9" x14ac:dyDescent="0.25">
      <c r="A3127" s="10">
        <v>0</v>
      </c>
      <c r="B3127" s="10">
        <v>0</v>
      </c>
      <c r="F3127" t="b">
        <v>0</v>
      </c>
      <c r="G3127">
        <v>0</v>
      </c>
      <c r="H3127" t="b">
        <v>0</v>
      </c>
      <c r="I3127">
        <v>0</v>
      </c>
    </row>
    <row r="3128" spans="1:9" x14ac:dyDescent="0.25">
      <c r="A3128" s="10">
        <v>0</v>
      </c>
      <c r="B3128" s="10">
        <v>17</v>
      </c>
      <c r="F3128" t="b">
        <v>0</v>
      </c>
      <c r="G3128">
        <v>17</v>
      </c>
      <c r="H3128" t="b">
        <v>0</v>
      </c>
      <c r="I3128">
        <v>17</v>
      </c>
    </row>
    <row r="3129" spans="1:9" x14ac:dyDescent="0.25">
      <c r="A3129" s="10">
        <v>0</v>
      </c>
      <c r="B3129" s="10">
        <v>0</v>
      </c>
      <c r="F3129" t="b">
        <v>0</v>
      </c>
      <c r="G3129">
        <v>0</v>
      </c>
      <c r="H3129" t="b">
        <v>0</v>
      </c>
      <c r="I3129">
        <v>0</v>
      </c>
    </row>
    <row r="3130" spans="1:9" x14ac:dyDescent="0.25">
      <c r="A3130" s="10">
        <v>117</v>
      </c>
      <c r="B3130" s="10">
        <v>0</v>
      </c>
      <c r="F3130">
        <v>117</v>
      </c>
      <c r="G3130" t="b">
        <v>0</v>
      </c>
      <c r="H3130">
        <v>117</v>
      </c>
      <c r="I3130" t="b">
        <v>0</v>
      </c>
    </row>
    <row r="3131" spans="1:9" x14ac:dyDescent="0.25">
      <c r="A3131" s="10">
        <v>1</v>
      </c>
      <c r="B3131" s="10">
        <v>0</v>
      </c>
      <c r="F3131">
        <v>1</v>
      </c>
      <c r="G3131" t="b">
        <v>0</v>
      </c>
      <c r="H3131" t="b">
        <v>0</v>
      </c>
      <c r="I3131">
        <v>1</v>
      </c>
    </row>
    <row r="3132" spans="1:9" x14ac:dyDescent="0.25">
      <c r="A3132" s="10">
        <v>4</v>
      </c>
      <c r="B3132" s="10">
        <v>0</v>
      </c>
      <c r="F3132">
        <v>4</v>
      </c>
      <c r="G3132" t="b">
        <v>0</v>
      </c>
      <c r="H3132" t="b">
        <v>0</v>
      </c>
      <c r="I3132">
        <v>4</v>
      </c>
    </row>
    <row r="3133" spans="1:9" x14ac:dyDescent="0.25">
      <c r="A3133" s="10">
        <v>12</v>
      </c>
      <c r="B3133" s="10">
        <v>0</v>
      </c>
      <c r="F3133">
        <v>12</v>
      </c>
      <c r="G3133" t="b">
        <v>0</v>
      </c>
      <c r="H3133" t="b">
        <v>0</v>
      </c>
      <c r="I3133">
        <v>12</v>
      </c>
    </row>
    <row r="3134" spans="1:9" x14ac:dyDescent="0.25">
      <c r="A3134" s="10">
        <v>1</v>
      </c>
      <c r="B3134" s="10">
        <v>0</v>
      </c>
      <c r="F3134">
        <v>1</v>
      </c>
      <c r="G3134" t="b">
        <v>0</v>
      </c>
      <c r="H3134" t="b">
        <v>0</v>
      </c>
      <c r="I3134">
        <v>1</v>
      </c>
    </row>
    <row r="3135" spans="1:9" x14ac:dyDescent="0.25">
      <c r="A3135" s="10">
        <v>16</v>
      </c>
      <c r="B3135" s="10">
        <v>0</v>
      </c>
      <c r="F3135">
        <v>16</v>
      </c>
      <c r="G3135" t="b">
        <v>0</v>
      </c>
      <c r="H3135">
        <v>16</v>
      </c>
      <c r="I3135" t="b">
        <v>0</v>
      </c>
    </row>
    <row r="3136" spans="1:9" x14ac:dyDescent="0.25">
      <c r="A3136" s="10">
        <v>12</v>
      </c>
      <c r="B3136" s="10">
        <v>0</v>
      </c>
      <c r="F3136">
        <v>12</v>
      </c>
      <c r="G3136" t="b">
        <v>0</v>
      </c>
      <c r="H3136" t="b">
        <v>0</v>
      </c>
      <c r="I3136">
        <v>12</v>
      </c>
    </row>
    <row r="3137" spans="1:9" x14ac:dyDescent="0.25">
      <c r="A3137" s="10">
        <v>7</v>
      </c>
      <c r="B3137" s="10">
        <v>0</v>
      </c>
      <c r="F3137">
        <v>7</v>
      </c>
      <c r="G3137" t="b">
        <v>0</v>
      </c>
      <c r="H3137" t="b">
        <v>0</v>
      </c>
      <c r="I3137">
        <v>7</v>
      </c>
    </row>
    <row r="3138" spans="1:9" x14ac:dyDescent="0.25">
      <c r="A3138" s="10">
        <v>22</v>
      </c>
      <c r="B3138" s="10">
        <v>0</v>
      </c>
      <c r="F3138">
        <v>22</v>
      </c>
      <c r="G3138" t="b">
        <v>0</v>
      </c>
      <c r="H3138">
        <v>22</v>
      </c>
      <c r="I3138" t="b">
        <v>0</v>
      </c>
    </row>
    <row r="3139" spans="1:9" x14ac:dyDescent="0.25">
      <c r="A3139" s="10">
        <v>1</v>
      </c>
      <c r="B3139" s="10">
        <v>0</v>
      </c>
      <c r="F3139">
        <v>1</v>
      </c>
      <c r="G3139" t="b">
        <v>0</v>
      </c>
      <c r="H3139" t="b">
        <v>0</v>
      </c>
      <c r="I3139">
        <v>1</v>
      </c>
    </row>
    <row r="3140" spans="1:9" x14ac:dyDescent="0.25">
      <c r="A3140" s="10">
        <v>0</v>
      </c>
      <c r="B3140" s="10">
        <v>0</v>
      </c>
      <c r="F3140">
        <v>0</v>
      </c>
      <c r="G3140" t="b">
        <v>0</v>
      </c>
      <c r="H3140" t="b">
        <v>0</v>
      </c>
      <c r="I3140">
        <v>0</v>
      </c>
    </row>
    <row r="3141" spans="1:9" x14ac:dyDescent="0.25">
      <c r="A3141" s="10">
        <v>6</v>
      </c>
      <c r="B3141" s="10">
        <v>0</v>
      </c>
      <c r="F3141">
        <v>6</v>
      </c>
      <c r="G3141" t="b">
        <v>0</v>
      </c>
      <c r="H3141" t="b">
        <v>0</v>
      </c>
      <c r="I3141">
        <v>6</v>
      </c>
    </row>
    <row r="3142" spans="1:9" x14ac:dyDescent="0.25">
      <c r="A3142" s="10">
        <v>4</v>
      </c>
      <c r="B3142" s="10">
        <v>0</v>
      </c>
      <c r="F3142">
        <v>4</v>
      </c>
      <c r="G3142" t="b">
        <v>0</v>
      </c>
      <c r="H3142" t="b">
        <v>0</v>
      </c>
      <c r="I3142">
        <v>4</v>
      </c>
    </row>
    <row r="3143" spans="1:9" x14ac:dyDescent="0.25">
      <c r="A3143" s="10">
        <v>8</v>
      </c>
      <c r="B3143" s="10">
        <v>0</v>
      </c>
      <c r="F3143">
        <v>8</v>
      </c>
      <c r="G3143" t="b">
        <v>0</v>
      </c>
      <c r="H3143">
        <v>8</v>
      </c>
      <c r="I3143" t="b">
        <v>0</v>
      </c>
    </row>
    <row r="3144" spans="1:9" x14ac:dyDescent="0.25">
      <c r="A3144" s="10">
        <v>3</v>
      </c>
      <c r="B3144" s="10">
        <v>0</v>
      </c>
      <c r="F3144">
        <v>3</v>
      </c>
      <c r="G3144" t="b">
        <v>0</v>
      </c>
      <c r="H3144" t="b">
        <v>0</v>
      </c>
      <c r="I3144">
        <v>3</v>
      </c>
    </row>
    <row r="3145" spans="1:9" x14ac:dyDescent="0.25">
      <c r="A3145" s="10">
        <v>0</v>
      </c>
      <c r="B3145" s="10">
        <v>0</v>
      </c>
      <c r="F3145">
        <v>0</v>
      </c>
      <c r="G3145" t="b">
        <v>0</v>
      </c>
      <c r="H3145" t="b">
        <v>0</v>
      </c>
      <c r="I3145">
        <v>0</v>
      </c>
    </row>
    <row r="3146" spans="1:9" x14ac:dyDescent="0.25">
      <c r="A3146" s="10">
        <v>30</v>
      </c>
      <c r="B3146" s="10">
        <v>0</v>
      </c>
      <c r="F3146">
        <v>30</v>
      </c>
      <c r="G3146" t="b">
        <v>0</v>
      </c>
      <c r="H3146">
        <v>30</v>
      </c>
      <c r="I3146" t="b">
        <v>0</v>
      </c>
    </row>
    <row r="3147" spans="1:9" x14ac:dyDescent="0.25">
      <c r="A3147" s="10">
        <v>0</v>
      </c>
      <c r="B3147" s="10">
        <v>0</v>
      </c>
      <c r="F3147">
        <v>0</v>
      </c>
      <c r="G3147" t="b">
        <v>0</v>
      </c>
      <c r="H3147" t="b">
        <v>0</v>
      </c>
      <c r="I3147">
        <v>0</v>
      </c>
    </row>
    <row r="3148" spans="1:9" x14ac:dyDescent="0.25">
      <c r="A3148" s="10">
        <v>12</v>
      </c>
      <c r="B3148" s="10">
        <v>0</v>
      </c>
      <c r="F3148">
        <v>12</v>
      </c>
      <c r="G3148" t="b">
        <v>0</v>
      </c>
      <c r="H3148" t="b">
        <v>0</v>
      </c>
      <c r="I3148">
        <v>12</v>
      </c>
    </row>
    <row r="3149" spans="1:9" x14ac:dyDescent="0.25">
      <c r="A3149" s="10">
        <v>213</v>
      </c>
      <c r="B3149" s="10">
        <v>0</v>
      </c>
      <c r="F3149">
        <v>213</v>
      </c>
      <c r="G3149" t="b">
        <v>0</v>
      </c>
      <c r="H3149">
        <v>213</v>
      </c>
      <c r="I3149" t="b">
        <v>0</v>
      </c>
    </row>
    <row r="3150" spans="1:9" x14ac:dyDescent="0.25">
      <c r="A3150" s="10">
        <v>57</v>
      </c>
      <c r="B3150" s="10">
        <v>0</v>
      </c>
      <c r="F3150">
        <v>57</v>
      </c>
      <c r="G3150" t="b">
        <v>0</v>
      </c>
      <c r="H3150">
        <v>57</v>
      </c>
      <c r="I3150" t="b">
        <v>0</v>
      </c>
    </row>
    <row r="3151" spans="1:9" x14ac:dyDescent="0.25">
      <c r="A3151" s="10">
        <v>25</v>
      </c>
      <c r="B3151" s="10">
        <v>0</v>
      </c>
      <c r="F3151">
        <v>25</v>
      </c>
      <c r="G3151" t="b">
        <v>0</v>
      </c>
      <c r="H3151">
        <v>25</v>
      </c>
      <c r="I3151" t="b">
        <v>0</v>
      </c>
    </row>
    <row r="3152" spans="1:9" x14ac:dyDescent="0.25">
      <c r="A3152" s="10">
        <v>104</v>
      </c>
      <c r="B3152" s="10">
        <v>0</v>
      </c>
      <c r="F3152">
        <v>104</v>
      </c>
      <c r="G3152" t="b">
        <v>0</v>
      </c>
      <c r="H3152">
        <v>104</v>
      </c>
      <c r="I3152" t="b">
        <v>0</v>
      </c>
    </row>
    <row r="3153" spans="1:9" x14ac:dyDescent="0.25">
      <c r="A3153" s="10">
        <v>34</v>
      </c>
      <c r="B3153" s="10">
        <v>0</v>
      </c>
      <c r="F3153">
        <v>34</v>
      </c>
      <c r="G3153" t="b">
        <v>0</v>
      </c>
      <c r="H3153">
        <v>34</v>
      </c>
      <c r="I3153" t="b">
        <v>0</v>
      </c>
    </row>
    <row r="3154" spans="1:9" x14ac:dyDescent="0.25">
      <c r="A3154" s="10">
        <v>67</v>
      </c>
      <c r="B3154" s="10">
        <v>0</v>
      </c>
      <c r="F3154">
        <v>67</v>
      </c>
      <c r="G3154" t="b">
        <v>0</v>
      </c>
      <c r="H3154">
        <v>67</v>
      </c>
      <c r="I3154" t="b">
        <v>0</v>
      </c>
    </row>
    <row r="3155" spans="1:9" x14ac:dyDescent="0.25">
      <c r="A3155" s="10">
        <v>241</v>
      </c>
      <c r="B3155" s="10">
        <v>0</v>
      </c>
      <c r="F3155">
        <v>241</v>
      </c>
      <c r="G3155" t="b">
        <v>0</v>
      </c>
      <c r="H3155">
        <v>241</v>
      </c>
      <c r="I3155" t="b">
        <v>0</v>
      </c>
    </row>
    <row r="3156" spans="1:9" x14ac:dyDescent="0.25">
      <c r="A3156" s="10">
        <v>123</v>
      </c>
      <c r="B3156" s="10">
        <v>0</v>
      </c>
      <c r="F3156">
        <v>123</v>
      </c>
      <c r="G3156" t="b">
        <v>0</v>
      </c>
      <c r="H3156">
        <v>123</v>
      </c>
      <c r="I3156" t="b">
        <v>0</v>
      </c>
    </row>
    <row r="3157" spans="1:9" x14ac:dyDescent="0.25">
      <c r="A3157" s="10">
        <v>302</v>
      </c>
      <c r="B3157" s="10">
        <v>0</v>
      </c>
      <c r="F3157">
        <v>302</v>
      </c>
      <c r="G3157" t="b">
        <v>0</v>
      </c>
      <c r="H3157">
        <v>302</v>
      </c>
      <c r="I3157" t="b">
        <v>0</v>
      </c>
    </row>
    <row r="3158" spans="1:9" x14ac:dyDescent="0.25">
      <c r="A3158" s="10">
        <v>89</v>
      </c>
      <c r="B3158" s="10">
        <v>0</v>
      </c>
      <c r="F3158">
        <v>89</v>
      </c>
      <c r="G3158" t="b">
        <v>0</v>
      </c>
      <c r="H3158">
        <v>89</v>
      </c>
      <c r="I3158" t="b">
        <v>0</v>
      </c>
    </row>
    <row r="3159" spans="1:9" x14ac:dyDescent="0.25">
      <c r="A3159" s="10">
        <v>41</v>
      </c>
      <c r="B3159" s="10">
        <v>0</v>
      </c>
      <c r="F3159">
        <v>41</v>
      </c>
      <c r="G3159" t="b">
        <v>0</v>
      </c>
      <c r="H3159">
        <v>41</v>
      </c>
      <c r="I3159" t="b">
        <v>0</v>
      </c>
    </row>
    <row r="3160" spans="1:9" x14ac:dyDescent="0.25">
      <c r="A3160" s="10">
        <v>69</v>
      </c>
      <c r="B3160" s="10">
        <v>0</v>
      </c>
      <c r="F3160">
        <v>69</v>
      </c>
      <c r="G3160" t="b">
        <v>0</v>
      </c>
      <c r="H3160">
        <v>69</v>
      </c>
      <c r="I3160" t="b">
        <v>0</v>
      </c>
    </row>
    <row r="3161" spans="1:9" x14ac:dyDescent="0.25">
      <c r="A3161" s="10">
        <v>52</v>
      </c>
      <c r="B3161" s="10">
        <v>0</v>
      </c>
      <c r="F3161">
        <v>52</v>
      </c>
      <c r="G3161" t="b">
        <v>0</v>
      </c>
      <c r="H3161">
        <v>52</v>
      </c>
      <c r="I3161" t="b">
        <v>0</v>
      </c>
    </row>
    <row r="3162" spans="1:9" x14ac:dyDescent="0.25">
      <c r="A3162" s="10">
        <v>57</v>
      </c>
      <c r="B3162" s="10">
        <v>0</v>
      </c>
      <c r="F3162">
        <v>57</v>
      </c>
      <c r="G3162" t="b">
        <v>0</v>
      </c>
      <c r="H3162">
        <v>57</v>
      </c>
      <c r="I3162" t="b">
        <v>0</v>
      </c>
    </row>
    <row r="3163" spans="1:9" x14ac:dyDescent="0.25">
      <c r="A3163" s="10">
        <v>74</v>
      </c>
      <c r="B3163" s="10">
        <v>0</v>
      </c>
      <c r="F3163">
        <v>74</v>
      </c>
      <c r="G3163" t="b">
        <v>0</v>
      </c>
      <c r="H3163">
        <v>74</v>
      </c>
      <c r="I3163" t="b">
        <v>0</v>
      </c>
    </row>
    <row r="3164" spans="1:9" x14ac:dyDescent="0.25">
      <c r="A3164" s="10">
        <v>63</v>
      </c>
      <c r="B3164" s="10">
        <v>0</v>
      </c>
      <c r="F3164">
        <v>63</v>
      </c>
      <c r="G3164" t="b">
        <v>0</v>
      </c>
      <c r="H3164">
        <v>63</v>
      </c>
      <c r="I3164" t="b">
        <v>0</v>
      </c>
    </row>
    <row r="3165" spans="1:9" x14ac:dyDescent="0.25">
      <c r="A3165" s="10">
        <v>72</v>
      </c>
      <c r="B3165" s="10">
        <v>0</v>
      </c>
      <c r="F3165">
        <v>72</v>
      </c>
      <c r="G3165" t="b">
        <v>0</v>
      </c>
      <c r="H3165">
        <v>72</v>
      </c>
      <c r="I3165" t="b">
        <v>0</v>
      </c>
    </row>
    <row r="3166" spans="1:9" x14ac:dyDescent="0.25">
      <c r="A3166" s="10">
        <v>71</v>
      </c>
      <c r="B3166" s="10">
        <v>0</v>
      </c>
      <c r="F3166">
        <v>71</v>
      </c>
      <c r="G3166" t="b">
        <v>0</v>
      </c>
      <c r="H3166">
        <v>71</v>
      </c>
      <c r="I3166" t="b">
        <v>0</v>
      </c>
    </row>
    <row r="3167" spans="1:9" x14ac:dyDescent="0.25">
      <c r="A3167" s="10">
        <v>21</v>
      </c>
      <c r="B3167" s="10">
        <v>0</v>
      </c>
      <c r="F3167">
        <v>21</v>
      </c>
      <c r="G3167" t="b">
        <v>0</v>
      </c>
      <c r="H3167">
        <v>21</v>
      </c>
      <c r="I3167" t="b">
        <v>0</v>
      </c>
    </row>
    <row r="3168" spans="1:9" x14ac:dyDescent="0.25">
      <c r="A3168" s="10">
        <v>930</v>
      </c>
      <c r="B3168" s="10">
        <v>0</v>
      </c>
      <c r="F3168">
        <v>930</v>
      </c>
      <c r="G3168" t="b">
        <v>0</v>
      </c>
      <c r="H3168">
        <v>930</v>
      </c>
      <c r="I3168" t="b">
        <v>0</v>
      </c>
    </row>
    <row r="3169" spans="1:9" x14ac:dyDescent="0.25">
      <c r="A3169" s="10">
        <v>55</v>
      </c>
      <c r="B3169" s="10">
        <v>0</v>
      </c>
      <c r="F3169">
        <v>55</v>
      </c>
      <c r="G3169" t="b">
        <v>0</v>
      </c>
      <c r="H3169">
        <v>55</v>
      </c>
      <c r="I3169" t="b">
        <v>0</v>
      </c>
    </row>
    <row r="3170" spans="1:9" x14ac:dyDescent="0.25">
      <c r="A3170" s="10">
        <v>61</v>
      </c>
      <c r="B3170" s="10">
        <v>0</v>
      </c>
      <c r="F3170">
        <v>61</v>
      </c>
      <c r="G3170" t="b">
        <v>0</v>
      </c>
      <c r="H3170">
        <v>61</v>
      </c>
      <c r="I3170" t="b">
        <v>0</v>
      </c>
    </row>
    <row r="3171" spans="1:9" x14ac:dyDescent="0.25">
      <c r="A3171" s="10">
        <v>82</v>
      </c>
      <c r="B3171" s="10">
        <v>0</v>
      </c>
      <c r="F3171">
        <v>82</v>
      </c>
      <c r="G3171" t="b">
        <v>0</v>
      </c>
      <c r="H3171">
        <v>82</v>
      </c>
      <c r="I3171" t="b">
        <v>0</v>
      </c>
    </row>
    <row r="3172" spans="1:9" x14ac:dyDescent="0.25">
      <c r="A3172" s="10">
        <v>71</v>
      </c>
      <c r="B3172" s="10">
        <v>0</v>
      </c>
      <c r="F3172">
        <v>71</v>
      </c>
      <c r="G3172" t="b">
        <v>0</v>
      </c>
      <c r="H3172">
        <v>71</v>
      </c>
      <c r="I3172" t="b">
        <v>0</v>
      </c>
    </row>
    <row r="3173" spans="1:9" x14ac:dyDescent="0.25">
      <c r="A3173" s="10">
        <v>117</v>
      </c>
      <c r="B3173" s="10">
        <v>0</v>
      </c>
      <c r="F3173">
        <v>117</v>
      </c>
      <c r="G3173" t="b">
        <v>0</v>
      </c>
      <c r="H3173">
        <v>117</v>
      </c>
      <c r="I3173" t="b">
        <v>0</v>
      </c>
    </row>
    <row r="3174" spans="1:9" x14ac:dyDescent="0.25">
      <c r="A3174" s="10">
        <v>29</v>
      </c>
      <c r="B3174" s="10">
        <v>0</v>
      </c>
      <c r="F3174">
        <v>29</v>
      </c>
      <c r="G3174" t="b">
        <v>0</v>
      </c>
      <c r="H3174">
        <v>29</v>
      </c>
      <c r="I3174" t="b">
        <v>0</v>
      </c>
    </row>
    <row r="3175" spans="1:9" x14ac:dyDescent="0.25">
      <c r="A3175" s="10">
        <v>74</v>
      </c>
      <c r="B3175" s="10">
        <v>0</v>
      </c>
      <c r="F3175">
        <v>74</v>
      </c>
      <c r="G3175" t="b">
        <v>0</v>
      </c>
      <c r="H3175">
        <v>74</v>
      </c>
      <c r="I3175" t="b">
        <v>0</v>
      </c>
    </row>
    <row r="3176" spans="1:9" x14ac:dyDescent="0.25">
      <c r="A3176" s="10">
        <v>23</v>
      </c>
      <c r="B3176" s="10">
        <v>0</v>
      </c>
      <c r="F3176">
        <v>23</v>
      </c>
      <c r="G3176" t="b">
        <v>0</v>
      </c>
      <c r="H3176">
        <v>23</v>
      </c>
      <c r="I3176" t="b">
        <v>0</v>
      </c>
    </row>
    <row r="3177" spans="1:9" x14ac:dyDescent="0.25">
      <c r="A3177" s="10">
        <v>60</v>
      </c>
      <c r="B3177" s="10">
        <v>0</v>
      </c>
      <c r="F3177">
        <v>60</v>
      </c>
      <c r="G3177" t="b">
        <v>0</v>
      </c>
      <c r="H3177">
        <v>60</v>
      </c>
      <c r="I3177" t="b">
        <v>0</v>
      </c>
    </row>
    <row r="3178" spans="1:9" x14ac:dyDescent="0.25">
      <c r="A3178" s="10">
        <v>55</v>
      </c>
      <c r="B3178" s="10">
        <v>0</v>
      </c>
      <c r="F3178">
        <v>55</v>
      </c>
      <c r="G3178" t="b">
        <v>0</v>
      </c>
      <c r="H3178">
        <v>55</v>
      </c>
      <c r="I3178" t="b">
        <v>0</v>
      </c>
    </row>
    <row r="3179" spans="1:9" x14ac:dyDescent="0.25">
      <c r="A3179" s="10">
        <v>51</v>
      </c>
      <c r="B3179" s="10">
        <v>0</v>
      </c>
      <c r="F3179">
        <v>51</v>
      </c>
      <c r="G3179" t="b">
        <v>0</v>
      </c>
      <c r="H3179">
        <v>51</v>
      </c>
      <c r="I3179" t="b">
        <v>0</v>
      </c>
    </row>
    <row r="3180" spans="1:9" x14ac:dyDescent="0.25">
      <c r="A3180" s="10">
        <v>78</v>
      </c>
      <c r="B3180" s="10">
        <v>0</v>
      </c>
      <c r="F3180">
        <v>78</v>
      </c>
      <c r="G3180" t="b">
        <v>0</v>
      </c>
      <c r="H3180">
        <v>78</v>
      </c>
      <c r="I3180" t="b">
        <v>0</v>
      </c>
    </row>
    <row r="3181" spans="1:9" x14ac:dyDescent="0.25">
      <c r="A3181" s="10">
        <v>62</v>
      </c>
      <c r="B3181" s="10">
        <v>0</v>
      </c>
      <c r="F3181">
        <v>62</v>
      </c>
      <c r="G3181" t="b">
        <v>0</v>
      </c>
      <c r="H3181">
        <v>62</v>
      </c>
      <c r="I3181" t="b">
        <v>0</v>
      </c>
    </row>
    <row r="3182" spans="1:9" x14ac:dyDescent="0.25">
      <c r="A3182" s="10">
        <v>45</v>
      </c>
      <c r="B3182" s="10">
        <v>0</v>
      </c>
      <c r="F3182">
        <v>45</v>
      </c>
      <c r="G3182" t="b">
        <v>0</v>
      </c>
      <c r="H3182">
        <v>45</v>
      </c>
      <c r="I3182" t="b">
        <v>0</v>
      </c>
    </row>
    <row r="3183" spans="1:9" x14ac:dyDescent="0.25">
      <c r="A3183" s="10">
        <v>15</v>
      </c>
      <c r="B3183" s="10">
        <v>0</v>
      </c>
      <c r="F3183">
        <v>15</v>
      </c>
      <c r="G3183" t="b">
        <v>0</v>
      </c>
      <c r="H3183">
        <v>15</v>
      </c>
      <c r="I3183" t="b">
        <v>0</v>
      </c>
    </row>
    <row r="3184" spans="1:9" x14ac:dyDescent="0.25">
      <c r="A3184" s="10">
        <v>151</v>
      </c>
      <c r="B3184" s="10">
        <v>0</v>
      </c>
      <c r="F3184">
        <v>151</v>
      </c>
      <c r="G3184" t="b">
        <v>0</v>
      </c>
      <c r="H3184">
        <v>151</v>
      </c>
      <c r="I3184" t="b">
        <v>0</v>
      </c>
    </row>
    <row r="3185" spans="1:9" x14ac:dyDescent="0.25">
      <c r="A3185" s="10">
        <v>68</v>
      </c>
      <c r="B3185" s="10">
        <v>0</v>
      </c>
      <c r="F3185">
        <v>68</v>
      </c>
      <c r="G3185" t="b">
        <v>0</v>
      </c>
      <c r="H3185">
        <v>68</v>
      </c>
      <c r="I3185" t="b">
        <v>0</v>
      </c>
    </row>
    <row r="3186" spans="1:9" x14ac:dyDescent="0.25">
      <c r="A3186" s="10">
        <v>46</v>
      </c>
      <c r="B3186" s="10">
        <v>0</v>
      </c>
      <c r="F3186">
        <v>46</v>
      </c>
      <c r="G3186" t="b">
        <v>0</v>
      </c>
      <c r="H3186">
        <v>46</v>
      </c>
      <c r="I3186" t="b">
        <v>0</v>
      </c>
    </row>
    <row r="3187" spans="1:9" x14ac:dyDescent="0.25">
      <c r="A3187" s="10">
        <v>24</v>
      </c>
      <c r="B3187" s="10">
        <v>0</v>
      </c>
      <c r="F3187">
        <v>24</v>
      </c>
      <c r="G3187" t="b">
        <v>0</v>
      </c>
      <c r="H3187">
        <v>24</v>
      </c>
      <c r="I3187" t="b">
        <v>0</v>
      </c>
    </row>
    <row r="3188" spans="1:9" x14ac:dyDescent="0.25">
      <c r="A3188" s="10">
        <v>70</v>
      </c>
      <c r="B3188" s="10">
        <v>0</v>
      </c>
      <c r="F3188">
        <v>70</v>
      </c>
      <c r="G3188" t="b">
        <v>0</v>
      </c>
      <c r="H3188">
        <v>70</v>
      </c>
      <c r="I3188" t="b">
        <v>0</v>
      </c>
    </row>
    <row r="3189" spans="1:9" x14ac:dyDescent="0.25">
      <c r="A3189" s="10">
        <v>244</v>
      </c>
      <c r="B3189" s="10">
        <v>0</v>
      </c>
      <c r="F3189">
        <v>244</v>
      </c>
      <c r="G3189" t="b">
        <v>0</v>
      </c>
      <c r="H3189">
        <v>244</v>
      </c>
      <c r="I3189" t="b">
        <v>0</v>
      </c>
    </row>
    <row r="3190" spans="1:9" x14ac:dyDescent="0.25">
      <c r="A3190" s="10">
        <v>0</v>
      </c>
      <c r="B3190" s="10">
        <v>0</v>
      </c>
      <c r="F3190" t="b">
        <v>0</v>
      </c>
      <c r="G3190" t="b">
        <v>0</v>
      </c>
      <c r="H3190">
        <v>9</v>
      </c>
      <c r="I3190" t="b">
        <v>0</v>
      </c>
    </row>
    <row r="3191" spans="1:9" x14ac:dyDescent="0.25">
      <c r="A3191" s="10">
        <v>0</v>
      </c>
      <c r="B3191" s="10">
        <v>0</v>
      </c>
      <c r="F3191" t="b">
        <v>0</v>
      </c>
      <c r="G3191" t="b">
        <v>0</v>
      </c>
      <c r="H3191" t="b">
        <v>0</v>
      </c>
      <c r="I3191">
        <v>19</v>
      </c>
    </row>
    <row r="3192" spans="1:9" x14ac:dyDescent="0.25">
      <c r="A3192" s="10">
        <v>0</v>
      </c>
      <c r="B3192" s="10">
        <v>0</v>
      </c>
      <c r="F3192" t="b">
        <v>0</v>
      </c>
      <c r="G3192" t="b">
        <v>0</v>
      </c>
      <c r="H3192" t="b">
        <v>0</v>
      </c>
      <c r="I3192">
        <v>0</v>
      </c>
    </row>
    <row r="3193" spans="1:9" x14ac:dyDescent="0.25">
      <c r="A3193" s="10">
        <v>0</v>
      </c>
      <c r="B3193" s="10">
        <v>0</v>
      </c>
      <c r="F3193" t="b">
        <v>0</v>
      </c>
      <c r="G3193" t="b">
        <v>0</v>
      </c>
      <c r="H3193" t="b">
        <v>0</v>
      </c>
      <c r="I3193">
        <v>4</v>
      </c>
    </row>
    <row r="3194" spans="1:9" x14ac:dyDescent="0.25">
      <c r="A3194" s="10">
        <v>0</v>
      </c>
      <c r="B3194" s="10">
        <v>0</v>
      </c>
      <c r="F3194" t="b">
        <v>0</v>
      </c>
      <c r="G3194" t="b">
        <v>0</v>
      </c>
      <c r="H3194" t="b">
        <v>0</v>
      </c>
      <c r="I3194">
        <v>8</v>
      </c>
    </row>
    <row r="3195" spans="1:9" x14ac:dyDescent="0.25">
      <c r="A3195" s="10">
        <v>0</v>
      </c>
      <c r="B3195" s="10">
        <v>0</v>
      </c>
      <c r="F3195" t="b">
        <v>0</v>
      </c>
      <c r="G3195" t="b">
        <v>0</v>
      </c>
      <c r="H3195" t="b">
        <v>0</v>
      </c>
      <c r="I3195">
        <v>24</v>
      </c>
    </row>
    <row r="3196" spans="1:9" x14ac:dyDescent="0.25">
      <c r="A3196" s="10">
        <v>0</v>
      </c>
      <c r="B3196" s="10">
        <v>0</v>
      </c>
      <c r="F3196" t="b">
        <v>0</v>
      </c>
      <c r="G3196" t="b">
        <v>0</v>
      </c>
      <c r="H3196" t="b">
        <v>0</v>
      </c>
      <c r="I3196">
        <v>0</v>
      </c>
    </row>
    <row r="3197" spans="1:9" x14ac:dyDescent="0.25">
      <c r="A3197" s="10">
        <v>0</v>
      </c>
      <c r="B3197" s="10">
        <v>0</v>
      </c>
      <c r="F3197" t="b">
        <v>0</v>
      </c>
      <c r="G3197" t="b">
        <v>0</v>
      </c>
      <c r="H3197">
        <v>39</v>
      </c>
      <c r="I3197" t="b">
        <v>0</v>
      </c>
    </row>
    <row r="3198" spans="1:9" x14ac:dyDescent="0.25">
      <c r="A3198" s="10">
        <v>0</v>
      </c>
      <c r="B3198" s="10">
        <v>0</v>
      </c>
      <c r="F3198" t="b">
        <v>0</v>
      </c>
      <c r="G3198" t="b">
        <v>0</v>
      </c>
      <c r="H3198" t="b">
        <v>0</v>
      </c>
      <c r="I3198">
        <v>6</v>
      </c>
    </row>
    <row r="3199" spans="1:9" x14ac:dyDescent="0.25">
      <c r="A3199" s="10">
        <v>0</v>
      </c>
      <c r="B3199" s="10">
        <v>0</v>
      </c>
      <c r="F3199" t="b">
        <v>0</v>
      </c>
      <c r="G3199" t="b">
        <v>0</v>
      </c>
      <c r="H3199" t="b">
        <v>0</v>
      </c>
      <c r="I3199">
        <v>4</v>
      </c>
    </row>
    <row r="3200" spans="1:9" x14ac:dyDescent="0.25">
      <c r="A3200" s="10">
        <v>0</v>
      </c>
      <c r="B3200" s="10">
        <v>0</v>
      </c>
      <c r="F3200" t="b">
        <v>0</v>
      </c>
      <c r="G3200" t="b">
        <v>0</v>
      </c>
      <c r="H3200" t="b">
        <v>0</v>
      </c>
      <c r="I3200">
        <v>3</v>
      </c>
    </row>
    <row r="3201" spans="1:9" x14ac:dyDescent="0.25">
      <c r="A3201" s="10">
        <v>0</v>
      </c>
      <c r="B3201" s="10">
        <v>0</v>
      </c>
      <c r="F3201" t="b">
        <v>0</v>
      </c>
      <c r="G3201" t="b">
        <v>0</v>
      </c>
      <c r="H3201">
        <v>53</v>
      </c>
      <c r="I3201" t="b">
        <v>0</v>
      </c>
    </row>
    <row r="3202" spans="1:9" x14ac:dyDescent="0.25">
      <c r="A3202" s="10">
        <v>0</v>
      </c>
      <c r="B3202" s="10">
        <v>0</v>
      </c>
      <c r="F3202" t="b">
        <v>0</v>
      </c>
      <c r="G3202" t="b">
        <v>0</v>
      </c>
      <c r="H3202" t="b">
        <v>0</v>
      </c>
      <c r="I3202">
        <v>1</v>
      </c>
    </row>
    <row r="3203" spans="1:9" x14ac:dyDescent="0.25">
      <c r="A3203" s="10">
        <v>0</v>
      </c>
      <c r="B3203" s="10">
        <v>0</v>
      </c>
      <c r="F3203" t="b">
        <v>0</v>
      </c>
      <c r="G3203" t="b">
        <v>0</v>
      </c>
      <c r="H3203" t="b">
        <v>0</v>
      </c>
      <c r="I3203">
        <v>2</v>
      </c>
    </row>
    <row r="3204" spans="1:9" x14ac:dyDescent="0.25">
      <c r="A3204" s="10">
        <v>0</v>
      </c>
      <c r="B3204" s="10">
        <v>0</v>
      </c>
      <c r="F3204" t="b">
        <v>0</v>
      </c>
      <c r="G3204" t="b">
        <v>0</v>
      </c>
      <c r="H3204">
        <v>25</v>
      </c>
      <c r="I3204" t="b">
        <v>0</v>
      </c>
    </row>
    <row r="3205" spans="1:9" x14ac:dyDescent="0.25">
      <c r="A3205" s="10">
        <v>0</v>
      </c>
      <c r="B3205" s="10">
        <v>0</v>
      </c>
      <c r="F3205" t="b">
        <v>0</v>
      </c>
      <c r="G3205" t="b">
        <v>0</v>
      </c>
      <c r="H3205" t="b">
        <v>0</v>
      </c>
      <c r="I3205">
        <v>6</v>
      </c>
    </row>
    <row r="3206" spans="1:9" x14ac:dyDescent="0.25">
      <c r="A3206" s="10">
        <v>0</v>
      </c>
      <c r="B3206" s="10">
        <v>0</v>
      </c>
      <c r="F3206" t="b">
        <v>0</v>
      </c>
      <c r="G3206" t="b">
        <v>0</v>
      </c>
      <c r="H3206" t="b">
        <v>0</v>
      </c>
      <c r="I3206">
        <v>0</v>
      </c>
    </row>
    <row r="3207" spans="1:9" x14ac:dyDescent="0.25">
      <c r="A3207" s="10">
        <v>0</v>
      </c>
      <c r="B3207" s="10">
        <v>0</v>
      </c>
      <c r="F3207" t="b">
        <v>0</v>
      </c>
      <c r="G3207" t="b">
        <v>0</v>
      </c>
      <c r="H3207" t="b">
        <v>0</v>
      </c>
      <c r="I3207">
        <v>12</v>
      </c>
    </row>
    <row r="3208" spans="1:9" x14ac:dyDescent="0.25">
      <c r="A3208" s="10">
        <v>0</v>
      </c>
      <c r="B3208" s="10">
        <v>0</v>
      </c>
      <c r="F3208" t="b">
        <v>0</v>
      </c>
      <c r="G3208" t="b">
        <v>0</v>
      </c>
      <c r="H3208" t="b">
        <v>0</v>
      </c>
      <c r="I3208">
        <v>0</v>
      </c>
    </row>
    <row r="3209" spans="1:9" x14ac:dyDescent="0.25">
      <c r="A3209" s="10">
        <v>0</v>
      </c>
      <c r="B3209" s="10">
        <v>0</v>
      </c>
      <c r="F3209" t="b">
        <v>0</v>
      </c>
      <c r="G3209" t="b">
        <v>0</v>
      </c>
      <c r="H3209">
        <v>36</v>
      </c>
      <c r="I3209" t="b">
        <v>0</v>
      </c>
    </row>
    <row r="3210" spans="1:9" x14ac:dyDescent="0.25">
      <c r="A3210" s="10">
        <v>82</v>
      </c>
      <c r="B3210" s="10">
        <v>0</v>
      </c>
      <c r="F3210">
        <v>82</v>
      </c>
      <c r="G3210" t="b">
        <v>0</v>
      </c>
      <c r="H3210">
        <v>82</v>
      </c>
      <c r="I3210" t="b">
        <v>0</v>
      </c>
    </row>
    <row r="3211" spans="1:9" x14ac:dyDescent="0.25">
      <c r="A3211" s="10">
        <v>226</v>
      </c>
      <c r="B3211" s="10">
        <v>0</v>
      </c>
      <c r="F3211">
        <v>226</v>
      </c>
      <c r="G3211" t="b">
        <v>0</v>
      </c>
      <c r="H3211">
        <v>226</v>
      </c>
      <c r="I3211" t="b">
        <v>0</v>
      </c>
    </row>
    <row r="3212" spans="1:9" x14ac:dyDescent="0.25">
      <c r="A3212" s="10">
        <v>60</v>
      </c>
      <c r="B3212" s="10">
        <v>0</v>
      </c>
      <c r="F3212">
        <v>60</v>
      </c>
      <c r="G3212" t="b">
        <v>0</v>
      </c>
      <c r="H3212">
        <v>60</v>
      </c>
      <c r="I3212" t="b">
        <v>0</v>
      </c>
    </row>
    <row r="3213" spans="1:9" x14ac:dyDescent="0.25">
      <c r="A3213" s="10">
        <v>322</v>
      </c>
      <c r="B3213" s="10">
        <v>0</v>
      </c>
      <c r="F3213">
        <v>322</v>
      </c>
      <c r="G3213" t="b">
        <v>0</v>
      </c>
      <c r="H3213">
        <v>322</v>
      </c>
      <c r="I3213" t="b">
        <v>0</v>
      </c>
    </row>
    <row r="3214" spans="1:9" x14ac:dyDescent="0.25">
      <c r="A3214" s="10">
        <v>94</v>
      </c>
      <c r="B3214" s="10">
        <v>0</v>
      </c>
      <c r="F3214">
        <v>94</v>
      </c>
      <c r="G3214" t="b">
        <v>0</v>
      </c>
      <c r="H3214">
        <v>94</v>
      </c>
      <c r="I3214" t="b">
        <v>0</v>
      </c>
    </row>
    <row r="3215" spans="1:9" x14ac:dyDescent="0.25">
      <c r="A3215" s="10">
        <v>47</v>
      </c>
      <c r="B3215" s="10">
        <v>0</v>
      </c>
      <c r="F3215">
        <v>47</v>
      </c>
      <c r="G3215" t="b">
        <v>0</v>
      </c>
      <c r="H3215">
        <v>47</v>
      </c>
      <c r="I3215" t="b">
        <v>0</v>
      </c>
    </row>
    <row r="3216" spans="1:9" x14ac:dyDescent="0.25">
      <c r="A3216" s="10">
        <v>115</v>
      </c>
      <c r="B3216" s="10">
        <v>0</v>
      </c>
      <c r="F3216">
        <v>115</v>
      </c>
      <c r="G3216" t="b">
        <v>0</v>
      </c>
      <c r="H3216">
        <v>115</v>
      </c>
      <c r="I3216" t="b">
        <v>0</v>
      </c>
    </row>
    <row r="3217" spans="1:9" x14ac:dyDescent="0.25">
      <c r="A3217" s="10">
        <v>134</v>
      </c>
      <c r="B3217" s="10">
        <v>0</v>
      </c>
      <c r="F3217">
        <v>134</v>
      </c>
      <c r="G3217" t="b">
        <v>0</v>
      </c>
      <c r="H3217">
        <v>134</v>
      </c>
      <c r="I3217" t="b">
        <v>0</v>
      </c>
    </row>
    <row r="3218" spans="1:9" x14ac:dyDescent="0.25">
      <c r="A3218" s="10">
        <v>35</v>
      </c>
      <c r="B3218" s="10">
        <v>0</v>
      </c>
      <c r="F3218">
        <v>35</v>
      </c>
      <c r="G3218" t="b">
        <v>0</v>
      </c>
      <c r="H3218">
        <v>35</v>
      </c>
      <c r="I3218" t="b">
        <v>0</v>
      </c>
    </row>
    <row r="3219" spans="1:9" x14ac:dyDescent="0.25">
      <c r="A3219" s="10">
        <v>104</v>
      </c>
      <c r="B3219" s="10">
        <v>0</v>
      </c>
      <c r="F3219">
        <v>104</v>
      </c>
      <c r="G3219" t="b">
        <v>0</v>
      </c>
      <c r="H3219">
        <v>104</v>
      </c>
      <c r="I3219" t="b">
        <v>0</v>
      </c>
    </row>
    <row r="3220" spans="1:9" x14ac:dyDescent="0.25">
      <c r="A3220" s="10">
        <v>184</v>
      </c>
      <c r="B3220" s="10">
        <v>0</v>
      </c>
      <c r="F3220">
        <v>184</v>
      </c>
      <c r="G3220" t="b">
        <v>0</v>
      </c>
      <c r="H3220">
        <v>184</v>
      </c>
      <c r="I3220" t="b">
        <v>0</v>
      </c>
    </row>
    <row r="3221" spans="1:9" x14ac:dyDescent="0.25">
      <c r="A3221" s="10">
        <v>119</v>
      </c>
      <c r="B3221" s="10">
        <v>0</v>
      </c>
      <c r="F3221">
        <v>119</v>
      </c>
      <c r="G3221" t="b">
        <v>0</v>
      </c>
      <c r="H3221">
        <v>119</v>
      </c>
      <c r="I3221" t="b">
        <v>0</v>
      </c>
    </row>
    <row r="3222" spans="1:9" x14ac:dyDescent="0.25">
      <c r="A3222" s="10">
        <v>59</v>
      </c>
      <c r="B3222" s="10">
        <v>0</v>
      </c>
      <c r="F3222">
        <v>59</v>
      </c>
      <c r="G3222" t="b">
        <v>0</v>
      </c>
      <c r="H3222">
        <v>59</v>
      </c>
      <c r="I3222" t="b">
        <v>0</v>
      </c>
    </row>
    <row r="3223" spans="1:9" x14ac:dyDescent="0.25">
      <c r="A3223" s="10">
        <v>113</v>
      </c>
      <c r="B3223" s="10">
        <v>0</v>
      </c>
      <c r="F3223">
        <v>113</v>
      </c>
      <c r="G3223" t="b">
        <v>0</v>
      </c>
      <c r="H3223">
        <v>113</v>
      </c>
      <c r="I3223" t="b">
        <v>0</v>
      </c>
    </row>
    <row r="3224" spans="1:9" x14ac:dyDescent="0.25">
      <c r="A3224" s="10">
        <v>84</v>
      </c>
      <c r="B3224" s="10">
        <v>0</v>
      </c>
      <c r="F3224">
        <v>84</v>
      </c>
      <c r="G3224" t="b">
        <v>0</v>
      </c>
      <c r="H3224">
        <v>84</v>
      </c>
      <c r="I3224" t="b">
        <v>0</v>
      </c>
    </row>
    <row r="3225" spans="1:9" x14ac:dyDescent="0.25">
      <c r="A3225" s="10">
        <v>74</v>
      </c>
      <c r="B3225" s="10">
        <v>0</v>
      </c>
      <c r="F3225">
        <v>74</v>
      </c>
      <c r="G3225" t="b">
        <v>0</v>
      </c>
      <c r="H3225">
        <v>74</v>
      </c>
      <c r="I3225" t="b">
        <v>0</v>
      </c>
    </row>
    <row r="3226" spans="1:9" x14ac:dyDescent="0.25">
      <c r="A3226" s="10">
        <v>216</v>
      </c>
      <c r="B3226" s="10">
        <v>0</v>
      </c>
      <c r="F3226">
        <v>216</v>
      </c>
      <c r="G3226" t="b">
        <v>0</v>
      </c>
      <c r="H3226">
        <v>216</v>
      </c>
      <c r="I3226" t="b">
        <v>0</v>
      </c>
    </row>
    <row r="3227" spans="1:9" x14ac:dyDescent="0.25">
      <c r="A3227" s="10">
        <v>39</v>
      </c>
      <c r="B3227" s="10">
        <v>0</v>
      </c>
      <c r="F3227">
        <v>39</v>
      </c>
      <c r="G3227" t="b">
        <v>0</v>
      </c>
      <c r="H3227">
        <v>39</v>
      </c>
      <c r="I3227" t="b">
        <v>0</v>
      </c>
    </row>
    <row r="3228" spans="1:9" x14ac:dyDescent="0.25">
      <c r="A3228" s="10">
        <v>21</v>
      </c>
      <c r="B3228" s="10">
        <v>0</v>
      </c>
      <c r="F3228">
        <v>21</v>
      </c>
      <c r="G3228" t="b">
        <v>0</v>
      </c>
      <c r="H3228">
        <v>21</v>
      </c>
      <c r="I3228" t="b">
        <v>0</v>
      </c>
    </row>
    <row r="3229" spans="1:9" x14ac:dyDescent="0.25">
      <c r="A3229" s="10">
        <v>30</v>
      </c>
      <c r="B3229" s="10">
        <v>0</v>
      </c>
      <c r="F3229">
        <v>30</v>
      </c>
      <c r="G3229" t="b">
        <v>0</v>
      </c>
      <c r="H3229">
        <v>30</v>
      </c>
      <c r="I3229" t="b">
        <v>0</v>
      </c>
    </row>
    <row r="3230" spans="1:9" x14ac:dyDescent="0.25">
      <c r="A3230" s="10">
        <v>37</v>
      </c>
      <c r="B3230" s="10">
        <v>0</v>
      </c>
      <c r="F3230">
        <v>37</v>
      </c>
      <c r="G3230" t="b">
        <v>0</v>
      </c>
      <c r="H3230">
        <v>37</v>
      </c>
      <c r="I3230" t="b">
        <v>0</v>
      </c>
    </row>
    <row r="3231" spans="1:9" x14ac:dyDescent="0.25">
      <c r="A3231" s="10">
        <v>202</v>
      </c>
      <c r="B3231" s="10">
        <v>0</v>
      </c>
      <c r="F3231">
        <v>202</v>
      </c>
      <c r="G3231" t="b">
        <v>0</v>
      </c>
      <c r="H3231">
        <v>202</v>
      </c>
      <c r="I3231" t="b">
        <v>0</v>
      </c>
    </row>
    <row r="3232" spans="1:9" x14ac:dyDescent="0.25">
      <c r="A3232" s="10">
        <v>37</v>
      </c>
      <c r="B3232" s="10">
        <v>0</v>
      </c>
      <c r="F3232">
        <v>37</v>
      </c>
      <c r="G3232" t="b">
        <v>0</v>
      </c>
      <c r="H3232">
        <v>37</v>
      </c>
      <c r="I3232" t="b">
        <v>0</v>
      </c>
    </row>
    <row r="3233" spans="1:9" x14ac:dyDescent="0.25">
      <c r="A3233" s="10">
        <v>28</v>
      </c>
      <c r="B3233" s="10">
        <v>0</v>
      </c>
      <c r="F3233">
        <v>28</v>
      </c>
      <c r="G3233" t="b">
        <v>0</v>
      </c>
      <c r="H3233">
        <v>28</v>
      </c>
      <c r="I3233" t="b">
        <v>0</v>
      </c>
    </row>
    <row r="3234" spans="1:9" x14ac:dyDescent="0.25">
      <c r="A3234" s="10">
        <v>26</v>
      </c>
      <c r="B3234" s="10">
        <v>0</v>
      </c>
      <c r="F3234">
        <v>26</v>
      </c>
      <c r="G3234" t="b">
        <v>0</v>
      </c>
      <c r="H3234">
        <v>26</v>
      </c>
      <c r="I3234" t="b">
        <v>0</v>
      </c>
    </row>
    <row r="3235" spans="1:9" x14ac:dyDescent="0.25">
      <c r="A3235" s="10">
        <v>61</v>
      </c>
      <c r="B3235" s="10">
        <v>0</v>
      </c>
      <c r="F3235">
        <v>61</v>
      </c>
      <c r="G3235" t="b">
        <v>0</v>
      </c>
      <c r="H3235">
        <v>61</v>
      </c>
      <c r="I3235" t="b">
        <v>0</v>
      </c>
    </row>
    <row r="3236" spans="1:9" x14ac:dyDescent="0.25">
      <c r="A3236" s="10">
        <v>115</v>
      </c>
      <c r="B3236" s="10">
        <v>0</v>
      </c>
      <c r="F3236">
        <v>115</v>
      </c>
      <c r="G3236" t="b">
        <v>0</v>
      </c>
      <c r="H3236">
        <v>115</v>
      </c>
      <c r="I3236" t="b">
        <v>0</v>
      </c>
    </row>
    <row r="3237" spans="1:9" x14ac:dyDescent="0.25">
      <c r="A3237" s="10">
        <v>181</v>
      </c>
      <c r="B3237" s="10">
        <v>0</v>
      </c>
      <c r="F3237">
        <v>181</v>
      </c>
      <c r="G3237" t="b">
        <v>0</v>
      </c>
      <c r="H3237">
        <v>181</v>
      </c>
      <c r="I3237" t="b">
        <v>0</v>
      </c>
    </row>
    <row r="3238" spans="1:9" x14ac:dyDescent="0.25">
      <c r="A3238" s="10">
        <v>110</v>
      </c>
      <c r="B3238" s="10">
        <v>0</v>
      </c>
      <c r="F3238">
        <v>110</v>
      </c>
      <c r="G3238" t="b">
        <v>0</v>
      </c>
      <c r="H3238">
        <v>110</v>
      </c>
      <c r="I3238" t="b">
        <v>0</v>
      </c>
    </row>
    <row r="3239" spans="1:9" x14ac:dyDescent="0.25">
      <c r="A3239" s="10">
        <v>269</v>
      </c>
      <c r="B3239" s="10">
        <v>0</v>
      </c>
      <c r="F3239">
        <v>269</v>
      </c>
      <c r="G3239" t="b">
        <v>0</v>
      </c>
      <c r="H3239">
        <v>269</v>
      </c>
      <c r="I3239" t="b">
        <v>0</v>
      </c>
    </row>
    <row r="3240" spans="1:9" x14ac:dyDescent="0.25">
      <c r="A3240" s="10">
        <v>79</v>
      </c>
      <c r="B3240" s="10">
        <v>0</v>
      </c>
      <c r="F3240">
        <v>79</v>
      </c>
      <c r="G3240" t="b">
        <v>0</v>
      </c>
      <c r="H3240">
        <v>79</v>
      </c>
      <c r="I3240" t="b">
        <v>0</v>
      </c>
    </row>
    <row r="3241" spans="1:9" x14ac:dyDescent="0.25">
      <c r="A3241" s="10">
        <v>104</v>
      </c>
      <c r="B3241" s="10">
        <v>0</v>
      </c>
      <c r="F3241">
        <v>104</v>
      </c>
      <c r="G3241" t="b">
        <v>0</v>
      </c>
      <c r="H3241">
        <v>104</v>
      </c>
      <c r="I3241" t="b">
        <v>0</v>
      </c>
    </row>
    <row r="3242" spans="1:9" x14ac:dyDescent="0.25">
      <c r="A3242" s="10">
        <v>34</v>
      </c>
      <c r="B3242" s="10">
        <v>0</v>
      </c>
      <c r="F3242">
        <v>34</v>
      </c>
      <c r="G3242" t="b">
        <v>0</v>
      </c>
      <c r="H3242">
        <v>34</v>
      </c>
      <c r="I3242" t="b">
        <v>0</v>
      </c>
    </row>
    <row r="3243" spans="1:9" x14ac:dyDescent="0.25">
      <c r="A3243" s="10">
        <v>167</v>
      </c>
      <c r="B3243" s="10">
        <v>0</v>
      </c>
      <c r="F3243">
        <v>167</v>
      </c>
      <c r="G3243" t="b">
        <v>0</v>
      </c>
      <c r="H3243">
        <v>167</v>
      </c>
      <c r="I3243" t="b">
        <v>0</v>
      </c>
    </row>
    <row r="3244" spans="1:9" x14ac:dyDescent="0.25">
      <c r="A3244" s="10">
        <v>183</v>
      </c>
      <c r="B3244" s="10">
        <v>0</v>
      </c>
      <c r="F3244">
        <v>183</v>
      </c>
      <c r="G3244" t="b">
        <v>0</v>
      </c>
      <c r="H3244">
        <v>183</v>
      </c>
      <c r="I3244" t="b">
        <v>0</v>
      </c>
    </row>
    <row r="3245" spans="1:9" x14ac:dyDescent="0.25">
      <c r="A3245" s="10">
        <v>71</v>
      </c>
      <c r="B3245" s="10">
        <v>0</v>
      </c>
      <c r="F3245">
        <v>71</v>
      </c>
      <c r="G3245" t="b">
        <v>0</v>
      </c>
      <c r="H3245">
        <v>71</v>
      </c>
      <c r="I3245" t="b">
        <v>0</v>
      </c>
    </row>
    <row r="3246" spans="1:9" x14ac:dyDescent="0.25">
      <c r="A3246" s="10">
        <v>69</v>
      </c>
      <c r="B3246" s="10">
        <v>0</v>
      </c>
      <c r="F3246">
        <v>69</v>
      </c>
      <c r="G3246" t="b">
        <v>0</v>
      </c>
      <c r="H3246">
        <v>69</v>
      </c>
      <c r="I3246" t="b">
        <v>0</v>
      </c>
    </row>
    <row r="3247" spans="1:9" x14ac:dyDescent="0.25">
      <c r="A3247" s="10">
        <v>270</v>
      </c>
      <c r="B3247" s="10">
        <v>0</v>
      </c>
      <c r="F3247">
        <v>270</v>
      </c>
      <c r="G3247" t="b">
        <v>0</v>
      </c>
      <c r="H3247">
        <v>270</v>
      </c>
      <c r="I3247" t="b">
        <v>0</v>
      </c>
    </row>
    <row r="3248" spans="1:9" x14ac:dyDescent="0.25">
      <c r="A3248" s="10">
        <v>193</v>
      </c>
      <c r="B3248" s="10">
        <v>0</v>
      </c>
      <c r="F3248">
        <v>193</v>
      </c>
      <c r="G3248" t="b">
        <v>0</v>
      </c>
      <c r="H3248">
        <v>193</v>
      </c>
      <c r="I3248" t="b">
        <v>0</v>
      </c>
    </row>
    <row r="3249" spans="1:9" x14ac:dyDescent="0.25">
      <c r="A3249" s="10">
        <v>57</v>
      </c>
      <c r="B3249" s="10">
        <v>0</v>
      </c>
      <c r="F3249">
        <v>57</v>
      </c>
      <c r="G3249" t="b">
        <v>0</v>
      </c>
      <c r="H3249">
        <v>57</v>
      </c>
      <c r="I3249" t="b">
        <v>0</v>
      </c>
    </row>
    <row r="3250" spans="1:9" x14ac:dyDescent="0.25">
      <c r="A3250" s="10">
        <v>200</v>
      </c>
      <c r="B3250" s="10">
        <v>0</v>
      </c>
      <c r="F3250">
        <v>200</v>
      </c>
      <c r="G3250" t="b">
        <v>0</v>
      </c>
      <c r="H3250">
        <v>200</v>
      </c>
      <c r="I3250" t="b">
        <v>0</v>
      </c>
    </row>
    <row r="3251" spans="1:9" x14ac:dyDescent="0.25">
      <c r="A3251" s="10">
        <v>88</v>
      </c>
      <c r="B3251" s="10">
        <v>0</v>
      </c>
      <c r="F3251">
        <v>88</v>
      </c>
      <c r="G3251" t="b">
        <v>0</v>
      </c>
      <c r="H3251">
        <v>88</v>
      </c>
      <c r="I3251" t="b">
        <v>0</v>
      </c>
    </row>
    <row r="3252" spans="1:9" x14ac:dyDescent="0.25">
      <c r="A3252" s="10">
        <v>213</v>
      </c>
      <c r="B3252" s="10">
        <v>0</v>
      </c>
      <c r="F3252">
        <v>213</v>
      </c>
      <c r="G3252" t="b">
        <v>0</v>
      </c>
      <c r="H3252">
        <v>213</v>
      </c>
      <c r="I3252" t="b">
        <v>0</v>
      </c>
    </row>
    <row r="3253" spans="1:9" x14ac:dyDescent="0.25">
      <c r="A3253" s="10">
        <v>20</v>
      </c>
      <c r="B3253" s="10">
        <v>0</v>
      </c>
      <c r="F3253">
        <v>20</v>
      </c>
      <c r="G3253" t="b">
        <v>0</v>
      </c>
      <c r="H3253">
        <v>20</v>
      </c>
      <c r="I3253" t="b">
        <v>0</v>
      </c>
    </row>
    <row r="3254" spans="1:9" x14ac:dyDescent="0.25">
      <c r="A3254" s="10">
        <v>50</v>
      </c>
      <c r="B3254" s="10">
        <v>0</v>
      </c>
      <c r="F3254">
        <v>50</v>
      </c>
      <c r="G3254" t="b">
        <v>0</v>
      </c>
      <c r="H3254">
        <v>50</v>
      </c>
      <c r="I3254" t="b">
        <v>0</v>
      </c>
    </row>
    <row r="3255" spans="1:9" x14ac:dyDescent="0.25">
      <c r="A3255" s="10">
        <v>115</v>
      </c>
      <c r="B3255" s="10">
        <v>0</v>
      </c>
      <c r="F3255">
        <v>115</v>
      </c>
      <c r="G3255" t="b">
        <v>0</v>
      </c>
      <c r="H3255">
        <v>115</v>
      </c>
      <c r="I3255" t="b">
        <v>0</v>
      </c>
    </row>
    <row r="3256" spans="1:9" x14ac:dyDescent="0.25">
      <c r="A3256" s="10">
        <v>186</v>
      </c>
      <c r="B3256" s="10">
        <v>0</v>
      </c>
      <c r="F3256">
        <v>186</v>
      </c>
      <c r="G3256" t="b">
        <v>0</v>
      </c>
      <c r="H3256">
        <v>186</v>
      </c>
      <c r="I3256" t="b">
        <v>0</v>
      </c>
    </row>
    <row r="3257" spans="1:9" x14ac:dyDescent="0.25">
      <c r="A3257" s="10">
        <v>18</v>
      </c>
      <c r="B3257" s="10">
        <v>0</v>
      </c>
      <c r="F3257">
        <v>18</v>
      </c>
      <c r="G3257" t="b">
        <v>0</v>
      </c>
      <c r="H3257">
        <v>18</v>
      </c>
      <c r="I3257" t="b">
        <v>0</v>
      </c>
    </row>
    <row r="3258" spans="1:9" x14ac:dyDescent="0.25">
      <c r="A3258" s="10">
        <v>176</v>
      </c>
      <c r="B3258" s="10">
        <v>0</v>
      </c>
      <c r="F3258">
        <v>176</v>
      </c>
      <c r="G3258" t="b">
        <v>0</v>
      </c>
      <c r="H3258">
        <v>176</v>
      </c>
      <c r="I3258" t="b">
        <v>0</v>
      </c>
    </row>
    <row r="3259" spans="1:9" x14ac:dyDescent="0.25">
      <c r="A3259" s="10">
        <v>41</v>
      </c>
      <c r="B3259" s="10">
        <v>0</v>
      </c>
      <c r="F3259">
        <v>41</v>
      </c>
      <c r="G3259" t="b">
        <v>0</v>
      </c>
      <c r="H3259">
        <v>41</v>
      </c>
      <c r="I3259" t="b">
        <v>0</v>
      </c>
    </row>
    <row r="3260" spans="1:9" x14ac:dyDescent="0.25">
      <c r="A3260" s="10">
        <v>75</v>
      </c>
      <c r="B3260" s="10">
        <v>0</v>
      </c>
      <c r="F3260">
        <v>75</v>
      </c>
      <c r="G3260" t="b">
        <v>0</v>
      </c>
      <c r="H3260">
        <v>75</v>
      </c>
      <c r="I3260" t="b">
        <v>0</v>
      </c>
    </row>
    <row r="3261" spans="1:9" x14ac:dyDescent="0.25">
      <c r="A3261" s="10">
        <v>97</v>
      </c>
      <c r="B3261" s="10">
        <v>0</v>
      </c>
      <c r="F3261">
        <v>97</v>
      </c>
      <c r="G3261" t="b">
        <v>0</v>
      </c>
      <c r="H3261">
        <v>97</v>
      </c>
      <c r="I3261" t="b">
        <v>0</v>
      </c>
    </row>
    <row r="3262" spans="1:9" x14ac:dyDescent="0.25">
      <c r="A3262" s="10">
        <v>73</v>
      </c>
      <c r="B3262" s="10">
        <v>0</v>
      </c>
      <c r="F3262">
        <v>73</v>
      </c>
      <c r="G3262" t="b">
        <v>0</v>
      </c>
      <c r="H3262">
        <v>73</v>
      </c>
      <c r="I3262" t="b">
        <v>0</v>
      </c>
    </row>
    <row r="3263" spans="1:9" x14ac:dyDescent="0.25">
      <c r="A3263" s="10">
        <v>49</v>
      </c>
      <c r="B3263" s="10">
        <v>0</v>
      </c>
      <c r="F3263">
        <v>49</v>
      </c>
      <c r="G3263" t="b">
        <v>0</v>
      </c>
      <c r="H3263">
        <v>49</v>
      </c>
      <c r="I3263" t="b">
        <v>0</v>
      </c>
    </row>
    <row r="3264" spans="1:9" x14ac:dyDescent="0.25">
      <c r="A3264" s="10">
        <v>134</v>
      </c>
      <c r="B3264" s="10">
        <v>0</v>
      </c>
      <c r="F3264">
        <v>134</v>
      </c>
      <c r="G3264" t="b">
        <v>0</v>
      </c>
      <c r="H3264">
        <v>134</v>
      </c>
      <c r="I3264" t="b">
        <v>0</v>
      </c>
    </row>
    <row r="3265" spans="1:9" x14ac:dyDescent="0.25">
      <c r="A3265" s="10">
        <v>68</v>
      </c>
      <c r="B3265" s="10">
        <v>0</v>
      </c>
      <c r="F3265">
        <v>68</v>
      </c>
      <c r="G3265" t="b">
        <v>0</v>
      </c>
      <c r="H3265">
        <v>68</v>
      </c>
      <c r="I3265" t="b">
        <v>0</v>
      </c>
    </row>
    <row r="3266" spans="1:9" x14ac:dyDescent="0.25">
      <c r="A3266" s="10">
        <v>49</v>
      </c>
      <c r="B3266" s="10">
        <v>0</v>
      </c>
      <c r="F3266">
        <v>49</v>
      </c>
      <c r="G3266" t="b">
        <v>0</v>
      </c>
      <c r="H3266">
        <v>49</v>
      </c>
      <c r="I3266" t="b">
        <v>0</v>
      </c>
    </row>
    <row r="3267" spans="1:9" x14ac:dyDescent="0.25">
      <c r="A3267" s="10">
        <v>63</v>
      </c>
      <c r="B3267" s="10">
        <v>0</v>
      </c>
      <c r="F3267">
        <v>63</v>
      </c>
      <c r="G3267" t="b">
        <v>0</v>
      </c>
      <c r="H3267">
        <v>63</v>
      </c>
      <c r="I3267" t="b">
        <v>0</v>
      </c>
    </row>
    <row r="3268" spans="1:9" x14ac:dyDescent="0.25">
      <c r="A3268" s="10">
        <v>163</v>
      </c>
      <c r="B3268" s="10">
        <v>0</v>
      </c>
      <c r="F3268">
        <v>163</v>
      </c>
      <c r="G3268" t="b">
        <v>0</v>
      </c>
      <c r="H3268">
        <v>163</v>
      </c>
      <c r="I3268" t="b">
        <v>0</v>
      </c>
    </row>
    <row r="3269" spans="1:9" x14ac:dyDescent="0.25">
      <c r="A3269" s="10">
        <v>288</v>
      </c>
      <c r="B3269" s="10">
        <v>0</v>
      </c>
      <c r="F3269">
        <v>288</v>
      </c>
      <c r="G3269" t="b">
        <v>0</v>
      </c>
      <c r="H3269">
        <v>288</v>
      </c>
      <c r="I3269" t="b">
        <v>0</v>
      </c>
    </row>
    <row r="3270" spans="1:9" x14ac:dyDescent="0.25">
      <c r="A3270" s="10">
        <v>42</v>
      </c>
      <c r="B3270" s="10">
        <v>0</v>
      </c>
      <c r="F3270">
        <v>42</v>
      </c>
      <c r="G3270" t="b">
        <v>0</v>
      </c>
      <c r="H3270">
        <v>42</v>
      </c>
      <c r="I3270" t="b">
        <v>0</v>
      </c>
    </row>
    <row r="3271" spans="1:9" x14ac:dyDescent="0.25">
      <c r="A3271" s="10">
        <v>70</v>
      </c>
      <c r="B3271" s="10">
        <v>0</v>
      </c>
      <c r="F3271">
        <v>70</v>
      </c>
      <c r="G3271" t="b">
        <v>0</v>
      </c>
      <c r="H3271">
        <v>70</v>
      </c>
      <c r="I3271" t="b">
        <v>0</v>
      </c>
    </row>
    <row r="3272" spans="1:9" x14ac:dyDescent="0.25">
      <c r="A3272" s="10">
        <v>30</v>
      </c>
      <c r="B3272" s="10">
        <v>0</v>
      </c>
      <c r="F3272">
        <v>30</v>
      </c>
      <c r="G3272" t="b">
        <v>0</v>
      </c>
      <c r="H3272">
        <v>30</v>
      </c>
      <c r="I3272" t="b">
        <v>0</v>
      </c>
    </row>
    <row r="3273" spans="1:9" x14ac:dyDescent="0.25">
      <c r="A3273" s="10">
        <v>51</v>
      </c>
      <c r="B3273" s="10">
        <v>0</v>
      </c>
      <c r="F3273">
        <v>51</v>
      </c>
      <c r="G3273" t="b">
        <v>0</v>
      </c>
      <c r="H3273">
        <v>51</v>
      </c>
      <c r="I3273" t="b">
        <v>0</v>
      </c>
    </row>
    <row r="3274" spans="1:9" x14ac:dyDescent="0.25">
      <c r="A3274" s="10">
        <v>145</v>
      </c>
      <c r="B3274" s="10">
        <v>0</v>
      </c>
      <c r="F3274">
        <v>145</v>
      </c>
      <c r="G3274" t="b">
        <v>0</v>
      </c>
      <c r="H3274">
        <v>145</v>
      </c>
      <c r="I3274" t="b">
        <v>0</v>
      </c>
    </row>
    <row r="3275" spans="1:9" x14ac:dyDescent="0.25">
      <c r="A3275" s="10">
        <v>21</v>
      </c>
      <c r="B3275" s="10">
        <v>0</v>
      </c>
      <c r="F3275">
        <v>21</v>
      </c>
      <c r="G3275" t="b">
        <v>0</v>
      </c>
      <c r="H3275">
        <v>21</v>
      </c>
      <c r="I3275" t="b">
        <v>0</v>
      </c>
    </row>
    <row r="3276" spans="1:9" x14ac:dyDescent="0.25">
      <c r="A3276" s="10">
        <v>286</v>
      </c>
      <c r="B3276" s="10">
        <v>0</v>
      </c>
      <c r="F3276">
        <v>286</v>
      </c>
      <c r="G3276" t="b">
        <v>0</v>
      </c>
      <c r="H3276">
        <v>286</v>
      </c>
      <c r="I3276" t="b">
        <v>0</v>
      </c>
    </row>
    <row r="3277" spans="1:9" x14ac:dyDescent="0.25">
      <c r="A3277" s="10">
        <v>12</v>
      </c>
      <c r="B3277" s="10">
        <v>0</v>
      </c>
      <c r="F3277">
        <v>12</v>
      </c>
      <c r="G3277" t="b">
        <v>0</v>
      </c>
      <c r="H3277">
        <v>12</v>
      </c>
      <c r="I3277" t="b">
        <v>0</v>
      </c>
    </row>
    <row r="3278" spans="1:9" x14ac:dyDescent="0.25">
      <c r="A3278" s="10">
        <v>100</v>
      </c>
      <c r="B3278" s="10">
        <v>0</v>
      </c>
      <c r="F3278">
        <v>100</v>
      </c>
      <c r="G3278" t="b">
        <v>0</v>
      </c>
      <c r="H3278">
        <v>100</v>
      </c>
      <c r="I3278" t="b">
        <v>0</v>
      </c>
    </row>
    <row r="3279" spans="1:9" x14ac:dyDescent="0.25">
      <c r="A3279" s="10">
        <v>100</v>
      </c>
      <c r="B3279" s="10">
        <v>0</v>
      </c>
      <c r="F3279">
        <v>100</v>
      </c>
      <c r="G3279" t="b">
        <v>0</v>
      </c>
      <c r="H3279">
        <v>100</v>
      </c>
      <c r="I3279" t="b">
        <v>0</v>
      </c>
    </row>
    <row r="3280" spans="1:9" x14ac:dyDescent="0.25">
      <c r="A3280" s="10">
        <v>34</v>
      </c>
      <c r="B3280" s="10">
        <v>0</v>
      </c>
      <c r="F3280">
        <v>34</v>
      </c>
      <c r="G3280" t="b">
        <v>0</v>
      </c>
      <c r="H3280">
        <v>34</v>
      </c>
      <c r="I3280" t="b">
        <v>0</v>
      </c>
    </row>
    <row r="3281" spans="1:9" x14ac:dyDescent="0.25">
      <c r="A3281" s="10">
        <v>63</v>
      </c>
      <c r="B3281" s="10">
        <v>0</v>
      </c>
      <c r="F3281">
        <v>63</v>
      </c>
      <c r="G3281" t="b">
        <v>0</v>
      </c>
      <c r="H3281">
        <v>63</v>
      </c>
      <c r="I3281" t="b">
        <v>0</v>
      </c>
    </row>
    <row r="3282" spans="1:9" x14ac:dyDescent="0.25">
      <c r="A3282" s="10">
        <v>30</v>
      </c>
      <c r="B3282" s="10">
        <v>0</v>
      </c>
      <c r="F3282">
        <v>30</v>
      </c>
      <c r="G3282" t="b">
        <v>0</v>
      </c>
      <c r="H3282">
        <v>30</v>
      </c>
      <c r="I3282" t="b">
        <v>0</v>
      </c>
    </row>
    <row r="3283" spans="1:9" x14ac:dyDescent="0.25">
      <c r="A3283" s="10">
        <v>47</v>
      </c>
      <c r="B3283" s="10">
        <v>0</v>
      </c>
      <c r="F3283">
        <v>47</v>
      </c>
      <c r="G3283" t="b">
        <v>0</v>
      </c>
      <c r="H3283">
        <v>47</v>
      </c>
      <c r="I3283" t="b">
        <v>0</v>
      </c>
    </row>
    <row r="3284" spans="1:9" x14ac:dyDescent="0.25">
      <c r="A3284" s="10">
        <v>237</v>
      </c>
      <c r="B3284" s="10">
        <v>0</v>
      </c>
      <c r="F3284">
        <v>237</v>
      </c>
      <c r="G3284" t="b">
        <v>0</v>
      </c>
      <c r="H3284">
        <v>237</v>
      </c>
      <c r="I3284" t="b">
        <v>0</v>
      </c>
    </row>
    <row r="3285" spans="1:9" x14ac:dyDescent="0.25">
      <c r="A3285" s="10">
        <v>47</v>
      </c>
      <c r="B3285" s="10">
        <v>0</v>
      </c>
      <c r="F3285">
        <v>47</v>
      </c>
      <c r="G3285" t="b">
        <v>0</v>
      </c>
      <c r="H3285">
        <v>47</v>
      </c>
      <c r="I3285" t="b">
        <v>0</v>
      </c>
    </row>
    <row r="3286" spans="1:9" x14ac:dyDescent="0.25">
      <c r="A3286" s="10">
        <v>15</v>
      </c>
      <c r="B3286" s="10">
        <v>0</v>
      </c>
      <c r="F3286">
        <v>15</v>
      </c>
      <c r="G3286" t="b">
        <v>0</v>
      </c>
      <c r="H3286">
        <v>15</v>
      </c>
      <c r="I3286" t="b">
        <v>0</v>
      </c>
    </row>
    <row r="3287" spans="1:9" x14ac:dyDescent="0.25">
      <c r="A3287" s="10">
        <v>81</v>
      </c>
      <c r="B3287" s="10">
        <v>0</v>
      </c>
      <c r="F3287">
        <v>81</v>
      </c>
      <c r="G3287" t="b">
        <v>0</v>
      </c>
      <c r="H3287">
        <v>81</v>
      </c>
      <c r="I3287" t="b">
        <v>0</v>
      </c>
    </row>
    <row r="3288" spans="1:9" x14ac:dyDescent="0.25">
      <c r="A3288" s="10">
        <v>122</v>
      </c>
      <c r="B3288" s="10">
        <v>0</v>
      </c>
      <c r="F3288">
        <v>122</v>
      </c>
      <c r="G3288" t="b">
        <v>0</v>
      </c>
      <c r="H3288">
        <v>122</v>
      </c>
      <c r="I3288" t="b">
        <v>0</v>
      </c>
    </row>
    <row r="3289" spans="1:9" x14ac:dyDescent="0.25">
      <c r="A3289" s="10">
        <v>34</v>
      </c>
      <c r="B3289" s="10">
        <v>0</v>
      </c>
      <c r="F3289">
        <v>34</v>
      </c>
      <c r="G3289" t="b">
        <v>0</v>
      </c>
      <c r="H3289">
        <v>34</v>
      </c>
      <c r="I3289" t="b">
        <v>0</v>
      </c>
    </row>
    <row r="3290" spans="1:9" x14ac:dyDescent="0.25">
      <c r="A3290" s="10">
        <v>207</v>
      </c>
      <c r="B3290" s="10">
        <v>0</v>
      </c>
      <c r="F3290">
        <v>207</v>
      </c>
      <c r="G3290" t="b">
        <v>0</v>
      </c>
      <c r="H3290">
        <v>207</v>
      </c>
      <c r="I3290" t="b">
        <v>0</v>
      </c>
    </row>
    <row r="3291" spans="1:9" x14ac:dyDescent="0.25">
      <c r="A3291" s="10">
        <v>25</v>
      </c>
      <c r="B3291" s="10">
        <v>0</v>
      </c>
      <c r="F3291">
        <v>25</v>
      </c>
      <c r="G3291" t="b">
        <v>0</v>
      </c>
      <c r="H3291">
        <v>25</v>
      </c>
      <c r="I3291" t="b">
        <v>0</v>
      </c>
    </row>
    <row r="3292" spans="1:9" x14ac:dyDescent="0.25">
      <c r="A3292" s="10">
        <v>72</v>
      </c>
      <c r="B3292" s="10">
        <v>0</v>
      </c>
      <c r="F3292">
        <v>72</v>
      </c>
      <c r="G3292" t="b">
        <v>0</v>
      </c>
      <c r="H3292">
        <v>72</v>
      </c>
      <c r="I3292" t="b">
        <v>0</v>
      </c>
    </row>
    <row r="3293" spans="1:9" x14ac:dyDescent="0.25">
      <c r="A3293" s="10">
        <v>14</v>
      </c>
      <c r="B3293" s="10">
        <v>0</v>
      </c>
      <c r="F3293">
        <v>14</v>
      </c>
      <c r="G3293" t="b">
        <v>0</v>
      </c>
      <c r="H3293">
        <v>14</v>
      </c>
      <c r="I3293" t="b">
        <v>0</v>
      </c>
    </row>
    <row r="3294" spans="1:9" x14ac:dyDescent="0.25">
      <c r="A3294" s="10">
        <v>15</v>
      </c>
      <c r="B3294" s="10">
        <v>0</v>
      </c>
      <c r="F3294">
        <v>15</v>
      </c>
      <c r="G3294" t="b">
        <v>0</v>
      </c>
      <c r="H3294">
        <v>15</v>
      </c>
      <c r="I3294" t="b">
        <v>0</v>
      </c>
    </row>
    <row r="3295" spans="1:9" x14ac:dyDescent="0.25">
      <c r="A3295" s="10">
        <v>91</v>
      </c>
      <c r="B3295" s="10">
        <v>0</v>
      </c>
      <c r="F3295">
        <v>91</v>
      </c>
      <c r="G3295" t="b">
        <v>0</v>
      </c>
      <c r="H3295">
        <v>91</v>
      </c>
      <c r="I3295" t="b">
        <v>0</v>
      </c>
    </row>
    <row r="3296" spans="1:9" x14ac:dyDescent="0.25">
      <c r="A3296" s="10">
        <v>24</v>
      </c>
      <c r="B3296" s="10">
        <v>0</v>
      </c>
      <c r="F3296">
        <v>24</v>
      </c>
      <c r="G3296" t="b">
        <v>0</v>
      </c>
      <c r="H3296">
        <v>24</v>
      </c>
      <c r="I3296" t="b">
        <v>0</v>
      </c>
    </row>
    <row r="3297" spans="1:9" x14ac:dyDescent="0.25">
      <c r="A3297" s="10">
        <v>27</v>
      </c>
      <c r="B3297" s="10">
        <v>0</v>
      </c>
      <c r="F3297">
        <v>27</v>
      </c>
      <c r="G3297" t="b">
        <v>0</v>
      </c>
      <c r="H3297">
        <v>27</v>
      </c>
      <c r="I3297" t="b">
        <v>0</v>
      </c>
    </row>
    <row r="3298" spans="1:9" x14ac:dyDescent="0.25">
      <c r="A3298" s="10">
        <v>47</v>
      </c>
      <c r="B3298" s="10">
        <v>0</v>
      </c>
      <c r="F3298">
        <v>47</v>
      </c>
      <c r="G3298" t="b">
        <v>0</v>
      </c>
      <c r="H3298">
        <v>47</v>
      </c>
      <c r="I3298" t="b">
        <v>0</v>
      </c>
    </row>
    <row r="3299" spans="1:9" x14ac:dyDescent="0.25">
      <c r="A3299" s="10">
        <v>44</v>
      </c>
      <c r="B3299" s="10">
        <v>0</v>
      </c>
      <c r="F3299">
        <v>44</v>
      </c>
      <c r="G3299" t="b">
        <v>0</v>
      </c>
      <c r="H3299">
        <v>44</v>
      </c>
      <c r="I3299" t="b">
        <v>0</v>
      </c>
    </row>
    <row r="3300" spans="1:9" x14ac:dyDescent="0.25">
      <c r="A3300" s="10">
        <v>72</v>
      </c>
      <c r="B3300" s="10">
        <v>0</v>
      </c>
      <c r="F3300">
        <v>72</v>
      </c>
      <c r="G3300" t="b">
        <v>0</v>
      </c>
      <c r="H3300">
        <v>72</v>
      </c>
      <c r="I3300" t="b">
        <v>0</v>
      </c>
    </row>
    <row r="3301" spans="1:9" x14ac:dyDescent="0.25">
      <c r="A3301" s="10">
        <v>63</v>
      </c>
      <c r="B3301" s="10">
        <v>0</v>
      </c>
      <c r="F3301">
        <v>63</v>
      </c>
      <c r="G3301" t="b">
        <v>0</v>
      </c>
      <c r="H3301">
        <v>63</v>
      </c>
      <c r="I3301" t="b">
        <v>0</v>
      </c>
    </row>
    <row r="3302" spans="1:9" x14ac:dyDescent="0.25">
      <c r="A3302" s="10">
        <v>88</v>
      </c>
      <c r="B3302" s="10">
        <v>0</v>
      </c>
      <c r="F3302">
        <v>88</v>
      </c>
      <c r="G3302" t="b">
        <v>0</v>
      </c>
      <c r="H3302">
        <v>88</v>
      </c>
      <c r="I3302" t="b">
        <v>0</v>
      </c>
    </row>
    <row r="3303" spans="1:9" x14ac:dyDescent="0.25">
      <c r="A3303" s="10">
        <v>70</v>
      </c>
      <c r="B3303" s="10">
        <v>0</v>
      </c>
      <c r="F3303">
        <v>70</v>
      </c>
      <c r="G3303" t="b">
        <v>0</v>
      </c>
      <c r="H3303">
        <v>70</v>
      </c>
      <c r="I3303" t="b">
        <v>0</v>
      </c>
    </row>
    <row r="3304" spans="1:9" x14ac:dyDescent="0.25">
      <c r="A3304" s="10">
        <v>50</v>
      </c>
      <c r="B3304" s="10">
        <v>0</v>
      </c>
      <c r="F3304">
        <v>50</v>
      </c>
      <c r="G3304" t="b">
        <v>0</v>
      </c>
      <c r="H3304">
        <v>50</v>
      </c>
      <c r="I3304" t="b">
        <v>0</v>
      </c>
    </row>
    <row r="3305" spans="1:9" x14ac:dyDescent="0.25">
      <c r="A3305" s="10">
        <v>35</v>
      </c>
      <c r="B3305" s="10">
        <v>0</v>
      </c>
      <c r="F3305">
        <v>35</v>
      </c>
      <c r="G3305" t="b">
        <v>0</v>
      </c>
      <c r="H3305">
        <v>35</v>
      </c>
      <c r="I3305" t="b">
        <v>0</v>
      </c>
    </row>
    <row r="3306" spans="1:9" x14ac:dyDescent="0.25">
      <c r="A3306" s="10">
        <v>175</v>
      </c>
      <c r="B3306" s="10">
        <v>0</v>
      </c>
      <c r="F3306">
        <v>175</v>
      </c>
      <c r="G3306" t="b">
        <v>0</v>
      </c>
      <c r="H3306">
        <v>175</v>
      </c>
      <c r="I3306" t="b">
        <v>0</v>
      </c>
    </row>
    <row r="3307" spans="1:9" x14ac:dyDescent="0.25">
      <c r="A3307" s="10">
        <v>20</v>
      </c>
      <c r="B3307" s="10">
        <v>0</v>
      </c>
      <c r="F3307">
        <v>20</v>
      </c>
      <c r="G3307" t="b">
        <v>0</v>
      </c>
      <c r="H3307">
        <v>20</v>
      </c>
      <c r="I3307" t="b">
        <v>0</v>
      </c>
    </row>
    <row r="3308" spans="1:9" x14ac:dyDescent="0.25">
      <c r="A3308" s="10">
        <v>54</v>
      </c>
      <c r="B3308" s="10">
        <v>0</v>
      </c>
      <c r="F3308">
        <v>54</v>
      </c>
      <c r="G3308" t="b">
        <v>0</v>
      </c>
      <c r="H3308">
        <v>54</v>
      </c>
      <c r="I3308" t="b">
        <v>0</v>
      </c>
    </row>
    <row r="3309" spans="1:9" x14ac:dyDescent="0.25">
      <c r="A3309" s="10">
        <v>20</v>
      </c>
      <c r="B3309" s="10">
        <v>0</v>
      </c>
      <c r="F3309">
        <v>20</v>
      </c>
      <c r="G3309" t="b">
        <v>0</v>
      </c>
      <c r="H3309">
        <v>20</v>
      </c>
      <c r="I3309" t="b">
        <v>0</v>
      </c>
    </row>
    <row r="3310" spans="1:9" x14ac:dyDescent="0.25">
      <c r="A3310" s="10">
        <v>57</v>
      </c>
      <c r="B3310" s="10">
        <v>0</v>
      </c>
      <c r="F3310">
        <v>57</v>
      </c>
      <c r="G3310" t="b">
        <v>0</v>
      </c>
      <c r="H3310">
        <v>57</v>
      </c>
      <c r="I3310" t="b">
        <v>0</v>
      </c>
    </row>
    <row r="3311" spans="1:9" x14ac:dyDescent="0.25">
      <c r="A3311" s="10">
        <v>31</v>
      </c>
      <c r="B3311" s="10">
        <v>0</v>
      </c>
      <c r="F3311">
        <v>31</v>
      </c>
      <c r="G3311" t="b">
        <v>0</v>
      </c>
      <c r="H3311">
        <v>31</v>
      </c>
      <c r="I3311" t="b">
        <v>0</v>
      </c>
    </row>
    <row r="3312" spans="1:9" x14ac:dyDescent="0.25">
      <c r="A3312" s="10">
        <v>31</v>
      </c>
      <c r="B3312" s="10">
        <v>0</v>
      </c>
      <c r="F3312">
        <v>31</v>
      </c>
      <c r="G3312" t="b">
        <v>0</v>
      </c>
      <c r="H3312">
        <v>31</v>
      </c>
      <c r="I3312" t="b">
        <v>0</v>
      </c>
    </row>
    <row r="3313" spans="1:9" x14ac:dyDescent="0.25">
      <c r="A3313" s="10">
        <v>45</v>
      </c>
      <c r="B3313" s="10">
        <v>0</v>
      </c>
      <c r="F3313">
        <v>45</v>
      </c>
      <c r="G3313" t="b">
        <v>0</v>
      </c>
      <c r="H3313">
        <v>45</v>
      </c>
      <c r="I3313" t="b">
        <v>0</v>
      </c>
    </row>
    <row r="3314" spans="1:9" x14ac:dyDescent="0.25">
      <c r="A3314" s="10">
        <v>41</v>
      </c>
      <c r="B3314" s="10">
        <v>0</v>
      </c>
      <c r="F3314">
        <v>41</v>
      </c>
      <c r="G3314" t="b">
        <v>0</v>
      </c>
      <c r="H3314">
        <v>41</v>
      </c>
      <c r="I3314" t="b">
        <v>0</v>
      </c>
    </row>
    <row r="3315" spans="1:9" x14ac:dyDescent="0.25">
      <c r="A3315" s="10">
        <v>29</v>
      </c>
      <c r="B3315" s="10">
        <v>0</v>
      </c>
      <c r="F3315">
        <v>29</v>
      </c>
      <c r="G3315" t="b">
        <v>0</v>
      </c>
      <c r="H3315">
        <v>29</v>
      </c>
      <c r="I3315" t="b">
        <v>0</v>
      </c>
    </row>
    <row r="3316" spans="1:9" x14ac:dyDescent="0.25">
      <c r="A3316" s="10">
        <v>58</v>
      </c>
      <c r="B3316" s="10">
        <v>0</v>
      </c>
      <c r="F3316">
        <v>58</v>
      </c>
      <c r="G3316" t="b">
        <v>0</v>
      </c>
      <c r="H3316">
        <v>58</v>
      </c>
      <c r="I3316" t="b">
        <v>0</v>
      </c>
    </row>
    <row r="3317" spans="1:9" x14ac:dyDescent="0.25">
      <c r="A3317" s="10">
        <v>89</v>
      </c>
      <c r="B3317" s="10">
        <v>0</v>
      </c>
      <c r="F3317">
        <v>89</v>
      </c>
      <c r="G3317" t="b">
        <v>0</v>
      </c>
      <c r="H3317">
        <v>89</v>
      </c>
      <c r="I3317" t="b">
        <v>0</v>
      </c>
    </row>
    <row r="3318" spans="1:9" x14ac:dyDescent="0.25">
      <c r="A3318" s="10">
        <v>125</v>
      </c>
      <c r="B3318" s="10">
        <v>0</v>
      </c>
      <c r="F3318">
        <v>125</v>
      </c>
      <c r="G3318" t="b">
        <v>0</v>
      </c>
      <c r="H3318">
        <v>125</v>
      </c>
      <c r="I3318" t="b">
        <v>0</v>
      </c>
    </row>
    <row r="3319" spans="1:9" x14ac:dyDescent="0.25">
      <c r="A3319" s="10">
        <v>18</v>
      </c>
      <c r="B3319" s="10">
        <v>0</v>
      </c>
      <c r="F3319">
        <v>18</v>
      </c>
      <c r="G3319" t="b">
        <v>0</v>
      </c>
      <c r="H3319">
        <v>18</v>
      </c>
      <c r="I3319" t="b">
        <v>0</v>
      </c>
    </row>
    <row r="3320" spans="1:9" x14ac:dyDescent="0.25">
      <c r="A3320" s="10">
        <v>32</v>
      </c>
      <c r="B3320" s="10">
        <v>0</v>
      </c>
      <c r="F3320">
        <v>32</v>
      </c>
      <c r="G3320" t="b">
        <v>0</v>
      </c>
      <c r="H3320">
        <v>32</v>
      </c>
      <c r="I3320" t="b">
        <v>0</v>
      </c>
    </row>
    <row r="3321" spans="1:9" x14ac:dyDescent="0.25">
      <c r="A3321" s="10">
        <v>16</v>
      </c>
      <c r="B3321" s="10">
        <v>0</v>
      </c>
      <c r="F3321">
        <v>16</v>
      </c>
      <c r="G3321" t="b">
        <v>0</v>
      </c>
      <c r="H3321">
        <v>16</v>
      </c>
      <c r="I3321" t="b">
        <v>0</v>
      </c>
    </row>
    <row r="3322" spans="1:9" x14ac:dyDescent="0.25">
      <c r="A3322" s="10">
        <v>38</v>
      </c>
      <c r="B3322" s="10">
        <v>0</v>
      </c>
      <c r="F3322">
        <v>38</v>
      </c>
      <c r="G3322" t="b">
        <v>0</v>
      </c>
      <c r="H3322">
        <v>38</v>
      </c>
      <c r="I3322" t="b">
        <v>0</v>
      </c>
    </row>
    <row r="3323" spans="1:9" x14ac:dyDescent="0.25">
      <c r="A3323" s="10">
        <v>15</v>
      </c>
      <c r="B3323" s="10">
        <v>0</v>
      </c>
      <c r="F3323">
        <v>15</v>
      </c>
      <c r="G3323" t="b">
        <v>0</v>
      </c>
      <c r="H3323">
        <v>15</v>
      </c>
      <c r="I3323" t="b">
        <v>0</v>
      </c>
    </row>
    <row r="3324" spans="1:9" x14ac:dyDescent="0.25">
      <c r="A3324" s="10">
        <v>23</v>
      </c>
      <c r="B3324" s="10">
        <v>0</v>
      </c>
      <c r="F3324">
        <v>23</v>
      </c>
      <c r="G3324" t="b">
        <v>0</v>
      </c>
      <c r="H3324">
        <v>23</v>
      </c>
      <c r="I3324" t="b">
        <v>0</v>
      </c>
    </row>
    <row r="3325" spans="1:9" x14ac:dyDescent="0.25">
      <c r="A3325" s="10">
        <v>49</v>
      </c>
      <c r="B3325" s="10">
        <v>0</v>
      </c>
      <c r="F3325">
        <v>49</v>
      </c>
      <c r="G3325" t="b">
        <v>0</v>
      </c>
      <c r="H3325">
        <v>49</v>
      </c>
      <c r="I3325" t="b">
        <v>0</v>
      </c>
    </row>
    <row r="3326" spans="1:9" x14ac:dyDescent="0.25">
      <c r="A3326" s="10">
        <v>10</v>
      </c>
      <c r="B3326" s="10">
        <v>0</v>
      </c>
      <c r="F3326">
        <v>10</v>
      </c>
      <c r="G3326" t="b">
        <v>0</v>
      </c>
      <c r="H3326">
        <v>10</v>
      </c>
      <c r="I3326" t="b">
        <v>0</v>
      </c>
    </row>
    <row r="3327" spans="1:9" x14ac:dyDescent="0.25">
      <c r="A3327" s="10">
        <v>15</v>
      </c>
      <c r="B3327" s="10">
        <v>0</v>
      </c>
      <c r="F3327">
        <v>15</v>
      </c>
      <c r="G3327" t="b">
        <v>0</v>
      </c>
      <c r="H3327">
        <v>15</v>
      </c>
      <c r="I3327" t="b">
        <v>0</v>
      </c>
    </row>
    <row r="3328" spans="1:9" x14ac:dyDescent="0.25">
      <c r="A3328" s="10">
        <v>57</v>
      </c>
      <c r="B3328" s="10">
        <v>0</v>
      </c>
      <c r="F3328">
        <v>57</v>
      </c>
      <c r="G3328" t="b">
        <v>0</v>
      </c>
      <c r="H3328">
        <v>57</v>
      </c>
      <c r="I3328" t="b">
        <v>0</v>
      </c>
    </row>
    <row r="3329" spans="1:9" x14ac:dyDescent="0.25">
      <c r="A3329" s="10">
        <v>33</v>
      </c>
      <c r="B3329" s="10">
        <v>0</v>
      </c>
      <c r="F3329">
        <v>33</v>
      </c>
      <c r="G3329" t="b">
        <v>0</v>
      </c>
      <c r="H3329">
        <v>33</v>
      </c>
      <c r="I3329" t="b">
        <v>0</v>
      </c>
    </row>
    <row r="3330" spans="1:9" x14ac:dyDescent="0.25">
      <c r="A3330" s="10">
        <v>9</v>
      </c>
      <c r="B3330" s="10">
        <v>0</v>
      </c>
      <c r="F3330">
        <v>9</v>
      </c>
      <c r="G3330" t="b">
        <v>0</v>
      </c>
      <c r="H3330">
        <v>9</v>
      </c>
      <c r="I3330" t="b">
        <v>0</v>
      </c>
    </row>
    <row r="3331" spans="1:9" x14ac:dyDescent="0.25">
      <c r="A3331" s="10">
        <v>26</v>
      </c>
      <c r="B3331" s="10">
        <v>0</v>
      </c>
      <c r="F3331">
        <v>26</v>
      </c>
      <c r="G3331" t="b">
        <v>0</v>
      </c>
      <c r="H3331">
        <v>26</v>
      </c>
      <c r="I3331" t="b">
        <v>0</v>
      </c>
    </row>
    <row r="3332" spans="1:9" x14ac:dyDescent="0.25">
      <c r="A3332" s="10">
        <v>69</v>
      </c>
      <c r="B3332" s="10">
        <v>0</v>
      </c>
      <c r="F3332">
        <v>69</v>
      </c>
      <c r="G3332" t="b">
        <v>0</v>
      </c>
      <c r="H3332">
        <v>69</v>
      </c>
      <c r="I3332" t="b">
        <v>0</v>
      </c>
    </row>
    <row r="3333" spans="1:9" x14ac:dyDescent="0.25">
      <c r="A3333" s="10">
        <v>65</v>
      </c>
      <c r="B3333" s="10">
        <v>0</v>
      </c>
      <c r="F3333">
        <v>65</v>
      </c>
      <c r="G3333" t="b">
        <v>0</v>
      </c>
      <c r="H3333">
        <v>65</v>
      </c>
      <c r="I3333" t="b">
        <v>0</v>
      </c>
    </row>
    <row r="3334" spans="1:9" x14ac:dyDescent="0.25">
      <c r="A3334" s="10">
        <v>83</v>
      </c>
      <c r="B3334" s="10">
        <v>0</v>
      </c>
      <c r="F3334">
        <v>83</v>
      </c>
      <c r="G3334" t="b">
        <v>0</v>
      </c>
      <c r="H3334">
        <v>83</v>
      </c>
      <c r="I3334" t="b">
        <v>0</v>
      </c>
    </row>
    <row r="3335" spans="1:9" x14ac:dyDescent="0.25">
      <c r="A3335" s="10">
        <v>111</v>
      </c>
      <c r="B3335" s="10">
        <v>0</v>
      </c>
      <c r="F3335">
        <v>111</v>
      </c>
      <c r="G3335" t="b">
        <v>0</v>
      </c>
      <c r="H3335">
        <v>111</v>
      </c>
      <c r="I3335" t="b">
        <v>0</v>
      </c>
    </row>
    <row r="3336" spans="1:9" x14ac:dyDescent="0.25">
      <c r="A3336" s="10">
        <v>46</v>
      </c>
      <c r="B3336" s="10">
        <v>0</v>
      </c>
      <c r="F3336">
        <v>46</v>
      </c>
      <c r="G3336" t="b">
        <v>0</v>
      </c>
      <c r="H3336">
        <v>46</v>
      </c>
      <c r="I3336" t="b">
        <v>0</v>
      </c>
    </row>
    <row r="3337" spans="1:9" x14ac:dyDescent="0.25">
      <c r="A3337" s="10">
        <v>63</v>
      </c>
      <c r="B3337" s="10">
        <v>0</v>
      </c>
      <c r="F3337">
        <v>63</v>
      </c>
      <c r="G3337" t="b">
        <v>0</v>
      </c>
      <c r="H3337">
        <v>63</v>
      </c>
      <c r="I3337" t="b">
        <v>0</v>
      </c>
    </row>
    <row r="3338" spans="1:9" x14ac:dyDescent="0.25">
      <c r="A3338" s="10">
        <v>9</v>
      </c>
      <c r="B3338" s="10">
        <v>0</v>
      </c>
      <c r="F3338">
        <v>9</v>
      </c>
      <c r="G3338" t="b">
        <v>0</v>
      </c>
      <c r="H3338">
        <v>9</v>
      </c>
      <c r="I3338" t="b">
        <v>0</v>
      </c>
    </row>
    <row r="3339" spans="1:9" x14ac:dyDescent="0.25">
      <c r="A3339" s="10">
        <v>34</v>
      </c>
      <c r="B3339" s="10">
        <v>0</v>
      </c>
      <c r="F3339">
        <v>34</v>
      </c>
      <c r="G3339" t="b">
        <v>0</v>
      </c>
      <c r="H3339">
        <v>34</v>
      </c>
      <c r="I3339" t="b">
        <v>0</v>
      </c>
    </row>
    <row r="3340" spans="1:9" x14ac:dyDescent="0.25">
      <c r="A3340" s="10">
        <v>112</v>
      </c>
      <c r="B3340" s="10">
        <v>0</v>
      </c>
      <c r="F3340">
        <v>112</v>
      </c>
      <c r="G3340" t="b">
        <v>0</v>
      </c>
      <c r="H3340">
        <v>112</v>
      </c>
      <c r="I3340" t="b">
        <v>0</v>
      </c>
    </row>
    <row r="3341" spans="1:9" x14ac:dyDescent="0.25">
      <c r="A3341" s="10">
        <v>47</v>
      </c>
      <c r="B3341" s="10">
        <v>0</v>
      </c>
      <c r="F3341">
        <v>47</v>
      </c>
      <c r="G3341" t="b">
        <v>0</v>
      </c>
      <c r="H3341">
        <v>47</v>
      </c>
      <c r="I3341" t="b">
        <v>0</v>
      </c>
    </row>
    <row r="3342" spans="1:9" x14ac:dyDescent="0.25">
      <c r="A3342" s="10">
        <v>38</v>
      </c>
      <c r="B3342" s="10">
        <v>0</v>
      </c>
      <c r="F3342">
        <v>38</v>
      </c>
      <c r="G3342" t="b">
        <v>0</v>
      </c>
      <c r="H3342">
        <v>38</v>
      </c>
      <c r="I3342" t="b">
        <v>0</v>
      </c>
    </row>
    <row r="3343" spans="1:9" x14ac:dyDescent="0.25">
      <c r="A3343" s="10">
        <v>28</v>
      </c>
      <c r="B3343" s="10">
        <v>0</v>
      </c>
      <c r="F3343">
        <v>28</v>
      </c>
      <c r="G3343" t="b">
        <v>0</v>
      </c>
      <c r="H3343">
        <v>28</v>
      </c>
      <c r="I3343" t="b">
        <v>0</v>
      </c>
    </row>
    <row r="3344" spans="1:9" x14ac:dyDescent="0.25">
      <c r="A3344" s="10">
        <v>78</v>
      </c>
      <c r="B3344" s="10">
        <v>0</v>
      </c>
      <c r="F3344">
        <v>78</v>
      </c>
      <c r="G3344" t="b">
        <v>0</v>
      </c>
      <c r="H3344">
        <v>78</v>
      </c>
      <c r="I3344" t="b">
        <v>0</v>
      </c>
    </row>
    <row r="3345" spans="1:9" x14ac:dyDescent="0.25">
      <c r="A3345" s="10">
        <v>23</v>
      </c>
      <c r="B3345" s="10">
        <v>0</v>
      </c>
      <c r="F3345">
        <v>23</v>
      </c>
      <c r="G3345" t="b">
        <v>0</v>
      </c>
      <c r="H3345">
        <v>23</v>
      </c>
      <c r="I3345" t="b">
        <v>0</v>
      </c>
    </row>
    <row r="3346" spans="1:9" x14ac:dyDescent="0.25">
      <c r="A3346" s="10">
        <v>40</v>
      </c>
      <c r="B3346" s="10">
        <v>0</v>
      </c>
      <c r="F3346">
        <v>40</v>
      </c>
      <c r="G3346" t="b">
        <v>0</v>
      </c>
      <c r="H3346">
        <v>40</v>
      </c>
      <c r="I3346" t="b">
        <v>0</v>
      </c>
    </row>
    <row r="3347" spans="1:9" x14ac:dyDescent="0.25">
      <c r="A3347" s="10">
        <v>13</v>
      </c>
      <c r="B3347" s="10">
        <v>0</v>
      </c>
      <c r="F3347">
        <v>13</v>
      </c>
      <c r="G3347" t="b">
        <v>0</v>
      </c>
      <c r="H3347">
        <v>13</v>
      </c>
      <c r="I3347" t="b">
        <v>0</v>
      </c>
    </row>
    <row r="3348" spans="1:9" x14ac:dyDescent="0.25">
      <c r="A3348" s="10">
        <v>18</v>
      </c>
      <c r="B3348" s="10">
        <v>0</v>
      </c>
      <c r="F3348">
        <v>18</v>
      </c>
      <c r="G3348" t="b">
        <v>0</v>
      </c>
      <c r="H3348">
        <v>18</v>
      </c>
      <c r="I3348" t="b">
        <v>0</v>
      </c>
    </row>
    <row r="3349" spans="1:9" x14ac:dyDescent="0.25">
      <c r="A3349" s="10">
        <v>22</v>
      </c>
      <c r="B3349" s="10">
        <v>0</v>
      </c>
      <c r="F3349">
        <v>22</v>
      </c>
      <c r="G3349" t="b">
        <v>0</v>
      </c>
      <c r="H3349">
        <v>22</v>
      </c>
      <c r="I3349" t="b">
        <v>0</v>
      </c>
    </row>
    <row r="3350" spans="1:9" x14ac:dyDescent="0.25">
      <c r="A3350" s="10">
        <v>79</v>
      </c>
      <c r="B3350" s="10">
        <v>0</v>
      </c>
      <c r="F3350">
        <v>79</v>
      </c>
      <c r="G3350" t="b">
        <v>0</v>
      </c>
      <c r="H3350">
        <v>79</v>
      </c>
      <c r="I3350" t="b">
        <v>0</v>
      </c>
    </row>
    <row r="3351" spans="1:9" x14ac:dyDescent="0.25">
      <c r="A3351" s="10">
        <v>14</v>
      </c>
      <c r="B3351" s="10">
        <v>0</v>
      </c>
      <c r="F3351">
        <v>14</v>
      </c>
      <c r="G3351" t="b">
        <v>0</v>
      </c>
      <c r="H3351">
        <v>14</v>
      </c>
      <c r="I3351" t="b">
        <v>0</v>
      </c>
    </row>
    <row r="3352" spans="1:9" x14ac:dyDescent="0.25">
      <c r="A3352" s="10">
        <v>51</v>
      </c>
      <c r="B3352" s="10">
        <v>0</v>
      </c>
      <c r="F3352">
        <v>51</v>
      </c>
      <c r="G3352" t="b">
        <v>0</v>
      </c>
      <c r="H3352">
        <v>51</v>
      </c>
      <c r="I3352" t="b">
        <v>0</v>
      </c>
    </row>
    <row r="3353" spans="1:9" x14ac:dyDescent="0.25">
      <c r="A3353" s="10">
        <v>54</v>
      </c>
      <c r="B3353" s="10">
        <v>0</v>
      </c>
      <c r="F3353">
        <v>54</v>
      </c>
      <c r="G3353" t="b">
        <v>0</v>
      </c>
      <c r="H3353">
        <v>54</v>
      </c>
      <c r="I3353" t="b">
        <v>0</v>
      </c>
    </row>
    <row r="3354" spans="1:9" x14ac:dyDescent="0.25">
      <c r="A3354" s="10">
        <v>70</v>
      </c>
      <c r="B3354" s="10">
        <v>0</v>
      </c>
      <c r="F3354">
        <v>70</v>
      </c>
      <c r="G3354" t="b">
        <v>0</v>
      </c>
      <c r="H3354">
        <v>70</v>
      </c>
      <c r="I3354" t="b">
        <v>0</v>
      </c>
    </row>
    <row r="3355" spans="1:9" x14ac:dyDescent="0.25">
      <c r="A3355" s="10">
        <v>44</v>
      </c>
      <c r="B3355" s="10">
        <v>0</v>
      </c>
      <c r="F3355">
        <v>44</v>
      </c>
      <c r="G3355" t="b">
        <v>0</v>
      </c>
      <c r="H3355">
        <v>44</v>
      </c>
      <c r="I3355" t="b">
        <v>0</v>
      </c>
    </row>
    <row r="3356" spans="1:9" x14ac:dyDescent="0.25">
      <c r="A3356" s="10">
        <v>55</v>
      </c>
      <c r="B3356" s="10">
        <v>0</v>
      </c>
      <c r="F3356">
        <v>55</v>
      </c>
      <c r="G3356" t="b">
        <v>0</v>
      </c>
      <c r="H3356">
        <v>55</v>
      </c>
      <c r="I3356" t="b">
        <v>0</v>
      </c>
    </row>
    <row r="3357" spans="1:9" x14ac:dyDescent="0.25">
      <c r="A3357" s="10">
        <v>15</v>
      </c>
      <c r="B3357" s="10">
        <v>0</v>
      </c>
      <c r="F3357">
        <v>15</v>
      </c>
      <c r="G3357" t="b">
        <v>0</v>
      </c>
      <c r="H3357">
        <v>15</v>
      </c>
      <c r="I3357" t="b">
        <v>0</v>
      </c>
    </row>
    <row r="3358" spans="1:9" x14ac:dyDescent="0.25">
      <c r="A3358" s="10">
        <v>27</v>
      </c>
      <c r="B3358" s="10">
        <v>0</v>
      </c>
      <c r="F3358">
        <v>27</v>
      </c>
      <c r="G3358" t="b">
        <v>0</v>
      </c>
      <c r="H3358">
        <v>27</v>
      </c>
      <c r="I3358" t="b">
        <v>0</v>
      </c>
    </row>
    <row r="3359" spans="1:9" x14ac:dyDescent="0.25">
      <c r="A3359" s="10">
        <v>21</v>
      </c>
      <c r="B3359" s="10">
        <v>0</v>
      </c>
      <c r="F3359">
        <v>21</v>
      </c>
      <c r="G3359" t="b">
        <v>0</v>
      </c>
      <c r="H3359">
        <v>21</v>
      </c>
      <c r="I3359" t="b">
        <v>0</v>
      </c>
    </row>
    <row r="3360" spans="1:9" x14ac:dyDescent="0.25">
      <c r="A3360" s="10">
        <v>162</v>
      </c>
      <c r="B3360" s="10">
        <v>0</v>
      </c>
      <c r="F3360">
        <v>162</v>
      </c>
      <c r="G3360" t="b">
        <v>0</v>
      </c>
      <c r="H3360">
        <v>162</v>
      </c>
      <c r="I3360" t="b">
        <v>0</v>
      </c>
    </row>
    <row r="3361" spans="1:9" x14ac:dyDescent="0.25">
      <c r="A3361" s="10">
        <v>23</v>
      </c>
      <c r="B3361" s="10">
        <v>0</v>
      </c>
      <c r="F3361">
        <v>23</v>
      </c>
      <c r="G3361" t="b">
        <v>0</v>
      </c>
      <c r="H3361">
        <v>23</v>
      </c>
      <c r="I3361" t="b">
        <v>0</v>
      </c>
    </row>
    <row r="3362" spans="1:9" x14ac:dyDescent="0.25">
      <c r="A3362" s="10">
        <v>72</v>
      </c>
      <c r="B3362" s="10">
        <v>0</v>
      </c>
      <c r="F3362">
        <v>72</v>
      </c>
      <c r="G3362" t="b">
        <v>0</v>
      </c>
      <c r="H3362">
        <v>72</v>
      </c>
      <c r="I3362" t="b">
        <v>0</v>
      </c>
    </row>
    <row r="3363" spans="1:9" x14ac:dyDescent="0.25">
      <c r="A3363" s="10">
        <v>68</v>
      </c>
      <c r="B3363" s="10">
        <v>0</v>
      </c>
      <c r="F3363">
        <v>68</v>
      </c>
      <c r="G3363" t="b">
        <v>0</v>
      </c>
      <c r="H3363">
        <v>68</v>
      </c>
      <c r="I3363" t="b">
        <v>0</v>
      </c>
    </row>
    <row r="3364" spans="1:9" x14ac:dyDescent="0.25">
      <c r="A3364" s="10">
        <v>20</v>
      </c>
      <c r="B3364" s="10">
        <v>0</v>
      </c>
      <c r="F3364">
        <v>20</v>
      </c>
      <c r="G3364" t="b">
        <v>0</v>
      </c>
      <c r="H3364">
        <v>20</v>
      </c>
      <c r="I3364" t="b">
        <v>0</v>
      </c>
    </row>
    <row r="3365" spans="1:9" x14ac:dyDescent="0.25">
      <c r="A3365" s="10">
        <v>26</v>
      </c>
      <c r="B3365" s="10">
        <v>0</v>
      </c>
      <c r="F3365">
        <v>26</v>
      </c>
      <c r="G3365" t="b">
        <v>0</v>
      </c>
      <c r="H3365">
        <v>26</v>
      </c>
      <c r="I3365" t="b">
        <v>0</v>
      </c>
    </row>
    <row r="3366" spans="1:9" x14ac:dyDescent="0.25">
      <c r="A3366" s="10">
        <v>72</v>
      </c>
      <c r="B3366" s="10">
        <v>0</v>
      </c>
      <c r="F3366">
        <v>72</v>
      </c>
      <c r="G3366" t="b">
        <v>0</v>
      </c>
      <c r="H3366">
        <v>72</v>
      </c>
      <c r="I3366" t="b">
        <v>0</v>
      </c>
    </row>
    <row r="3367" spans="1:9" x14ac:dyDescent="0.25">
      <c r="A3367" s="10">
        <v>3</v>
      </c>
      <c r="B3367" s="10">
        <v>0</v>
      </c>
      <c r="F3367">
        <v>3</v>
      </c>
      <c r="G3367" t="b">
        <v>0</v>
      </c>
      <c r="H3367">
        <v>3</v>
      </c>
      <c r="I3367" t="b">
        <v>0</v>
      </c>
    </row>
    <row r="3368" spans="1:9" x14ac:dyDescent="0.25">
      <c r="A3368" s="10">
        <v>18</v>
      </c>
      <c r="B3368" s="10">
        <v>0</v>
      </c>
      <c r="F3368">
        <v>18</v>
      </c>
      <c r="G3368" t="b">
        <v>0</v>
      </c>
      <c r="H3368">
        <v>18</v>
      </c>
      <c r="I3368" t="b">
        <v>0</v>
      </c>
    </row>
    <row r="3369" spans="1:9" x14ac:dyDescent="0.25">
      <c r="A3369" s="10">
        <v>30</v>
      </c>
      <c r="B3369" s="10">
        <v>0</v>
      </c>
      <c r="F3369">
        <v>30</v>
      </c>
      <c r="G3369" t="b">
        <v>0</v>
      </c>
      <c r="H3369">
        <v>30</v>
      </c>
      <c r="I3369" t="b">
        <v>0</v>
      </c>
    </row>
    <row r="3370" spans="1:9" x14ac:dyDescent="0.25">
      <c r="A3370" s="10">
        <v>23</v>
      </c>
      <c r="B3370" s="10">
        <v>0</v>
      </c>
      <c r="F3370">
        <v>23</v>
      </c>
      <c r="G3370" t="b">
        <v>0</v>
      </c>
      <c r="H3370">
        <v>23</v>
      </c>
      <c r="I3370" t="b">
        <v>0</v>
      </c>
    </row>
    <row r="3371" spans="1:9" x14ac:dyDescent="0.25">
      <c r="A3371" s="10">
        <v>54</v>
      </c>
      <c r="B3371" s="10">
        <v>0</v>
      </c>
      <c r="F3371">
        <v>54</v>
      </c>
      <c r="G3371" t="b">
        <v>0</v>
      </c>
      <c r="H3371">
        <v>54</v>
      </c>
      <c r="I3371" t="b">
        <v>0</v>
      </c>
    </row>
    <row r="3372" spans="1:9" x14ac:dyDescent="0.25">
      <c r="A3372" s="10">
        <v>26</v>
      </c>
      <c r="B3372" s="10">
        <v>0</v>
      </c>
      <c r="F3372">
        <v>26</v>
      </c>
      <c r="G3372" t="b">
        <v>0</v>
      </c>
      <c r="H3372">
        <v>26</v>
      </c>
      <c r="I3372" t="b">
        <v>0</v>
      </c>
    </row>
    <row r="3373" spans="1:9" x14ac:dyDescent="0.25">
      <c r="A3373" s="10">
        <v>9</v>
      </c>
      <c r="B3373" s="10">
        <v>0</v>
      </c>
      <c r="F3373">
        <v>9</v>
      </c>
      <c r="G3373" t="b">
        <v>0</v>
      </c>
      <c r="H3373">
        <v>9</v>
      </c>
      <c r="I3373" t="b">
        <v>0</v>
      </c>
    </row>
    <row r="3374" spans="1:9" x14ac:dyDescent="0.25">
      <c r="A3374" s="10">
        <v>27</v>
      </c>
      <c r="B3374" s="10">
        <v>0</v>
      </c>
      <c r="F3374">
        <v>27</v>
      </c>
      <c r="G3374" t="b">
        <v>0</v>
      </c>
      <c r="H3374">
        <v>27</v>
      </c>
      <c r="I3374" t="b">
        <v>0</v>
      </c>
    </row>
    <row r="3375" spans="1:9" x14ac:dyDescent="0.25">
      <c r="A3375" s="10">
        <v>30</v>
      </c>
      <c r="B3375" s="10">
        <v>0</v>
      </c>
      <c r="F3375">
        <v>30</v>
      </c>
      <c r="G3375" t="b">
        <v>0</v>
      </c>
      <c r="H3375">
        <v>30</v>
      </c>
      <c r="I3375" t="b">
        <v>0</v>
      </c>
    </row>
    <row r="3376" spans="1:9" x14ac:dyDescent="0.25">
      <c r="A3376" s="10">
        <v>52</v>
      </c>
      <c r="B3376" s="10">
        <v>0</v>
      </c>
      <c r="F3376">
        <v>52</v>
      </c>
      <c r="G3376" t="b">
        <v>0</v>
      </c>
      <c r="H3376">
        <v>52</v>
      </c>
      <c r="I3376" t="b">
        <v>0</v>
      </c>
    </row>
    <row r="3377" spans="1:9" x14ac:dyDescent="0.25">
      <c r="A3377" s="10">
        <v>17</v>
      </c>
      <c r="B3377" s="10">
        <v>0</v>
      </c>
      <c r="F3377">
        <v>17</v>
      </c>
      <c r="G3377" t="b">
        <v>0</v>
      </c>
      <c r="H3377">
        <v>17</v>
      </c>
      <c r="I3377" t="b">
        <v>0</v>
      </c>
    </row>
    <row r="3378" spans="1:9" x14ac:dyDescent="0.25">
      <c r="A3378" s="10">
        <v>19</v>
      </c>
      <c r="B3378" s="10">
        <v>0</v>
      </c>
      <c r="F3378">
        <v>19</v>
      </c>
      <c r="G3378" t="b">
        <v>0</v>
      </c>
      <c r="H3378">
        <v>19</v>
      </c>
      <c r="I3378" t="b">
        <v>0</v>
      </c>
    </row>
    <row r="3379" spans="1:9" x14ac:dyDescent="0.25">
      <c r="A3379" s="10">
        <v>77</v>
      </c>
      <c r="B3379" s="10">
        <v>0</v>
      </c>
      <c r="F3379">
        <v>77</v>
      </c>
      <c r="G3379" t="b">
        <v>0</v>
      </c>
      <c r="H3379">
        <v>77</v>
      </c>
      <c r="I3379" t="b">
        <v>0</v>
      </c>
    </row>
    <row r="3380" spans="1:9" x14ac:dyDescent="0.25">
      <c r="A3380" s="10">
        <v>21</v>
      </c>
      <c r="B3380" s="10">
        <v>0</v>
      </c>
      <c r="F3380">
        <v>21</v>
      </c>
      <c r="G3380" t="b">
        <v>0</v>
      </c>
      <c r="H3380">
        <v>21</v>
      </c>
      <c r="I3380" t="b">
        <v>0</v>
      </c>
    </row>
    <row r="3381" spans="1:9" x14ac:dyDescent="0.25">
      <c r="A3381" s="10">
        <v>38</v>
      </c>
      <c r="B3381" s="10">
        <v>0</v>
      </c>
      <c r="F3381">
        <v>38</v>
      </c>
      <c r="G3381" t="b">
        <v>0</v>
      </c>
      <c r="H3381">
        <v>38</v>
      </c>
      <c r="I3381" t="b">
        <v>0</v>
      </c>
    </row>
    <row r="3382" spans="1:9" x14ac:dyDescent="0.25">
      <c r="A3382" s="10">
        <v>28</v>
      </c>
      <c r="B3382" s="10">
        <v>0</v>
      </c>
      <c r="F3382">
        <v>28</v>
      </c>
      <c r="G3382" t="b">
        <v>0</v>
      </c>
      <c r="H3382">
        <v>28</v>
      </c>
      <c r="I3382" t="b">
        <v>0</v>
      </c>
    </row>
    <row r="3383" spans="1:9" x14ac:dyDescent="0.25">
      <c r="A3383" s="10">
        <v>48</v>
      </c>
      <c r="B3383" s="10">
        <v>0</v>
      </c>
      <c r="F3383">
        <v>48</v>
      </c>
      <c r="G3383" t="b">
        <v>0</v>
      </c>
      <c r="H3383">
        <v>48</v>
      </c>
      <c r="I3383" t="b">
        <v>0</v>
      </c>
    </row>
    <row r="3384" spans="1:9" x14ac:dyDescent="0.25">
      <c r="A3384" s="10">
        <v>46</v>
      </c>
      <c r="B3384" s="10">
        <v>0</v>
      </c>
      <c r="F3384">
        <v>46</v>
      </c>
      <c r="G3384" t="b">
        <v>0</v>
      </c>
      <c r="H3384">
        <v>46</v>
      </c>
      <c r="I3384" t="b">
        <v>0</v>
      </c>
    </row>
    <row r="3385" spans="1:9" x14ac:dyDescent="0.25">
      <c r="A3385" s="10">
        <v>30</v>
      </c>
      <c r="B3385" s="10">
        <v>0</v>
      </c>
      <c r="F3385">
        <v>30</v>
      </c>
      <c r="G3385" t="b">
        <v>0</v>
      </c>
      <c r="H3385">
        <v>30</v>
      </c>
      <c r="I3385" t="b">
        <v>0</v>
      </c>
    </row>
    <row r="3386" spans="1:9" x14ac:dyDescent="0.25">
      <c r="A3386" s="10">
        <v>64</v>
      </c>
      <c r="B3386" s="10">
        <v>0</v>
      </c>
      <c r="F3386">
        <v>64</v>
      </c>
      <c r="G3386" t="b">
        <v>0</v>
      </c>
      <c r="H3386">
        <v>64</v>
      </c>
      <c r="I3386" t="b">
        <v>0</v>
      </c>
    </row>
    <row r="3387" spans="1:9" x14ac:dyDescent="0.25">
      <c r="A3387" s="10">
        <v>15</v>
      </c>
      <c r="B3387" s="10">
        <v>0</v>
      </c>
      <c r="F3387">
        <v>15</v>
      </c>
      <c r="G3387" t="b">
        <v>0</v>
      </c>
      <c r="H3387">
        <v>15</v>
      </c>
      <c r="I3387" t="b">
        <v>0</v>
      </c>
    </row>
    <row r="3388" spans="1:9" x14ac:dyDescent="0.25">
      <c r="A3388" s="10">
        <v>41</v>
      </c>
      <c r="B3388" s="10">
        <v>0</v>
      </c>
      <c r="F3388">
        <v>41</v>
      </c>
      <c r="G3388" t="b">
        <v>0</v>
      </c>
      <c r="H3388">
        <v>41</v>
      </c>
      <c r="I3388" t="b">
        <v>0</v>
      </c>
    </row>
    <row r="3389" spans="1:9" x14ac:dyDescent="0.25">
      <c r="A3389" s="10">
        <v>35</v>
      </c>
      <c r="B3389" s="10">
        <v>0</v>
      </c>
      <c r="F3389">
        <v>35</v>
      </c>
      <c r="G3389" t="b">
        <v>0</v>
      </c>
      <c r="H3389">
        <v>35</v>
      </c>
      <c r="I3389" t="b">
        <v>0</v>
      </c>
    </row>
    <row r="3390" spans="1:9" x14ac:dyDescent="0.25">
      <c r="A3390" s="10">
        <v>45</v>
      </c>
      <c r="B3390" s="10">
        <v>0</v>
      </c>
      <c r="F3390">
        <v>45</v>
      </c>
      <c r="G3390" t="b">
        <v>0</v>
      </c>
      <c r="H3390">
        <v>45</v>
      </c>
      <c r="I3390" t="b">
        <v>0</v>
      </c>
    </row>
    <row r="3391" spans="1:9" x14ac:dyDescent="0.25">
      <c r="A3391" s="10">
        <v>62</v>
      </c>
      <c r="B3391" s="10">
        <v>0</v>
      </c>
      <c r="F3391">
        <v>62</v>
      </c>
      <c r="G3391" t="b">
        <v>0</v>
      </c>
      <c r="H3391">
        <v>62</v>
      </c>
      <c r="I3391" t="b">
        <v>0</v>
      </c>
    </row>
    <row r="3392" spans="1:9" x14ac:dyDescent="0.25">
      <c r="A3392" s="10">
        <v>22</v>
      </c>
      <c r="B3392" s="10">
        <v>0</v>
      </c>
      <c r="F3392">
        <v>22</v>
      </c>
      <c r="G3392" t="b">
        <v>0</v>
      </c>
      <c r="H3392">
        <v>22</v>
      </c>
      <c r="I3392" t="b">
        <v>0</v>
      </c>
    </row>
    <row r="3393" spans="1:9" x14ac:dyDescent="0.25">
      <c r="A3393" s="10">
        <v>18</v>
      </c>
      <c r="B3393" s="10">
        <v>0</v>
      </c>
      <c r="F3393">
        <v>18</v>
      </c>
      <c r="G3393" t="b">
        <v>0</v>
      </c>
      <c r="H3393">
        <v>18</v>
      </c>
      <c r="I3393" t="b">
        <v>0</v>
      </c>
    </row>
    <row r="3394" spans="1:9" x14ac:dyDescent="0.25">
      <c r="A3394" s="10">
        <v>12</v>
      </c>
      <c r="B3394" s="10">
        <v>0</v>
      </c>
      <c r="F3394">
        <v>12</v>
      </c>
      <c r="G3394" t="b">
        <v>0</v>
      </c>
      <c r="H3394">
        <v>12</v>
      </c>
      <c r="I3394" t="b">
        <v>0</v>
      </c>
    </row>
    <row r="3395" spans="1:9" x14ac:dyDescent="0.25">
      <c r="A3395" s="10">
        <v>44</v>
      </c>
      <c r="B3395" s="10">
        <v>0</v>
      </c>
      <c r="F3395">
        <v>44</v>
      </c>
      <c r="G3395" t="b">
        <v>0</v>
      </c>
      <c r="H3395">
        <v>44</v>
      </c>
      <c r="I3395" t="b">
        <v>0</v>
      </c>
    </row>
    <row r="3396" spans="1:9" x14ac:dyDescent="0.25">
      <c r="A3396" s="10">
        <v>27</v>
      </c>
      <c r="B3396" s="10">
        <v>0</v>
      </c>
      <c r="F3396">
        <v>27</v>
      </c>
      <c r="G3396" t="b">
        <v>0</v>
      </c>
      <c r="H3396">
        <v>27</v>
      </c>
      <c r="I3396" t="b">
        <v>0</v>
      </c>
    </row>
    <row r="3397" spans="1:9" x14ac:dyDescent="0.25">
      <c r="A3397" s="10">
        <v>38</v>
      </c>
      <c r="B3397" s="10">
        <v>0</v>
      </c>
      <c r="F3397">
        <v>38</v>
      </c>
      <c r="G3397" t="b">
        <v>0</v>
      </c>
      <c r="H3397">
        <v>38</v>
      </c>
      <c r="I3397" t="b">
        <v>0</v>
      </c>
    </row>
    <row r="3398" spans="1:9" x14ac:dyDescent="0.25">
      <c r="A3398" s="10">
        <v>28</v>
      </c>
      <c r="B3398" s="10">
        <v>0</v>
      </c>
      <c r="F3398">
        <v>28</v>
      </c>
      <c r="G3398" t="b">
        <v>0</v>
      </c>
      <c r="H3398">
        <v>28</v>
      </c>
      <c r="I3398" t="b">
        <v>0</v>
      </c>
    </row>
    <row r="3399" spans="1:9" x14ac:dyDescent="0.25">
      <c r="A3399" s="10">
        <v>24</v>
      </c>
      <c r="B3399" s="10">
        <v>0</v>
      </c>
      <c r="F3399">
        <v>24</v>
      </c>
      <c r="G3399" t="b">
        <v>0</v>
      </c>
      <c r="H3399">
        <v>24</v>
      </c>
      <c r="I3399" t="b">
        <v>0</v>
      </c>
    </row>
    <row r="3400" spans="1:9" x14ac:dyDescent="0.25">
      <c r="A3400" s="10">
        <v>65</v>
      </c>
      <c r="B3400" s="10">
        <v>0</v>
      </c>
      <c r="F3400">
        <v>65</v>
      </c>
      <c r="G3400" t="b">
        <v>0</v>
      </c>
      <c r="H3400">
        <v>65</v>
      </c>
      <c r="I3400" t="b">
        <v>0</v>
      </c>
    </row>
    <row r="3401" spans="1:9" x14ac:dyDescent="0.25">
      <c r="A3401" s="10">
        <v>46</v>
      </c>
      <c r="B3401" s="10">
        <v>0</v>
      </c>
      <c r="F3401">
        <v>46</v>
      </c>
      <c r="G3401" t="b">
        <v>0</v>
      </c>
      <c r="H3401">
        <v>46</v>
      </c>
      <c r="I3401" t="b">
        <v>0</v>
      </c>
    </row>
    <row r="3402" spans="1:9" x14ac:dyDescent="0.25">
      <c r="A3402" s="10">
        <v>85</v>
      </c>
      <c r="B3402" s="10">
        <v>0</v>
      </c>
      <c r="F3402">
        <v>85</v>
      </c>
      <c r="G3402" t="b">
        <v>0</v>
      </c>
      <c r="H3402">
        <v>85</v>
      </c>
      <c r="I3402" t="b">
        <v>0</v>
      </c>
    </row>
    <row r="3403" spans="1:9" x14ac:dyDescent="0.25">
      <c r="A3403" s="10">
        <v>66</v>
      </c>
      <c r="B3403" s="10">
        <v>0</v>
      </c>
      <c r="F3403">
        <v>66</v>
      </c>
      <c r="G3403" t="b">
        <v>0</v>
      </c>
      <c r="H3403">
        <v>66</v>
      </c>
      <c r="I3403" t="b">
        <v>0</v>
      </c>
    </row>
    <row r="3404" spans="1:9" x14ac:dyDescent="0.25">
      <c r="A3404" s="10">
        <v>165</v>
      </c>
      <c r="B3404" s="10">
        <v>0</v>
      </c>
      <c r="F3404">
        <v>165</v>
      </c>
      <c r="G3404" t="b">
        <v>0</v>
      </c>
      <c r="H3404">
        <v>165</v>
      </c>
      <c r="I3404" t="b">
        <v>0</v>
      </c>
    </row>
    <row r="3405" spans="1:9" x14ac:dyDescent="0.25">
      <c r="A3405" s="10">
        <v>17</v>
      </c>
      <c r="B3405" s="10">
        <v>0</v>
      </c>
      <c r="F3405">
        <v>17</v>
      </c>
      <c r="G3405" t="b">
        <v>0</v>
      </c>
      <c r="H3405">
        <v>17</v>
      </c>
      <c r="I3405" t="b">
        <v>0</v>
      </c>
    </row>
    <row r="3406" spans="1:9" x14ac:dyDescent="0.25">
      <c r="A3406" s="10">
        <v>3</v>
      </c>
      <c r="B3406" s="10">
        <v>0</v>
      </c>
      <c r="F3406">
        <v>3</v>
      </c>
      <c r="G3406" t="b">
        <v>0</v>
      </c>
      <c r="H3406">
        <v>3</v>
      </c>
      <c r="I3406" t="b">
        <v>0</v>
      </c>
    </row>
    <row r="3407" spans="1:9" x14ac:dyDescent="0.25">
      <c r="A3407" s="10">
        <v>17</v>
      </c>
      <c r="B3407" s="10">
        <v>0</v>
      </c>
      <c r="F3407">
        <v>17</v>
      </c>
      <c r="G3407" t="b">
        <v>0</v>
      </c>
      <c r="H3407">
        <v>17</v>
      </c>
      <c r="I3407" t="b">
        <v>0</v>
      </c>
    </row>
    <row r="3408" spans="1:9" x14ac:dyDescent="0.25">
      <c r="A3408" s="10">
        <v>91</v>
      </c>
      <c r="B3408" s="10">
        <v>0</v>
      </c>
      <c r="F3408">
        <v>91</v>
      </c>
      <c r="G3408" t="b">
        <v>0</v>
      </c>
      <c r="H3408">
        <v>91</v>
      </c>
      <c r="I3408" t="b">
        <v>0</v>
      </c>
    </row>
    <row r="3409" spans="1:9" x14ac:dyDescent="0.25">
      <c r="A3409" s="10">
        <v>67</v>
      </c>
      <c r="B3409" s="10">
        <v>0</v>
      </c>
      <c r="F3409">
        <v>67</v>
      </c>
      <c r="G3409" t="b">
        <v>0</v>
      </c>
      <c r="H3409">
        <v>67</v>
      </c>
      <c r="I3409" t="b">
        <v>0</v>
      </c>
    </row>
    <row r="3410" spans="1:9" x14ac:dyDescent="0.25">
      <c r="A3410" s="10">
        <v>18</v>
      </c>
      <c r="B3410" s="10">
        <v>0</v>
      </c>
      <c r="F3410">
        <v>18</v>
      </c>
      <c r="G3410" t="b">
        <v>0</v>
      </c>
      <c r="H3410">
        <v>18</v>
      </c>
      <c r="I3410" t="b">
        <v>0</v>
      </c>
    </row>
    <row r="3411" spans="1:9" x14ac:dyDescent="0.25">
      <c r="A3411" s="10">
        <v>21</v>
      </c>
      <c r="B3411" s="10">
        <v>0</v>
      </c>
      <c r="F3411">
        <v>21</v>
      </c>
      <c r="G3411" t="b">
        <v>0</v>
      </c>
      <c r="H3411">
        <v>21</v>
      </c>
      <c r="I3411" t="b">
        <v>0</v>
      </c>
    </row>
    <row r="3412" spans="1:9" x14ac:dyDescent="0.25">
      <c r="A3412" s="10">
        <v>40</v>
      </c>
      <c r="B3412" s="10">
        <v>0</v>
      </c>
      <c r="F3412">
        <v>40</v>
      </c>
      <c r="G3412" t="b">
        <v>0</v>
      </c>
      <c r="H3412">
        <v>40</v>
      </c>
      <c r="I3412" t="b">
        <v>0</v>
      </c>
    </row>
    <row r="3413" spans="1:9" x14ac:dyDescent="0.25">
      <c r="A3413" s="10">
        <v>78</v>
      </c>
      <c r="B3413" s="10">
        <v>0</v>
      </c>
      <c r="F3413">
        <v>78</v>
      </c>
      <c r="G3413" t="b">
        <v>0</v>
      </c>
      <c r="H3413">
        <v>78</v>
      </c>
      <c r="I3413" t="b">
        <v>0</v>
      </c>
    </row>
    <row r="3414" spans="1:9" x14ac:dyDescent="0.25">
      <c r="A3414" s="10">
        <v>26</v>
      </c>
      <c r="B3414" s="10">
        <v>0</v>
      </c>
      <c r="F3414">
        <v>26</v>
      </c>
      <c r="G3414" t="b">
        <v>0</v>
      </c>
      <c r="H3414">
        <v>26</v>
      </c>
      <c r="I3414" t="b">
        <v>0</v>
      </c>
    </row>
    <row r="3415" spans="1:9" x14ac:dyDescent="0.25">
      <c r="A3415" s="10">
        <v>14</v>
      </c>
      <c r="B3415" s="10">
        <v>0</v>
      </c>
      <c r="F3415">
        <v>14</v>
      </c>
      <c r="G3415" t="b">
        <v>0</v>
      </c>
      <c r="H3415">
        <v>14</v>
      </c>
      <c r="I3415" t="b">
        <v>0</v>
      </c>
    </row>
    <row r="3416" spans="1:9" x14ac:dyDescent="0.25">
      <c r="A3416" s="10">
        <v>44</v>
      </c>
      <c r="B3416" s="10">
        <v>0</v>
      </c>
      <c r="F3416">
        <v>44</v>
      </c>
      <c r="G3416" t="b">
        <v>0</v>
      </c>
      <c r="H3416">
        <v>44</v>
      </c>
      <c r="I3416" t="b">
        <v>0</v>
      </c>
    </row>
    <row r="3417" spans="1:9" x14ac:dyDescent="0.25">
      <c r="A3417" s="10">
        <v>9</v>
      </c>
      <c r="B3417" s="10">
        <v>0</v>
      </c>
      <c r="F3417">
        <v>9</v>
      </c>
      <c r="G3417" t="b">
        <v>0</v>
      </c>
      <c r="H3417">
        <v>9</v>
      </c>
      <c r="I3417" t="b">
        <v>0</v>
      </c>
    </row>
    <row r="3418" spans="1:9" x14ac:dyDescent="0.25">
      <c r="A3418" s="10">
        <v>30</v>
      </c>
      <c r="B3418" s="10">
        <v>0</v>
      </c>
      <c r="F3418">
        <v>30</v>
      </c>
      <c r="G3418" t="b">
        <v>0</v>
      </c>
      <c r="H3418">
        <v>30</v>
      </c>
      <c r="I3418" t="b">
        <v>0</v>
      </c>
    </row>
    <row r="3419" spans="1:9" x14ac:dyDescent="0.25">
      <c r="A3419" s="10">
        <v>45</v>
      </c>
      <c r="B3419" s="10">
        <v>0</v>
      </c>
      <c r="F3419">
        <v>45</v>
      </c>
      <c r="G3419" t="b">
        <v>0</v>
      </c>
      <c r="H3419">
        <v>45</v>
      </c>
      <c r="I3419" t="b">
        <v>0</v>
      </c>
    </row>
    <row r="3420" spans="1:9" x14ac:dyDescent="0.25">
      <c r="A3420" s="10">
        <v>56</v>
      </c>
      <c r="B3420" s="10">
        <v>0</v>
      </c>
      <c r="F3420">
        <v>56</v>
      </c>
      <c r="G3420" t="b">
        <v>0</v>
      </c>
      <c r="H3420">
        <v>56</v>
      </c>
      <c r="I3420" t="b">
        <v>0</v>
      </c>
    </row>
    <row r="3421" spans="1:9" x14ac:dyDescent="0.25">
      <c r="A3421" s="10">
        <v>46</v>
      </c>
      <c r="B3421" s="10">
        <v>0</v>
      </c>
      <c r="F3421">
        <v>46</v>
      </c>
      <c r="G3421" t="b">
        <v>0</v>
      </c>
      <c r="H3421">
        <v>46</v>
      </c>
      <c r="I3421" t="b">
        <v>0</v>
      </c>
    </row>
    <row r="3422" spans="1:9" x14ac:dyDescent="0.25">
      <c r="A3422" s="10">
        <v>34</v>
      </c>
      <c r="B3422" s="10">
        <v>0</v>
      </c>
      <c r="F3422">
        <v>34</v>
      </c>
      <c r="G3422" t="b">
        <v>0</v>
      </c>
      <c r="H3422">
        <v>34</v>
      </c>
      <c r="I3422" t="b">
        <v>0</v>
      </c>
    </row>
    <row r="3423" spans="1:9" x14ac:dyDescent="0.25">
      <c r="A3423" s="10">
        <v>98</v>
      </c>
      <c r="B3423" s="10">
        <v>0</v>
      </c>
      <c r="F3423">
        <v>98</v>
      </c>
      <c r="G3423" t="b">
        <v>0</v>
      </c>
      <c r="H3423">
        <v>98</v>
      </c>
      <c r="I3423" t="b">
        <v>0</v>
      </c>
    </row>
    <row r="3424" spans="1:9" x14ac:dyDescent="0.25">
      <c r="A3424" s="10">
        <v>46</v>
      </c>
      <c r="B3424" s="10">
        <v>0</v>
      </c>
      <c r="F3424">
        <v>46</v>
      </c>
      <c r="G3424" t="b">
        <v>0</v>
      </c>
      <c r="H3424">
        <v>46</v>
      </c>
      <c r="I3424" t="b">
        <v>0</v>
      </c>
    </row>
    <row r="3425" spans="1:9" x14ac:dyDescent="0.25">
      <c r="A3425" s="10">
        <v>10</v>
      </c>
      <c r="B3425" s="10">
        <v>0</v>
      </c>
      <c r="F3425">
        <v>10</v>
      </c>
      <c r="G3425" t="b">
        <v>0</v>
      </c>
      <c r="H3425">
        <v>10</v>
      </c>
      <c r="I3425" t="b">
        <v>0</v>
      </c>
    </row>
    <row r="3426" spans="1:9" x14ac:dyDescent="0.25">
      <c r="A3426" s="10">
        <v>76</v>
      </c>
      <c r="B3426" s="10">
        <v>0</v>
      </c>
      <c r="F3426">
        <v>76</v>
      </c>
      <c r="G3426" t="b">
        <v>0</v>
      </c>
      <c r="H3426">
        <v>76</v>
      </c>
      <c r="I3426" t="b">
        <v>0</v>
      </c>
    </row>
    <row r="3427" spans="1:9" x14ac:dyDescent="0.25">
      <c r="A3427" s="10">
        <v>104</v>
      </c>
      <c r="B3427" s="10">
        <v>0</v>
      </c>
      <c r="F3427">
        <v>104</v>
      </c>
      <c r="G3427" t="b">
        <v>0</v>
      </c>
      <c r="H3427">
        <v>104</v>
      </c>
      <c r="I3427" t="b">
        <v>0</v>
      </c>
    </row>
    <row r="3428" spans="1:9" x14ac:dyDescent="0.25">
      <c r="A3428" s="10">
        <v>87</v>
      </c>
      <c r="B3428" s="10">
        <v>0</v>
      </c>
      <c r="F3428">
        <v>87</v>
      </c>
      <c r="G3428" t="b">
        <v>0</v>
      </c>
      <c r="H3428">
        <v>87</v>
      </c>
      <c r="I3428" t="b">
        <v>0</v>
      </c>
    </row>
    <row r="3429" spans="1:9" x14ac:dyDescent="0.25">
      <c r="A3429" s="10">
        <v>29</v>
      </c>
      <c r="B3429" s="10">
        <v>0</v>
      </c>
      <c r="F3429">
        <v>29</v>
      </c>
      <c r="G3429" t="b">
        <v>0</v>
      </c>
      <c r="H3429">
        <v>29</v>
      </c>
      <c r="I3429" t="b">
        <v>0</v>
      </c>
    </row>
    <row r="3430" spans="1:9" x14ac:dyDescent="0.25">
      <c r="A3430" s="10">
        <v>51</v>
      </c>
      <c r="B3430" s="10">
        <v>0</v>
      </c>
      <c r="F3430">
        <v>51</v>
      </c>
      <c r="G3430" t="b">
        <v>0</v>
      </c>
      <c r="H3430">
        <v>51</v>
      </c>
      <c r="I3430" t="b">
        <v>0</v>
      </c>
    </row>
    <row r="3431" spans="1:9" x14ac:dyDescent="0.25">
      <c r="A3431" s="10">
        <v>12</v>
      </c>
      <c r="B3431" s="10">
        <v>0</v>
      </c>
      <c r="F3431">
        <v>12</v>
      </c>
      <c r="G3431" t="b">
        <v>0</v>
      </c>
      <c r="H3431">
        <v>12</v>
      </c>
      <c r="I3431" t="b">
        <v>0</v>
      </c>
    </row>
    <row r="3432" spans="1:9" x14ac:dyDescent="0.25">
      <c r="A3432" s="10">
        <v>72</v>
      </c>
      <c r="B3432" s="10">
        <v>0</v>
      </c>
      <c r="F3432">
        <v>72</v>
      </c>
      <c r="G3432" t="b">
        <v>0</v>
      </c>
      <c r="H3432">
        <v>72</v>
      </c>
      <c r="I3432" t="b">
        <v>0</v>
      </c>
    </row>
    <row r="3433" spans="1:9" x14ac:dyDescent="0.25">
      <c r="A3433" s="10">
        <v>21</v>
      </c>
      <c r="B3433" s="10">
        <v>0</v>
      </c>
      <c r="F3433">
        <v>21</v>
      </c>
      <c r="G3433" t="b">
        <v>0</v>
      </c>
      <c r="H3433">
        <v>21</v>
      </c>
      <c r="I3433" t="b">
        <v>0</v>
      </c>
    </row>
    <row r="3434" spans="1:9" x14ac:dyDescent="0.25">
      <c r="A3434" s="10">
        <v>42</v>
      </c>
      <c r="B3434" s="10">
        <v>0</v>
      </c>
      <c r="F3434">
        <v>42</v>
      </c>
      <c r="G3434" t="b">
        <v>0</v>
      </c>
      <c r="H3434">
        <v>42</v>
      </c>
      <c r="I3434" t="b">
        <v>0</v>
      </c>
    </row>
    <row r="3435" spans="1:9" x14ac:dyDescent="0.25">
      <c r="A3435" s="10">
        <v>71</v>
      </c>
      <c r="B3435" s="10">
        <v>0</v>
      </c>
      <c r="F3435">
        <v>71</v>
      </c>
      <c r="G3435" t="b">
        <v>0</v>
      </c>
      <c r="H3435">
        <v>71</v>
      </c>
      <c r="I3435" t="b">
        <v>0</v>
      </c>
    </row>
    <row r="3436" spans="1:9" x14ac:dyDescent="0.25">
      <c r="A3436" s="10">
        <v>168</v>
      </c>
      <c r="B3436" s="10">
        <v>0</v>
      </c>
      <c r="F3436">
        <v>168</v>
      </c>
      <c r="G3436" t="b">
        <v>0</v>
      </c>
      <c r="H3436">
        <v>168</v>
      </c>
      <c r="I3436" t="b">
        <v>0</v>
      </c>
    </row>
    <row r="3437" spans="1:9" x14ac:dyDescent="0.25">
      <c r="A3437" s="10">
        <v>19</v>
      </c>
      <c r="B3437" s="10">
        <v>0</v>
      </c>
      <c r="F3437">
        <v>19</v>
      </c>
      <c r="G3437" t="b">
        <v>0</v>
      </c>
      <c r="H3437">
        <v>19</v>
      </c>
      <c r="I3437" t="b">
        <v>0</v>
      </c>
    </row>
    <row r="3438" spans="1:9" x14ac:dyDescent="0.25">
      <c r="A3438" s="10">
        <v>37</v>
      </c>
      <c r="B3438" s="10">
        <v>0</v>
      </c>
      <c r="F3438">
        <v>37</v>
      </c>
      <c r="G3438" t="b">
        <v>0</v>
      </c>
      <c r="H3438">
        <v>37</v>
      </c>
      <c r="I3438" t="b">
        <v>0</v>
      </c>
    </row>
    <row r="3439" spans="1:9" x14ac:dyDescent="0.25">
      <c r="A3439" s="10">
        <v>36</v>
      </c>
      <c r="B3439" s="10">
        <v>0</v>
      </c>
      <c r="F3439">
        <v>36</v>
      </c>
      <c r="G3439" t="b">
        <v>0</v>
      </c>
      <c r="H3439">
        <v>36</v>
      </c>
      <c r="I3439" t="b">
        <v>0</v>
      </c>
    </row>
    <row r="3440" spans="1:9" x14ac:dyDescent="0.25">
      <c r="A3440" s="10">
        <v>14</v>
      </c>
      <c r="B3440" s="10">
        <v>0</v>
      </c>
      <c r="F3440">
        <v>14</v>
      </c>
      <c r="G3440" t="b">
        <v>0</v>
      </c>
      <c r="H3440">
        <v>14</v>
      </c>
      <c r="I3440" t="b">
        <v>0</v>
      </c>
    </row>
    <row r="3441" spans="1:9" x14ac:dyDescent="0.25">
      <c r="A3441" s="10">
        <v>18</v>
      </c>
      <c r="B3441" s="10">
        <v>0</v>
      </c>
      <c r="F3441">
        <v>18</v>
      </c>
      <c r="G3441" t="b">
        <v>0</v>
      </c>
      <c r="H3441">
        <v>18</v>
      </c>
      <c r="I3441" t="b">
        <v>0</v>
      </c>
    </row>
    <row r="3442" spans="1:9" x14ac:dyDescent="0.25">
      <c r="A3442" s="10">
        <v>82</v>
      </c>
      <c r="B3442" s="10">
        <v>0</v>
      </c>
      <c r="F3442">
        <v>82</v>
      </c>
      <c r="G3442" t="b">
        <v>0</v>
      </c>
      <c r="H3442">
        <v>82</v>
      </c>
      <c r="I3442" t="b">
        <v>0</v>
      </c>
    </row>
    <row r="3443" spans="1:9" x14ac:dyDescent="0.25">
      <c r="A3443" s="10">
        <v>43</v>
      </c>
      <c r="B3443" s="10">
        <v>0</v>
      </c>
      <c r="F3443">
        <v>43</v>
      </c>
      <c r="G3443" t="b">
        <v>0</v>
      </c>
      <c r="H3443">
        <v>43</v>
      </c>
      <c r="I3443" t="b">
        <v>0</v>
      </c>
    </row>
    <row r="3444" spans="1:9" x14ac:dyDescent="0.25">
      <c r="A3444" s="10">
        <v>8</v>
      </c>
      <c r="B3444" s="10">
        <v>0</v>
      </c>
      <c r="F3444">
        <v>8</v>
      </c>
      <c r="G3444" t="b">
        <v>0</v>
      </c>
      <c r="H3444">
        <v>8</v>
      </c>
      <c r="I3444" t="b">
        <v>0</v>
      </c>
    </row>
    <row r="3445" spans="1:9" x14ac:dyDescent="0.25">
      <c r="A3445" s="10">
        <v>45</v>
      </c>
      <c r="B3445" s="10">
        <v>0</v>
      </c>
      <c r="F3445">
        <v>45</v>
      </c>
      <c r="G3445" t="b">
        <v>0</v>
      </c>
      <c r="H3445">
        <v>45</v>
      </c>
      <c r="I3445" t="b">
        <v>0</v>
      </c>
    </row>
    <row r="3446" spans="1:9" x14ac:dyDescent="0.25">
      <c r="A3446" s="10">
        <v>20</v>
      </c>
      <c r="B3446" s="10">
        <v>0</v>
      </c>
      <c r="F3446">
        <v>20</v>
      </c>
      <c r="G3446" t="b">
        <v>0</v>
      </c>
      <c r="H3446">
        <v>20</v>
      </c>
      <c r="I3446" t="b">
        <v>0</v>
      </c>
    </row>
    <row r="3447" spans="1:9" x14ac:dyDescent="0.25">
      <c r="A3447" s="10">
        <v>31</v>
      </c>
      <c r="B3447" s="10">
        <v>0</v>
      </c>
      <c r="F3447">
        <v>31</v>
      </c>
      <c r="G3447" t="b">
        <v>0</v>
      </c>
      <c r="H3447">
        <v>31</v>
      </c>
      <c r="I3447" t="b">
        <v>0</v>
      </c>
    </row>
    <row r="3448" spans="1:9" x14ac:dyDescent="0.25">
      <c r="A3448" s="10">
        <v>25</v>
      </c>
      <c r="B3448" s="10">
        <v>0</v>
      </c>
      <c r="F3448">
        <v>25</v>
      </c>
      <c r="G3448" t="b">
        <v>0</v>
      </c>
      <c r="H3448">
        <v>25</v>
      </c>
      <c r="I3448" t="b">
        <v>0</v>
      </c>
    </row>
    <row r="3449" spans="1:9" x14ac:dyDescent="0.25">
      <c r="A3449" s="10">
        <v>14</v>
      </c>
      <c r="B3449" s="10">
        <v>0</v>
      </c>
      <c r="F3449">
        <v>14</v>
      </c>
      <c r="G3449" t="b">
        <v>0</v>
      </c>
      <c r="H3449">
        <v>14</v>
      </c>
      <c r="I3449" t="b">
        <v>0</v>
      </c>
    </row>
    <row r="3450" spans="1:9" x14ac:dyDescent="0.25">
      <c r="A3450" s="10">
        <v>45</v>
      </c>
      <c r="B3450" s="10">
        <v>0</v>
      </c>
      <c r="F3450">
        <v>45</v>
      </c>
      <c r="G3450" t="b">
        <v>0</v>
      </c>
      <c r="H3450">
        <v>45</v>
      </c>
      <c r="I3450" t="b">
        <v>0</v>
      </c>
    </row>
    <row r="3451" spans="1:9" x14ac:dyDescent="0.25">
      <c r="A3451" s="10">
        <v>20</v>
      </c>
      <c r="B3451" s="10">
        <v>0</v>
      </c>
      <c r="F3451">
        <v>20</v>
      </c>
      <c r="G3451" t="b">
        <v>0</v>
      </c>
      <c r="H3451">
        <v>20</v>
      </c>
      <c r="I3451" t="b">
        <v>0</v>
      </c>
    </row>
    <row r="3452" spans="1:9" x14ac:dyDescent="0.25">
      <c r="A3452" s="10">
        <v>39</v>
      </c>
      <c r="B3452" s="10">
        <v>0</v>
      </c>
      <c r="F3452">
        <v>39</v>
      </c>
      <c r="G3452" t="b">
        <v>0</v>
      </c>
      <c r="H3452">
        <v>39</v>
      </c>
      <c r="I3452" t="b">
        <v>0</v>
      </c>
    </row>
    <row r="3453" spans="1:9" x14ac:dyDescent="0.25">
      <c r="A3453" s="10">
        <v>16</v>
      </c>
      <c r="B3453" s="10">
        <v>0</v>
      </c>
      <c r="F3453">
        <v>16</v>
      </c>
      <c r="G3453" t="b">
        <v>0</v>
      </c>
      <c r="H3453">
        <v>16</v>
      </c>
      <c r="I3453" t="b">
        <v>0</v>
      </c>
    </row>
    <row r="3454" spans="1:9" x14ac:dyDescent="0.25">
      <c r="A3454" s="10">
        <v>37</v>
      </c>
      <c r="B3454" s="10">
        <v>0</v>
      </c>
      <c r="F3454">
        <v>37</v>
      </c>
      <c r="G3454" t="b">
        <v>0</v>
      </c>
      <c r="H3454">
        <v>37</v>
      </c>
      <c r="I3454" t="b">
        <v>0</v>
      </c>
    </row>
    <row r="3455" spans="1:9" x14ac:dyDescent="0.25">
      <c r="A3455" s="10">
        <v>14</v>
      </c>
      <c r="B3455" s="10">
        <v>0</v>
      </c>
      <c r="F3455">
        <v>14</v>
      </c>
      <c r="G3455" t="b">
        <v>0</v>
      </c>
      <c r="H3455">
        <v>14</v>
      </c>
      <c r="I3455" t="b">
        <v>0</v>
      </c>
    </row>
    <row r="3456" spans="1:9" x14ac:dyDescent="0.25">
      <c r="A3456" s="10">
        <v>21</v>
      </c>
      <c r="B3456" s="10">
        <v>0</v>
      </c>
      <c r="F3456">
        <v>21</v>
      </c>
      <c r="G3456" t="b">
        <v>0</v>
      </c>
      <c r="H3456">
        <v>21</v>
      </c>
      <c r="I3456" t="b">
        <v>0</v>
      </c>
    </row>
    <row r="3457" spans="1:9" x14ac:dyDescent="0.25">
      <c r="A3457" s="10">
        <v>69</v>
      </c>
      <c r="B3457" s="10">
        <v>0</v>
      </c>
      <c r="F3457">
        <v>69</v>
      </c>
      <c r="G3457" t="b">
        <v>0</v>
      </c>
      <c r="H3457">
        <v>69</v>
      </c>
      <c r="I3457" t="b">
        <v>0</v>
      </c>
    </row>
    <row r="3458" spans="1:9" x14ac:dyDescent="0.25">
      <c r="A3458" s="10">
        <v>16</v>
      </c>
      <c r="B3458" s="10">
        <v>0</v>
      </c>
      <c r="F3458">
        <v>16</v>
      </c>
      <c r="G3458" t="b">
        <v>0</v>
      </c>
      <c r="H3458">
        <v>16</v>
      </c>
      <c r="I3458" t="b">
        <v>0</v>
      </c>
    </row>
    <row r="3459" spans="1:9" x14ac:dyDescent="0.25">
      <c r="A3459" s="10">
        <v>55</v>
      </c>
      <c r="B3459" s="10">
        <v>0</v>
      </c>
      <c r="F3459">
        <v>55</v>
      </c>
      <c r="G3459" t="b">
        <v>0</v>
      </c>
      <c r="H3459">
        <v>55</v>
      </c>
      <c r="I3459" t="b">
        <v>0</v>
      </c>
    </row>
    <row r="3460" spans="1:9" x14ac:dyDescent="0.25">
      <c r="A3460" s="10">
        <v>27</v>
      </c>
      <c r="B3460" s="10">
        <v>0</v>
      </c>
      <c r="F3460">
        <v>27</v>
      </c>
      <c r="G3460" t="b">
        <v>0</v>
      </c>
      <c r="H3460">
        <v>27</v>
      </c>
      <c r="I3460" t="b">
        <v>0</v>
      </c>
    </row>
    <row r="3461" spans="1:9" x14ac:dyDescent="0.25">
      <c r="A3461" s="10">
        <v>36</v>
      </c>
      <c r="B3461" s="10">
        <v>0</v>
      </c>
      <c r="F3461">
        <v>36</v>
      </c>
      <c r="G3461" t="b">
        <v>0</v>
      </c>
      <c r="H3461">
        <v>36</v>
      </c>
      <c r="I3461" t="b">
        <v>0</v>
      </c>
    </row>
    <row r="3462" spans="1:9" x14ac:dyDescent="0.25">
      <c r="A3462" s="10">
        <v>19</v>
      </c>
      <c r="B3462" s="10">
        <v>0</v>
      </c>
      <c r="F3462">
        <v>19</v>
      </c>
      <c r="G3462" t="b">
        <v>0</v>
      </c>
      <c r="H3462">
        <v>19</v>
      </c>
      <c r="I3462" t="b">
        <v>0</v>
      </c>
    </row>
    <row r="3463" spans="1:9" x14ac:dyDescent="0.25">
      <c r="A3463" s="10">
        <v>12</v>
      </c>
      <c r="B3463" s="10">
        <v>0</v>
      </c>
      <c r="F3463">
        <v>12</v>
      </c>
      <c r="G3463" t="b">
        <v>0</v>
      </c>
      <c r="H3463">
        <v>12</v>
      </c>
      <c r="I3463" t="b">
        <v>0</v>
      </c>
    </row>
    <row r="3464" spans="1:9" x14ac:dyDescent="0.25">
      <c r="A3464" s="10">
        <v>17</v>
      </c>
      <c r="B3464" s="10">
        <v>0</v>
      </c>
      <c r="F3464">
        <v>17</v>
      </c>
      <c r="G3464" t="b">
        <v>0</v>
      </c>
      <c r="H3464">
        <v>17</v>
      </c>
      <c r="I3464" t="b">
        <v>0</v>
      </c>
    </row>
    <row r="3465" spans="1:9" x14ac:dyDescent="0.25">
      <c r="A3465" s="10">
        <v>114</v>
      </c>
      <c r="B3465" s="10">
        <v>0</v>
      </c>
      <c r="F3465">
        <v>114</v>
      </c>
      <c r="G3465" t="b">
        <v>0</v>
      </c>
      <c r="H3465">
        <v>114</v>
      </c>
      <c r="I3465" t="b">
        <v>0</v>
      </c>
    </row>
    <row r="3466" spans="1:9" x14ac:dyDescent="0.25">
      <c r="A3466" s="10">
        <v>93</v>
      </c>
      <c r="B3466" s="10">
        <v>0</v>
      </c>
      <c r="F3466">
        <v>93</v>
      </c>
      <c r="G3466" t="b">
        <v>0</v>
      </c>
      <c r="H3466">
        <v>93</v>
      </c>
      <c r="I3466" t="b">
        <v>0</v>
      </c>
    </row>
    <row r="3467" spans="1:9" x14ac:dyDescent="0.25">
      <c r="A3467" s="10">
        <v>36</v>
      </c>
      <c r="B3467" s="10">
        <v>0</v>
      </c>
      <c r="F3467">
        <v>36</v>
      </c>
      <c r="G3467" t="b">
        <v>0</v>
      </c>
      <c r="H3467">
        <v>36</v>
      </c>
      <c r="I3467" t="b">
        <v>0</v>
      </c>
    </row>
    <row r="3468" spans="1:9" x14ac:dyDescent="0.25">
      <c r="A3468" s="10">
        <v>61</v>
      </c>
      <c r="B3468" s="10">
        <v>0</v>
      </c>
      <c r="F3468">
        <v>61</v>
      </c>
      <c r="G3468" t="b">
        <v>0</v>
      </c>
      <c r="H3468">
        <v>61</v>
      </c>
      <c r="I3468" t="b">
        <v>0</v>
      </c>
    </row>
    <row r="3469" spans="1:9" x14ac:dyDescent="0.25">
      <c r="A3469" s="10">
        <v>47</v>
      </c>
      <c r="B3469" s="10">
        <v>0</v>
      </c>
      <c r="F3469">
        <v>47</v>
      </c>
      <c r="G3469" t="b">
        <v>0</v>
      </c>
      <c r="H3469">
        <v>47</v>
      </c>
      <c r="I3469" t="b">
        <v>0</v>
      </c>
    </row>
    <row r="3470" spans="1:9" x14ac:dyDescent="0.25">
      <c r="A3470" s="10">
        <v>17</v>
      </c>
      <c r="B3470" s="10">
        <v>0</v>
      </c>
      <c r="F3470">
        <v>17</v>
      </c>
      <c r="G3470" t="b">
        <v>0</v>
      </c>
      <c r="H3470">
        <v>17</v>
      </c>
      <c r="I3470" t="b">
        <v>0</v>
      </c>
    </row>
    <row r="3471" spans="1:9" x14ac:dyDescent="0.25">
      <c r="A3471" s="10">
        <v>63</v>
      </c>
      <c r="B3471" s="10">
        <v>0</v>
      </c>
      <c r="F3471">
        <v>63</v>
      </c>
      <c r="G3471" t="b">
        <v>0</v>
      </c>
      <c r="H3471">
        <v>63</v>
      </c>
      <c r="I3471" t="b">
        <v>0</v>
      </c>
    </row>
    <row r="3472" spans="1:9" x14ac:dyDescent="0.25">
      <c r="A3472" s="10">
        <v>9</v>
      </c>
      <c r="B3472" s="10">
        <v>0</v>
      </c>
      <c r="F3472">
        <v>9</v>
      </c>
      <c r="G3472" t="b">
        <v>0</v>
      </c>
      <c r="H3472">
        <v>9</v>
      </c>
      <c r="I3472" t="b">
        <v>0</v>
      </c>
    </row>
    <row r="3473" spans="1:9" x14ac:dyDescent="0.25">
      <c r="A3473" s="10">
        <v>30</v>
      </c>
      <c r="B3473" s="10">
        <v>0</v>
      </c>
      <c r="F3473">
        <v>30</v>
      </c>
      <c r="G3473" t="b">
        <v>0</v>
      </c>
      <c r="H3473">
        <v>30</v>
      </c>
      <c r="I3473" t="b">
        <v>0</v>
      </c>
    </row>
    <row r="3474" spans="1:9" x14ac:dyDescent="0.25">
      <c r="A3474" s="10">
        <v>23</v>
      </c>
      <c r="B3474" s="10">
        <v>0</v>
      </c>
      <c r="F3474">
        <v>23</v>
      </c>
      <c r="G3474" t="b">
        <v>0</v>
      </c>
      <c r="H3474">
        <v>23</v>
      </c>
      <c r="I3474" t="b">
        <v>0</v>
      </c>
    </row>
    <row r="3475" spans="1:9" x14ac:dyDescent="0.25">
      <c r="A3475" s="10">
        <v>33</v>
      </c>
      <c r="B3475" s="10">
        <v>0</v>
      </c>
      <c r="F3475">
        <v>33</v>
      </c>
      <c r="G3475" t="b">
        <v>0</v>
      </c>
      <c r="H3475">
        <v>33</v>
      </c>
      <c r="I3475" t="b">
        <v>0</v>
      </c>
    </row>
    <row r="3476" spans="1:9" x14ac:dyDescent="0.25">
      <c r="A3476" s="10">
        <v>39</v>
      </c>
      <c r="B3476" s="10">
        <v>0</v>
      </c>
      <c r="F3476">
        <v>39</v>
      </c>
      <c r="G3476" t="b">
        <v>0</v>
      </c>
      <c r="H3476">
        <v>39</v>
      </c>
      <c r="I3476" t="b">
        <v>0</v>
      </c>
    </row>
    <row r="3477" spans="1:9" x14ac:dyDescent="0.25">
      <c r="A3477" s="10">
        <v>17</v>
      </c>
      <c r="B3477" s="10">
        <v>0</v>
      </c>
      <c r="F3477">
        <v>17</v>
      </c>
      <c r="G3477" t="b">
        <v>0</v>
      </c>
      <c r="H3477">
        <v>17</v>
      </c>
      <c r="I3477" t="b">
        <v>0</v>
      </c>
    </row>
    <row r="3478" spans="1:9" x14ac:dyDescent="0.25">
      <c r="A3478" s="10">
        <v>6</v>
      </c>
      <c r="B3478" s="10">
        <v>0</v>
      </c>
      <c r="F3478">
        <v>6</v>
      </c>
      <c r="G3478" t="b">
        <v>0</v>
      </c>
      <c r="H3478">
        <v>6</v>
      </c>
      <c r="I3478" t="b">
        <v>0</v>
      </c>
    </row>
    <row r="3479" spans="1:9" x14ac:dyDescent="0.25">
      <c r="A3479" s="10">
        <v>39</v>
      </c>
      <c r="B3479" s="10">
        <v>0</v>
      </c>
      <c r="F3479">
        <v>39</v>
      </c>
      <c r="G3479" t="b">
        <v>0</v>
      </c>
      <c r="H3479">
        <v>39</v>
      </c>
      <c r="I3479" t="b">
        <v>0</v>
      </c>
    </row>
    <row r="3480" spans="1:9" x14ac:dyDescent="0.25">
      <c r="A3480" s="10">
        <v>57</v>
      </c>
      <c r="B3480" s="10">
        <v>0</v>
      </c>
      <c r="F3480">
        <v>57</v>
      </c>
      <c r="G3480" t="b">
        <v>0</v>
      </c>
      <c r="H3480">
        <v>57</v>
      </c>
      <c r="I3480" t="b">
        <v>0</v>
      </c>
    </row>
    <row r="3481" spans="1:9" x14ac:dyDescent="0.25">
      <c r="A3481" s="10">
        <v>56</v>
      </c>
      <c r="B3481" s="10">
        <v>0</v>
      </c>
      <c r="F3481">
        <v>56</v>
      </c>
      <c r="G3481" t="b">
        <v>0</v>
      </c>
      <c r="H3481">
        <v>56</v>
      </c>
      <c r="I3481" t="b">
        <v>0</v>
      </c>
    </row>
    <row r="3482" spans="1:9" x14ac:dyDescent="0.25">
      <c r="A3482" s="10">
        <v>13</v>
      </c>
      <c r="B3482" s="10">
        <v>0</v>
      </c>
      <c r="F3482">
        <v>13</v>
      </c>
      <c r="G3482" t="b">
        <v>0</v>
      </c>
      <c r="H3482">
        <v>13</v>
      </c>
      <c r="I3482" t="b">
        <v>0</v>
      </c>
    </row>
    <row r="3483" spans="1:9" x14ac:dyDescent="0.25">
      <c r="A3483" s="10">
        <v>95</v>
      </c>
      <c r="B3483" s="10">
        <v>0</v>
      </c>
      <c r="F3483">
        <v>95</v>
      </c>
      <c r="G3483" t="b">
        <v>0</v>
      </c>
      <c r="H3483">
        <v>95</v>
      </c>
      <c r="I3483" t="b">
        <v>0</v>
      </c>
    </row>
    <row r="3484" spans="1:9" x14ac:dyDescent="0.25">
      <c r="A3484" s="10">
        <v>80</v>
      </c>
      <c r="B3484" s="10">
        <v>0</v>
      </c>
      <c r="F3484">
        <v>80</v>
      </c>
      <c r="G3484" t="b">
        <v>0</v>
      </c>
      <c r="H3484">
        <v>80</v>
      </c>
      <c r="I3484" t="b">
        <v>0</v>
      </c>
    </row>
    <row r="3485" spans="1:9" x14ac:dyDescent="0.25">
      <c r="A3485" s="10">
        <v>133</v>
      </c>
      <c r="B3485" s="10">
        <v>0</v>
      </c>
      <c r="F3485">
        <v>133</v>
      </c>
      <c r="G3485" t="b">
        <v>0</v>
      </c>
      <c r="H3485">
        <v>133</v>
      </c>
      <c r="I3485" t="b">
        <v>0</v>
      </c>
    </row>
    <row r="3486" spans="1:9" x14ac:dyDescent="0.25">
      <c r="A3486" s="10">
        <v>44</v>
      </c>
      <c r="B3486" s="10">
        <v>0</v>
      </c>
      <c r="F3486">
        <v>44</v>
      </c>
      <c r="G3486" t="b">
        <v>0</v>
      </c>
      <c r="H3486">
        <v>44</v>
      </c>
      <c r="I3486" t="b">
        <v>0</v>
      </c>
    </row>
    <row r="3487" spans="1:9" x14ac:dyDescent="0.25">
      <c r="A3487" s="10">
        <v>30</v>
      </c>
      <c r="B3487" s="10">
        <v>0</v>
      </c>
      <c r="F3487">
        <v>30</v>
      </c>
      <c r="G3487" t="b">
        <v>0</v>
      </c>
      <c r="H3487">
        <v>30</v>
      </c>
      <c r="I3487" t="b">
        <v>0</v>
      </c>
    </row>
    <row r="3488" spans="1:9" x14ac:dyDescent="0.25">
      <c r="A3488" s="10">
        <v>56</v>
      </c>
      <c r="B3488" s="10">
        <v>0</v>
      </c>
      <c r="F3488">
        <v>56</v>
      </c>
      <c r="G3488" t="b">
        <v>0</v>
      </c>
      <c r="H3488">
        <v>56</v>
      </c>
      <c r="I3488" t="b">
        <v>0</v>
      </c>
    </row>
    <row r="3489" spans="1:9" x14ac:dyDescent="0.25">
      <c r="A3489" s="10">
        <v>66</v>
      </c>
      <c r="B3489" s="10">
        <v>0</v>
      </c>
      <c r="F3489">
        <v>66</v>
      </c>
      <c r="G3489" t="b">
        <v>0</v>
      </c>
      <c r="H3489">
        <v>66</v>
      </c>
      <c r="I3489" t="b">
        <v>0</v>
      </c>
    </row>
    <row r="3490" spans="1:9" x14ac:dyDescent="0.25">
      <c r="A3490" s="10">
        <v>29</v>
      </c>
      <c r="B3490" s="10">
        <v>0</v>
      </c>
      <c r="F3490">
        <v>29</v>
      </c>
      <c r="G3490" t="b">
        <v>0</v>
      </c>
      <c r="H3490">
        <v>29</v>
      </c>
      <c r="I3490" t="b">
        <v>0</v>
      </c>
    </row>
    <row r="3491" spans="1:9" x14ac:dyDescent="0.25">
      <c r="A3491" s="10">
        <v>72</v>
      </c>
      <c r="B3491" s="10">
        <v>0</v>
      </c>
      <c r="F3491">
        <v>72</v>
      </c>
      <c r="G3491" t="b">
        <v>0</v>
      </c>
      <c r="H3491">
        <v>72</v>
      </c>
      <c r="I3491" t="b">
        <v>0</v>
      </c>
    </row>
    <row r="3492" spans="1:9" x14ac:dyDescent="0.25">
      <c r="A3492" s="10">
        <v>27</v>
      </c>
      <c r="B3492" s="10">
        <v>0</v>
      </c>
      <c r="F3492">
        <v>27</v>
      </c>
      <c r="G3492" t="b">
        <v>0</v>
      </c>
      <c r="H3492">
        <v>27</v>
      </c>
      <c r="I3492" t="b">
        <v>0</v>
      </c>
    </row>
    <row r="3493" spans="1:9" x14ac:dyDescent="0.25">
      <c r="A3493" s="10">
        <v>10</v>
      </c>
      <c r="B3493" s="10">
        <v>0</v>
      </c>
      <c r="F3493">
        <v>10</v>
      </c>
      <c r="G3493" t="b">
        <v>0</v>
      </c>
      <c r="H3493">
        <v>10</v>
      </c>
      <c r="I3493" t="b">
        <v>0</v>
      </c>
    </row>
    <row r="3494" spans="1:9" x14ac:dyDescent="0.25">
      <c r="A3494" s="10">
        <v>35</v>
      </c>
      <c r="B3494" s="10">
        <v>0</v>
      </c>
      <c r="F3494">
        <v>35</v>
      </c>
      <c r="G3494" t="b">
        <v>0</v>
      </c>
      <c r="H3494">
        <v>35</v>
      </c>
      <c r="I3494" t="b">
        <v>0</v>
      </c>
    </row>
    <row r="3495" spans="1:9" x14ac:dyDescent="0.25">
      <c r="A3495" s="10">
        <v>29</v>
      </c>
      <c r="B3495" s="10">
        <v>0</v>
      </c>
      <c r="F3495">
        <v>29</v>
      </c>
      <c r="G3495" t="b">
        <v>0</v>
      </c>
      <c r="H3495">
        <v>29</v>
      </c>
      <c r="I3495" t="b">
        <v>0</v>
      </c>
    </row>
    <row r="3496" spans="1:9" x14ac:dyDescent="0.25">
      <c r="A3496" s="10">
        <v>13</v>
      </c>
      <c r="B3496" s="10">
        <v>0</v>
      </c>
      <c r="F3496">
        <v>13</v>
      </c>
      <c r="G3496" t="b">
        <v>0</v>
      </c>
      <c r="H3496">
        <v>13</v>
      </c>
      <c r="I3496" t="b">
        <v>0</v>
      </c>
    </row>
    <row r="3497" spans="1:9" x14ac:dyDescent="0.25">
      <c r="A3497" s="10">
        <v>72</v>
      </c>
      <c r="B3497" s="10">
        <v>0</v>
      </c>
      <c r="F3497">
        <v>72</v>
      </c>
      <c r="G3497" t="b">
        <v>0</v>
      </c>
      <c r="H3497">
        <v>72</v>
      </c>
      <c r="I3497" t="b">
        <v>0</v>
      </c>
    </row>
    <row r="3498" spans="1:9" x14ac:dyDescent="0.25">
      <c r="A3498" s="10">
        <v>78</v>
      </c>
      <c r="B3498" s="10">
        <v>0</v>
      </c>
      <c r="F3498">
        <v>78</v>
      </c>
      <c r="G3498" t="b">
        <v>0</v>
      </c>
      <c r="H3498">
        <v>78</v>
      </c>
      <c r="I3498" t="b">
        <v>0</v>
      </c>
    </row>
    <row r="3499" spans="1:9" x14ac:dyDescent="0.25">
      <c r="A3499" s="10">
        <v>49</v>
      </c>
      <c r="B3499" s="10">
        <v>0</v>
      </c>
      <c r="F3499">
        <v>49</v>
      </c>
      <c r="G3499" t="b">
        <v>0</v>
      </c>
      <c r="H3499">
        <v>49</v>
      </c>
      <c r="I3499" t="b">
        <v>0</v>
      </c>
    </row>
    <row r="3500" spans="1:9" x14ac:dyDescent="0.25">
      <c r="A3500" s="10">
        <v>42</v>
      </c>
      <c r="B3500" s="10">
        <v>0</v>
      </c>
      <c r="F3500">
        <v>42</v>
      </c>
      <c r="G3500" t="b">
        <v>0</v>
      </c>
      <c r="H3500">
        <v>42</v>
      </c>
      <c r="I3500" t="b">
        <v>0</v>
      </c>
    </row>
    <row r="3501" spans="1:9" x14ac:dyDescent="0.25">
      <c r="A3501" s="10">
        <v>35</v>
      </c>
      <c r="B3501" s="10">
        <v>0</v>
      </c>
      <c r="F3501">
        <v>35</v>
      </c>
      <c r="G3501" t="b">
        <v>0</v>
      </c>
      <c r="H3501">
        <v>35</v>
      </c>
      <c r="I3501" t="b">
        <v>0</v>
      </c>
    </row>
    <row r="3502" spans="1:9" x14ac:dyDescent="0.25">
      <c r="A3502" s="10">
        <v>42</v>
      </c>
      <c r="B3502" s="10">
        <v>0</v>
      </c>
      <c r="F3502">
        <v>42</v>
      </c>
      <c r="G3502" t="b">
        <v>0</v>
      </c>
      <c r="H3502">
        <v>42</v>
      </c>
      <c r="I3502" t="b">
        <v>0</v>
      </c>
    </row>
    <row r="3503" spans="1:9" x14ac:dyDescent="0.25">
      <c r="A3503" s="10">
        <v>42</v>
      </c>
      <c r="B3503" s="10">
        <v>0</v>
      </c>
      <c r="F3503">
        <v>42</v>
      </c>
      <c r="G3503" t="b">
        <v>0</v>
      </c>
      <c r="H3503">
        <v>42</v>
      </c>
      <c r="I3503" t="b">
        <v>0</v>
      </c>
    </row>
    <row r="3504" spans="1:9" x14ac:dyDescent="0.25">
      <c r="A3504" s="10">
        <v>31</v>
      </c>
      <c r="B3504" s="10">
        <v>0</v>
      </c>
      <c r="F3504">
        <v>31</v>
      </c>
      <c r="G3504" t="b">
        <v>0</v>
      </c>
      <c r="H3504">
        <v>31</v>
      </c>
      <c r="I3504" t="b">
        <v>0</v>
      </c>
    </row>
    <row r="3505" spans="1:9" x14ac:dyDescent="0.25">
      <c r="A3505" s="10">
        <v>38</v>
      </c>
      <c r="B3505" s="10">
        <v>0</v>
      </c>
      <c r="F3505">
        <v>38</v>
      </c>
      <c r="G3505" t="b">
        <v>0</v>
      </c>
      <c r="H3505">
        <v>38</v>
      </c>
      <c r="I3505" t="b">
        <v>0</v>
      </c>
    </row>
    <row r="3506" spans="1:9" x14ac:dyDescent="0.25">
      <c r="A3506" s="10">
        <v>8</v>
      </c>
      <c r="B3506" s="10">
        <v>0</v>
      </c>
      <c r="F3506">
        <v>8</v>
      </c>
      <c r="G3506" t="b">
        <v>0</v>
      </c>
      <c r="H3506">
        <v>8</v>
      </c>
      <c r="I3506" t="b">
        <v>0</v>
      </c>
    </row>
    <row r="3507" spans="1:9" x14ac:dyDescent="0.25">
      <c r="A3507" s="10">
        <v>39</v>
      </c>
      <c r="B3507" s="10">
        <v>0</v>
      </c>
      <c r="F3507">
        <v>39</v>
      </c>
      <c r="G3507" t="b">
        <v>0</v>
      </c>
      <c r="H3507">
        <v>39</v>
      </c>
      <c r="I3507" t="b">
        <v>0</v>
      </c>
    </row>
    <row r="3508" spans="1:9" x14ac:dyDescent="0.25">
      <c r="A3508" s="10">
        <v>29</v>
      </c>
      <c r="B3508" s="10">
        <v>0</v>
      </c>
      <c r="F3508">
        <v>29</v>
      </c>
      <c r="G3508" t="b">
        <v>0</v>
      </c>
      <c r="H3508">
        <v>29</v>
      </c>
      <c r="I3508" t="b">
        <v>0</v>
      </c>
    </row>
    <row r="3509" spans="1:9" x14ac:dyDescent="0.25">
      <c r="A3509" s="10">
        <v>72</v>
      </c>
      <c r="B3509" s="10">
        <v>0</v>
      </c>
      <c r="F3509">
        <v>72</v>
      </c>
      <c r="G3509" t="b">
        <v>0</v>
      </c>
      <c r="H3509">
        <v>72</v>
      </c>
      <c r="I3509" t="b">
        <v>0</v>
      </c>
    </row>
    <row r="3510" spans="1:9" x14ac:dyDescent="0.25">
      <c r="A3510" s="10">
        <v>15</v>
      </c>
      <c r="B3510" s="10">
        <v>0</v>
      </c>
      <c r="F3510">
        <v>15</v>
      </c>
      <c r="G3510" t="b">
        <v>0</v>
      </c>
      <c r="H3510">
        <v>15</v>
      </c>
      <c r="I3510" t="b">
        <v>0</v>
      </c>
    </row>
    <row r="3511" spans="1:9" x14ac:dyDescent="0.25">
      <c r="A3511" s="10">
        <v>33</v>
      </c>
      <c r="B3511" s="10">
        <v>0</v>
      </c>
      <c r="F3511">
        <v>33</v>
      </c>
      <c r="G3511" t="b">
        <v>0</v>
      </c>
      <c r="H3511">
        <v>33</v>
      </c>
      <c r="I3511" t="b">
        <v>0</v>
      </c>
    </row>
    <row r="3512" spans="1:9" x14ac:dyDescent="0.25">
      <c r="A3512" s="10">
        <v>15</v>
      </c>
      <c r="B3512" s="10">
        <v>0</v>
      </c>
      <c r="F3512">
        <v>15</v>
      </c>
      <c r="G3512" t="b">
        <v>0</v>
      </c>
      <c r="H3512">
        <v>15</v>
      </c>
      <c r="I3512" t="b">
        <v>0</v>
      </c>
    </row>
    <row r="3513" spans="1:9" x14ac:dyDescent="0.25">
      <c r="A3513" s="10">
        <v>19</v>
      </c>
      <c r="B3513" s="10">
        <v>0</v>
      </c>
      <c r="F3513">
        <v>19</v>
      </c>
      <c r="G3513" t="b">
        <v>0</v>
      </c>
      <c r="H3513">
        <v>19</v>
      </c>
      <c r="I3513" t="b">
        <v>0</v>
      </c>
    </row>
    <row r="3514" spans="1:9" x14ac:dyDescent="0.25">
      <c r="A3514" s="10">
        <v>17</v>
      </c>
      <c r="B3514" s="10">
        <v>0</v>
      </c>
      <c r="F3514">
        <v>17</v>
      </c>
      <c r="G3514" t="b">
        <v>0</v>
      </c>
      <c r="H3514">
        <v>17</v>
      </c>
      <c r="I3514" t="b">
        <v>0</v>
      </c>
    </row>
    <row r="3515" spans="1:9" x14ac:dyDescent="0.25">
      <c r="A3515" s="10">
        <v>44</v>
      </c>
      <c r="B3515" s="10">
        <v>0</v>
      </c>
      <c r="F3515">
        <v>44</v>
      </c>
      <c r="G3515" t="b">
        <v>0</v>
      </c>
      <c r="H3515">
        <v>44</v>
      </c>
      <c r="I3515" t="b">
        <v>0</v>
      </c>
    </row>
    <row r="3516" spans="1:9" x14ac:dyDescent="0.25">
      <c r="A3516" s="10">
        <v>10</v>
      </c>
      <c r="B3516" s="10">
        <v>0</v>
      </c>
      <c r="F3516">
        <v>10</v>
      </c>
      <c r="G3516" t="b">
        <v>0</v>
      </c>
      <c r="H3516">
        <v>10</v>
      </c>
      <c r="I3516" t="b">
        <v>0</v>
      </c>
    </row>
    <row r="3517" spans="1:9" x14ac:dyDescent="0.25">
      <c r="A3517" s="10">
        <v>46</v>
      </c>
      <c r="B3517" s="10">
        <v>0</v>
      </c>
      <c r="F3517">
        <v>46</v>
      </c>
      <c r="G3517" t="b">
        <v>0</v>
      </c>
      <c r="H3517">
        <v>46</v>
      </c>
      <c r="I3517" t="b">
        <v>0</v>
      </c>
    </row>
    <row r="3518" spans="1:9" x14ac:dyDescent="0.25">
      <c r="A3518" s="10">
        <v>11</v>
      </c>
      <c r="B3518" s="10">
        <v>0</v>
      </c>
      <c r="F3518">
        <v>11</v>
      </c>
      <c r="G3518" t="b">
        <v>0</v>
      </c>
      <c r="H3518">
        <v>11</v>
      </c>
      <c r="I3518" t="b">
        <v>0</v>
      </c>
    </row>
    <row r="3519" spans="1:9" x14ac:dyDescent="0.25">
      <c r="A3519" s="10">
        <v>13</v>
      </c>
      <c r="B3519" s="10">
        <v>0</v>
      </c>
      <c r="F3519">
        <v>13</v>
      </c>
      <c r="G3519" t="b">
        <v>0</v>
      </c>
      <c r="H3519">
        <v>13</v>
      </c>
      <c r="I3519" t="b">
        <v>0</v>
      </c>
    </row>
    <row r="3520" spans="1:9" x14ac:dyDescent="0.25">
      <c r="A3520" s="10">
        <v>33</v>
      </c>
      <c r="B3520" s="10">
        <v>0</v>
      </c>
      <c r="F3520">
        <v>33</v>
      </c>
      <c r="G3520" t="b">
        <v>0</v>
      </c>
      <c r="H3520">
        <v>33</v>
      </c>
      <c r="I3520" t="b">
        <v>0</v>
      </c>
    </row>
    <row r="3521" spans="1:9" x14ac:dyDescent="0.25">
      <c r="A3521" s="10">
        <v>28</v>
      </c>
      <c r="B3521" s="10">
        <v>0</v>
      </c>
      <c r="F3521">
        <v>28</v>
      </c>
      <c r="G3521" t="b">
        <v>0</v>
      </c>
      <c r="H3521">
        <v>28</v>
      </c>
      <c r="I3521" t="b">
        <v>0</v>
      </c>
    </row>
    <row r="3522" spans="1:9" x14ac:dyDescent="0.25">
      <c r="A3522" s="10">
        <v>21</v>
      </c>
      <c r="B3522" s="10">
        <v>0</v>
      </c>
      <c r="F3522">
        <v>21</v>
      </c>
      <c r="G3522" t="b">
        <v>0</v>
      </c>
      <c r="H3522">
        <v>21</v>
      </c>
      <c r="I3522" t="b">
        <v>0</v>
      </c>
    </row>
    <row r="3523" spans="1:9" x14ac:dyDescent="0.25">
      <c r="A3523" s="10">
        <v>13</v>
      </c>
      <c r="B3523" s="10">
        <v>0</v>
      </c>
      <c r="F3523">
        <v>13</v>
      </c>
      <c r="G3523" t="b">
        <v>0</v>
      </c>
      <c r="H3523">
        <v>13</v>
      </c>
      <c r="I3523" t="b">
        <v>0</v>
      </c>
    </row>
    <row r="3524" spans="1:9" x14ac:dyDescent="0.25">
      <c r="A3524" s="10">
        <v>34</v>
      </c>
      <c r="B3524" s="10">
        <v>0</v>
      </c>
      <c r="F3524">
        <v>34</v>
      </c>
      <c r="G3524" t="b">
        <v>0</v>
      </c>
      <c r="H3524">
        <v>34</v>
      </c>
      <c r="I3524" t="b">
        <v>0</v>
      </c>
    </row>
    <row r="3525" spans="1:9" x14ac:dyDescent="0.25">
      <c r="A3525" s="10">
        <v>80</v>
      </c>
      <c r="B3525" s="10">
        <v>0</v>
      </c>
      <c r="F3525">
        <v>80</v>
      </c>
      <c r="G3525" t="b">
        <v>0</v>
      </c>
      <c r="H3525">
        <v>80</v>
      </c>
      <c r="I3525" t="b">
        <v>0</v>
      </c>
    </row>
    <row r="3526" spans="1:9" x14ac:dyDescent="0.25">
      <c r="A3526" s="10">
        <v>74</v>
      </c>
      <c r="B3526" s="10">
        <v>0</v>
      </c>
      <c r="F3526">
        <v>74</v>
      </c>
      <c r="G3526" t="b">
        <v>0</v>
      </c>
      <c r="H3526">
        <v>74</v>
      </c>
      <c r="I3526" t="b">
        <v>0</v>
      </c>
    </row>
    <row r="3527" spans="1:9" x14ac:dyDescent="0.25">
      <c r="A3527" s="10">
        <v>7</v>
      </c>
      <c r="B3527" s="10">
        <v>0</v>
      </c>
      <c r="F3527">
        <v>7</v>
      </c>
      <c r="G3527" t="b">
        <v>0</v>
      </c>
      <c r="H3527">
        <v>7</v>
      </c>
      <c r="I3527" t="b">
        <v>0</v>
      </c>
    </row>
    <row r="3528" spans="1:9" x14ac:dyDescent="0.25">
      <c r="A3528" s="10">
        <v>34</v>
      </c>
      <c r="B3528" s="10">
        <v>0</v>
      </c>
      <c r="F3528">
        <v>34</v>
      </c>
      <c r="G3528" t="b">
        <v>0</v>
      </c>
      <c r="H3528">
        <v>34</v>
      </c>
      <c r="I3528" t="b">
        <v>0</v>
      </c>
    </row>
    <row r="3529" spans="1:9" x14ac:dyDescent="0.25">
      <c r="A3529" s="10">
        <v>86</v>
      </c>
      <c r="B3529" s="10">
        <v>0</v>
      </c>
      <c r="F3529">
        <v>86</v>
      </c>
      <c r="G3529" t="b">
        <v>0</v>
      </c>
      <c r="H3529">
        <v>86</v>
      </c>
      <c r="I3529" t="b">
        <v>0</v>
      </c>
    </row>
    <row r="3530" spans="1:9" x14ac:dyDescent="0.25">
      <c r="A3530" s="10">
        <v>37</v>
      </c>
      <c r="B3530" s="10">
        <v>0</v>
      </c>
      <c r="F3530">
        <v>37</v>
      </c>
      <c r="G3530" t="b">
        <v>0</v>
      </c>
      <c r="H3530">
        <v>37</v>
      </c>
      <c r="I3530" t="b">
        <v>0</v>
      </c>
    </row>
    <row r="3531" spans="1:9" x14ac:dyDescent="0.25">
      <c r="A3531" s="10">
        <v>18</v>
      </c>
      <c r="B3531" s="10">
        <v>0</v>
      </c>
      <c r="F3531">
        <v>18</v>
      </c>
      <c r="G3531" t="b">
        <v>0</v>
      </c>
      <c r="H3531">
        <v>18</v>
      </c>
      <c r="I3531" t="b">
        <v>0</v>
      </c>
    </row>
    <row r="3532" spans="1:9" x14ac:dyDescent="0.25">
      <c r="A3532" s="10">
        <v>22</v>
      </c>
      <c r="B3532" s="10">
        <v>0</v>
      </c>
      <c r="F3532">
        <v>22</v>
      </c>
      <c r="G3532" t="b">
        <v>0</v>
      </c>
      <c r="H3532">
        <v>22</v>
      </c>
      <c r="I3532" t="b">
        <v>0</v>
      </c>
    </row>
    <row r="3533" spans="1:9" x14ac:dyDescent="0.25">
      <c r="A3533" s="10">
        <v>26</v>
      </c>
      <c r="B3533" s="10">
        <v>0</v>
      </c>
      <c r="F3533">
        <v>26</v>
      </c>
      <c r="G3533" t="b">
        <v>0</v>
      </c>
      <c r="H3533">
        <v>26</v>
      </c>
      <c r="I3533" t="b">
        <v>0</v>
      </c>
    </row>
    <row r="3534" spans="1:9" x14ac:dyDescent="0.25">
      <c r="A3534" s="10">
        <v>27</v>
      </c>
      <c r="B3534" s="10">
        <v>0</v>
      </c>
      <c r="F3534">
        <v>27</v>
      </c>
      <c r="G3534" t="b">
        <v>0</v>
      </c>
      <c r="H3534">
        <v>27</v>
      </c>
      <c r="I3534" t="b">
        <v>0</v>
      </c>
    </row>
    <row r="3535" spans="1:9" x14ac:dyDescent="0.25">
      <c r="A3535" s="10">
        <v>8</v>
      </c>
      <c r="B3535" s="10">
        <v>0</v>
      </c>
      <c r="F3535">
        <v>8</v>
      </c>
      <c r="G3535" t="b">
        <v>0</v>
      </c>
      <c r="H3535">
        <v>8</v>
      </c>
      <c r="I3535" t="b">
        <v>0</v>
      </c>
    </row>
    <row r="3536" spans="1:9" x14ac:dyDescent="0.25">
      <c r="A3536" s="10">
        <v>204</v>
      </c>
      <c r="B3536" s="10">
        <v>0</v>
      </c>
      <c r="F3536">
        <v>204</v>
      </c>
      <c r="G3536" t="b">
        <v>0</v>
      </c>
      <c r="H3536">
        <v>204</v>
      </c>
      <c r="I3536" t="b">
        <v>0</v>
      </c>
    </row>
    <row r="3537" spans="1:9" x14ac:dyDescent="0.25">
      <c r="A3537" s="10">
        <v>46</v>
      </c>
      <c r="B3537" s="10">
        <v>0</v>
      </c>
      <c r="F3537">
        <v>46</v>
      </c>
      <c r="G3537" t="b">
        <v>0</v>
      </c>
      <c r="H3537">
        <v>46</v>
      </c>
      <c r="I3537" t="b">
        <v>0</v>
      </c>
    </row>
    <row r="3538" spans="1:9" x14ac:dyDescent="0.25">
      <c r="A3538" s="10">
        <v>17</v>
      </c>
      <c r="B3538" s="10">
        <v>0</v>
      </c>
      <c r="F3538">
        <v>17</v>
      </c>
      <c r="G3538" t="b">
        <v>0</v>
      </c>
      <c r="H3538">
        <v>17</v>
      </c>
      <c r="I3538" t="b">
        <v>0</v>
      </c>
    </row>
    <row r="3539" spans="1:9" x14ac:dyDescent="0.25">
      <c r="A3539" s="10">
        <v>28</v>
      </c>
      <c r="B3539" s="10">
        <v>0</v>
      </c>
      <c r="F3539">
        <v>28</v>
      </c>
      <c r="G3539" t="b">
        <v>0</v>
      </c>
      <c r="H3539">
        <v>28</v>
      </c>
      <c r="I3539" t="b">
        <v>0</v>
      </c>
    </row>
    <row r="3540" spans="1:9" x14ac:dyDescent="0.25">
      <c r="A3540" s="10">
        <v>83</v>
      </c>
      <c r="B3540" s="10">
        <v>0</v>
      </c>
      <c r="F3540">
        <v>83</v>
      </c>
      <c r="G3540" t="b">
        <v>0</v>
      </c>
      <c r="H3540">
        <v>83</v>
      </c>
      <c r="I3540" t="b">
        <v>0</v>
      </c>
    </row>
    <row r="3541" spans="1:9" x14ac:dyDescent="0.25">
      <c r="A3541" s="10">
        <v>13</v>
      </c>
      <c r="B3541" s="10">
        <v>0</v>
      </c>
      <c r="F3541">
        <v>13</v>
      </c>
      <c r="G3541" t="b">
        <v>0</v>
      </c>
      <c r="H3541">
        <v>13</v>
      </c>
      <c r="I3541" t="b">
        <v>0</v>
      </c>
    </row>
    <row r="3542" spans="1:9" x14ac:dyDescent="0.25">
      <c r="A3542" s="10">
        <v>8</v>
      </c>
      <c r="B3542" s="10">
        <v>0</v>
      </c>
      <c r="F3542">
        <v>8</v>
      </c>
      <c r="G3542" t="b">
        <v>0</v>
      </c>
      <c r="H3542">
        <v>8</v>
      </c>
      <c r="I3542" t="b">
        <v>0</v>
      </c>
    </row>
    <row r="3543" spans="1:9" x14ac:dyDescent="0.25">
      <c r="A3543" s="10">
        <v>32</v>
      </c>
      <c r="B3543" s="10">
        <v>0</v>
      </c>
      <c r="F3543">
        <v>32</v>
      </c>
      <c r="G3543" t="b">
        <v>0</v>
      </c>
      <c r="H3543">
        <v>32</v>
      </c>
      <c r="I3543" t="b">
        <v>0</v>
      </c>
    </row>
    <row r="3544" spans="1:9" x14ac:dyDescent="0.25">
      <c r="A3544" s="10">
        <v>85</v>
      </c>
      <c r="B3544" s="10">
        <v>0</v>
      </c>
      <c r="F3544">
        <v>85</v>
      </c>
      <c r="G3544" t="b">
        <v>0</v>
      </c>
      <c r="H3544">
        <v>85</v>
      </c>
      <c r="I3544" t="b">
        <v>0</v>
      </c>
    </row>
    <row r="3545" spans="1:9" x14ac:dyDescent="0.25">
      <c r="A3545" s="10">
        <v>29</v>
      </c>
      <c r="B3545" s="10">
        <v>0</v>
      </c>
      <c r="F3545">
        <v>29</v>
      </c>
      <c r="G3545" t="b">
        <v>0</v>
      </c>
      <c r="H3545">
        <v>29</v>
      </c>
      <c r="I3545" t="b">
        <v>0</v>
      </c>
    </row>
    <row r="3546" spans="1:9" x14ac:dyDescent="0.25">
      <c r="A3546" s="10">
        <v>24</v>
      </c>
      <c r="B3546" s="10">
        <v>0</v>
      </c>
      <c r="F3546">
        <v>24</v>
      </c>
      <c r="G3546" t="b">
        <v>0</v>
      </c>
      <c r="H3546">
        <v>24</v>
      </c>
      <c r="I3546" t="b">
        <v>0</v>
      </c>
    </row>
    <row r="3547" spans="1:9" x14ac:dyDescent="0.25">
      <c r="A3547" s="10">
        <v>8</v>
      </c>
      <c r="B3547" s="10">
        <v>0</v>
      </c>
      <c r="F3547">
        <v>8</v>
      </c>
      <c r="G3547" t="b">
        <v>0</v>
      </c>
      <c r="H3547">
        <v>8</v>
      </c>
      <c r="I3547" t="b">
        <v>0</v>
      </c>
    </row>
    <row r="3548" spans="1:9" x14ac:dyDescent="0.25">
      <c r="A3548" s="10">
        <v>19</v>
      </c>
      <c r="B3548" s="10">
        <v>0</v>
      </c>
      <c r="F3548">
        <v>19</v>
      </c>
      <c r="G3548" t="b">
        <v>0</v>
      </c>
      <c r="H3548">
        <v>19</v>
      </c>
      <c r="I3548" t="b">
        <v>0</v>
      </c>
    </row>
    <row r="3549" spans="1:9" x14ac:dyDescent="0.25">
      <c r="A3549" s="10">
        <v>336</v>
      </c>
      <c r="B3549" s="10">
        <v>0</v>
      </c>
      <c r="F3549">
        <v>336</v>
      </c>
      <c r="G3549" t="b">
        <v>0</v>
      </c>
      <c r="H3549">
        <v>336</v>
      </c>
      <c r="I3549" t="b">
        <v>0</v>
      </c>
    </row>
    <row r="3550" spans="1:9" x14ac:dyDescent="0.25">
      <c r="A3550" s="10">
        <v>13</v>
      </c>
      <c r="B3550" s="10">
        <v>0</v>
      </c>
      <c r="F3550">
        <v>13</v>
      </c>
      <c r="G3550" t="b">
        <v>0</v>
      </c>
      <c r="H3550">
        <v>13</v>
      </c>
      <c r="I3550" t="b">
        <v>0</v>
      </c>
    </row>
    <row r="3551" spans="1:9" x14ac:dyDescent="0.25">
      <c r="A3551" s="10">
        <v>42</v>
      </c>
      <c r="B3551" s="10">
        <v>0</v>
      </c>
      <c r="F3551">
        <v>42</v>
      </c>
      <c r="G3551" t="b">
        <v>0</v>
      </c>
      <c r="H3551">
        <v>42</v>
      </c>
      <c r="I3551" t="b">
        <v>0</v>
      </c>
    </row>
    <row r="3552" spans="1:9" x14ac:dyDescent="0.25">
      <c r="A3552" s="10">
        <v>64</v>
      </c>
      <c r="B3552" s="10">
        <v>0</v>
      </c>
      <c r="F3552">
        <v>64</v>
      </c>
      <c r="G3552" t="b">
        <v>0</v>
      </c>
      <c r="H3552">
        <v>64</v>
      </c>
      <c r="I3552" t="b">
        <v>0</v>
      </c>
    </row>
    <row r="3553" spans="1:9" x14ac:dyDescent="0.25">
      <c r="A3553" s="10">
        <v>25</v>
      </c>
      <c r="B3553" s="10">
        <v>0</v>
      </c>
      <c r="F3553">
        <v>25</v>
      </c>
      <c r="G3553" t="b">
        <v>0</v>
      </c>
      <c r="H3553">
        <v>25</v>
      </c>
      <c r="I3553" t="b">
        <v>0</v>
      </c>
    </row>
    <row r="3554" spans="1:9" x14ac:dyDescent="0.25">
      <c r="A3554" s="10">
        <v>20</v>
      </c>
      <c r="B3554" s="10">
        <v>0</v>
      </c>
      <c r="F3554">
        <v>20</v>
      </c>
      <c r="G3554" t="b">
        <v>0</v>
      </c>
      <c r="H3554">
        <v>20</v>
      </c>
      <c r="I3554" t="b">
        <v>0</v>
      </c>
    </row>
    <row r="3555" spans="1:9" x14ac:dyDescent="0.25">
      <c r="A3555" s="10">
        <v>104</v>
      </c>
      <c r="B3555" s="10">
        <v>0</v>
      </c>
      <c r="F3555">
        <v>104</v>
      </c>
      <c r="G3555" t="b">
        <v>0</v>
      </c>
      <c r="H3555">
        <v>104</v>
      </c>
      <c r="I3555" t="b">
        <v>0</v>
      </c>
    </row>
    <row r="3556" spans="1:9" x14ac:dyDescent="0.25">
      <c r="A3556" s="10">
        <v>53</v>
      </c>
      <c r="B3556" s="10">
        <v>0</v>
      </c>
      <c r="F3556">
        <v>53</v>
      </c>
      <c r="G3556" t="b">
        <v>0</v>
      </c>
      <c r="H3556">
        <v>53</v>
      </c>
      <c r="I3556" t="b">
        <v>0</v>
      </c>
    </row>
    <row r="3557" spans="1:9" x14ac:dyDescent="0.25">
      <c r="A3557" s="10">
        <v>14</v>
      </c>
      <c r="B3557" s="10">
        <v>0</v>
      </c>
      <c r="F3557">
        <v>14</v>
      </c>
      <c r="G3557" t="b">
        <v>0</v>
      </c>
      <c r="H3557">
        <v>14</v>
      </c>
      <c r="I3557" t="b">
        <v>0</v>
      </c>
    </row>
    <row r="3558" spans="1:9" x14ac:dyDescent="0.25">
      <c r="A3558" s="10">
        <v>20</v>
      </c>
      <c r="B3558" s="10">
        <v>0</v>
      </c>
      <c r="F3558">
        <v>20</v>
      </c>
      <c r="G3558" t="b">
        <v>0</v>
      </c>
      <c r="H3558">
        <v>20</v>
      </c>
      <c r="I3558" t="b">
        <v>0</v>
      </c>
    </row>
    <row r="3559" spans="1:9" x14ac:dyDescent="0.25">
      <c r="A3559" s="10">
        <v>558</v>
      </c>
      <c r="B3559" s="10">
        <v>0</v>
      </c>
      <c r="F3559">
        <v>558</v>
      </c>
      <c r="G3559" t="b">
        <v>0</v>
      </c>
      <c r="H3559">
        <v>558</v>
      </c>
      <c r="I3559" t="b">
        <v>0</v>
      </c>
    </row>
    <row r="3560" spans="1:9" x14ac:dyDescent="0.25">
      <c r="A3560" s="10">
        <v>22</v>
      </c>
      <c r="B3560" s="10">
        <v>0</v>
      </c>
      <c r="F3560">
        <v>22</v>
      </c>
      <c r="G3560" t="b">
        <v>0</v>
      </c>
      <c r="H3560">
        <v>22</v>
      </c>
      <c r="I3560" t="b">
        <v>0</v>
      </c>
    </row>
    <row r="3561" spans="1:9" x14ac:dyDescent="0.25">
      <c r="A3561" s="10">
        <v>24</v>
      </c>
      <c r="B3561" s="10">
        <v>0</v>
      </c>
      <c r="F3561">
        <v>24</v>
      </c>
      <c r="G3561" t="b">
        <v>0</v>
      </c>
      <c r="H3561">
        <v>24</v>
      </c>
      <c r="I3561" t="b">
        <v>0</v>
      </c>
    </row>
    <row r="3562" spans="1:9" x14ac:dyDescent="0.25">
      <c r="A3562" s="10">
        <v>74</v>
      </c>
      <c r="B3562" s="10">
        <v>0</v>
      </c>
      <c r="F3562">
        <v>74</v>
      </c>
      <c r="G3562" t="b">
        <v>0</v>
      </c>
      <c r="H3562">
        <v>74</v>
      </c>
      <c r="I3562" t="b">
        <v>0</v>
      </c>
    </row>
    <row r="3563" spans="1:9" x14ac:dyDescent="0.25">
      <c r="A3563" s="10">
        <v>54</v>
      </c>
      <c r="B3563" s="10">
        <v>0</v>
      </c>
      <c r="F3563">
        <v>54</v>
      </c>
      <c r="G3563" t="b">
        <v>0</v>
      </c>
      <c r="H3563">
        <v>54</v>
      </c>
      <c r="I3563" t="b">
        <v>0</v>
      </c>
    </row>
    <row r="3564" spans="1:9" x14ac:dyDescent="0.25">
      <c r="A3564" s="10">
        <v>31</v>
      </c>
      <c r="B3564" s="10">
        <v>0</v>
      </c>
      <c r="F3564">
        <v>31</v>
      </c>
      <c r="G3564" t="b">
        <v>0</v>
      </c>
      <c r="H3564">
        <v>31</v>
      </c>
      <c r="I3564" t="b">
        <v>0</v>
      </c>
    </row>
    <row r="3565" spans="1:9" x14ac:dyDescent="0.25">
      <c r="A3565" s="10">
        <v>25</v>
      </c>
      <c r="B3565" s="10">
        <v>0</v>
      </c>
      <c r="F3565">
        <v>25</v>
      </c>
      <c r="G3565" t="b">
        <v>0</v>
      </c>
      <c r="H3565">
        <v>25</v>
      </c>
      <c r="I3565" t="b">
        <v>0</v>
      </c>
    </row>
    <row r="3566" spans="1:9" x14ac:dyDescent="0.25">
      <c r="A3566" s="10">
        <v>17</v>
      </c>
      <c r="B3566" s="10">
        <v>0</v>
      </c>
      <c r="F3566">
        <v>17</v>
      </c>
      <c r="G3566" t="b">
        <v>0</v>
      </c>
      <c r="H3566">
        <v>17</v>
      </c>
      <c r="I3566" t="b">
        <v>0</v>
      </c>
    </row>
    <row r="3567" spans="1:9" x14ac:dyDescent="0.25">
      <c r="A3567" s="10">
        <v>12</v>
      </c>
      <c r="B3567" s="10">
        <v>0</v>
      </c>
      <c r="F3567">
        <v>12</v>
      </c>
      <c r="G3567" t="b">
        <v>0</v>
      </c>
      <c r="H3567">
        <v>12</v>
      </c>
      <c r="I3567" t="b">
        <v>0</v>
      </c>
    </row>
    <row r="3568" spans="1:9" x14ac:dyDescent="0.25">
      <c r="A3568" s="10">
        <v>38</v>
      </c>
      <c r="B3568" s="10">
        <v>0</v>
      </c>
      <c r="F3568">
        <v>38</v>
      </c>
      <c r="G3568" t="b">
        <v>0</v>
      </c>
      <c r="H3568">
        <v>38</v>
      </c>
      <c r="I3568" t="b">
        <v>0</v>
      </c>
    </row>
    <row r="3569" spans="1:9" x14ac:dyDescent="0.25">
      <c r="A3569" s="10">
        <v>41</v>
      </c>
      <c r="B3569" s="10">
        <v>0</v>
      </c>
      <c r="F3569">
        <v>41</v>
      </c>
      <c r="G3569" t="b">
        <v>0</v>
      </c>
      <c r="H3569">
        <v>41</v>
      </c>
      <c r="I3569" t="b">
        <v>0</v>
      </c>
    </row>
    <row r="3570" spans="1:9" x14ac:dyDescent="0.25">
      <c r="A3570" s="10">
        <v>19</v>
      </c>
      <c r="B3570" s="10">
        <v>0</v>
      </c>
      <c r="F3570">
        <v>19</v>
      </c>
      <c r="G3570" t="b">
        <v>0</v>
      </c>
      <c r="H3570">
        <v>19</v>
      </c>
      <c r="I3570" t="b">
        <v>0</v>
      </c>
    </row>
    <row r="3571" spans="1:9" x14ac:dyDescent="0.25">
      <c r="A3571" s="10">
        <v>41</v>
      </c>
      <c r="B3571" s="10">
        <v>0</v>
      </c>
      <c r="F3571">
        <v>41</v>
      </c>
      <c r="G3571" t="b">
        <v>0</v>
      </c>
      <c r="H3571">
        <v>41</v>
      </c>
      <c r="I3571" t="b">
        <v>0</v>
      </c>
    </row>
    <row r="3572" spans="1:9" x14ac:dyDescent="0.25">
      <c r="A3572" s="10">
        <v>26</v>
      </c>
      <c r="B3572" s="10">
        <v>0</v>
      </c>
      <c r="F3572">
        <v>26</v>
      </c>
      <c r="G3572" t="b">
        <v>0</v>
      </c>
      <c r="H3572">
        <v>26</v>
      </c>
      <c r="I3572" t="b">
        <v>0</v>
      </c>
    </row>
    <row r="3573" spans="1:9" x14ac:dyDescent="0.25">
      <c r="A3573" s="10">
        <v>25</v>
      </c>
      <c r="B3573" s="10">
        <v>0</v>
      </c>
      <c r="F3573">
        <v>25</v>
      </c>
      <c r="G3573" t="b">
        <v>0</v>
      </c>
      <c r="H3573">
        <v>25</v>
      </c>
      <c r="I3573" t="b">
        <v>0</v>
      </c>
    </row>
    <row r="3574" spans="1:9" x14ac:dyDescent="0.25">
      <c r="A3574" s="10">
        <v>9</v>
      </c>
      <c r="B3574" s="10">
        <v>0</v>
      </c>
      <c r="F3574">
        <v>9</v>
      </c>
      <c r="G3574" t="b">
        <v>0</v>
      </c>
      <c r="H3574">
        <v>9</v>
      </c>
      <c r="I3574" t="b">
        <v>0</v>
      </c>
    </row>
    <row r="3575" spans="1:9" x14ac:dyDescent="0.25">
      <c r="A3575" s="10">
        <v>78</v>
      </c>
      <c r="B3575" s="10">
        <v>0</v>
      </c>
      <c r="F3575">
        <v>78</v>
      </c>
      <c r="G3575" t="b">
        <v>0</v>
      </c>
      <c r="H3575">
        <v>78</v>
      </c>
      <c r="I3575" t="b">
        <v>0</v>
      </c>
    </row>
    <row r="3576" spans="1:9" x14ac:dyDescent="0.25">
      <c r="A3576" s="10">
        <v>45</v>
      </c>
      <c r="B3576" s="10">
        <v>0</v>
      </c>
      <c r="F3576">
        <v>45</v>
      </c>
      <c r="G3576" t="b">
        <v>0</v>
      </c>
      <c r="H3576">
        <v>45</v>
      </c>
      <c r="I3576" t="b">
        <v>0</v>
      </c>
    </row>
    <row r="3577" spans="1:9" x14ac:dyDescent="0.25">
      <c r="A3577" s="10">
        <v>102</v>
      </c>
      <c r="B3577" s="10">
        <v>0</v>
      </c>
      <c r="F3577">
        <v>102</v>
      </c>
      <c r="G3577" t="b">
        <v>0</v>
      </c>
      <c r="H3577">
        <v>102</v>
      </c>
      <c r="I3577" t="b">
        <v>0</v>
      </c>
    </row>
    <row r="3578" spans="1:9" x14ac:dyDescent="0.25">
      <c r="A3578" s="10">
        <v>5</v>
      </c>
      <c r="B3578" s="10">
        <v>0</v>
      </c>
      <c r="F3578">
        <v>5</v>
      </c>
      <c r="G3578" t="b">
        <v>0</v>
      </c>
      <c r="H3578">
        <v>5</v>
      </c>
      <c r="I3578" t="b">
        <v>0</v>
      </c>
    </row>
    <row r="3579" spans="1:9" x14ac:dyDescent="0.25">
      <c r="A3579" s="10">
        <v>27</v>
      </c>
      <c r="B3579" s="10">
        <v>0</v>
      </c>
      <c r="F3579">
        <v>27</v>
      </c>
      <c r="G3579" t="b">
        <v>0</v>
      </c>
      <c r="H3579">
        <v>27</v>
      </c>
      <c r="I3579" t="b">
        <v>0</v>
      </c>
    </row>
    <row r="3580" spans="1:9" x14ac:dyDescent="0.25">
      <c r="A3580" s="10">
        <v>37</v>
      </c>
      <c r="B3580" s="10">
        <v>0</v>
      </c>
      <c r="F3580">
        <v>37</v>
      </c>
      <c r="G3580" t="b">
        <v>0</v>
      </c>
      <c r="H3580">
        <v>37</v>
      </c>
      <c r="I3580" t="b">
        <v>0</v>
      </c>
    </row>
    <row r="3581" spans="1:9" x14ac:dyDescent="0.25">
      <c r="A3581" s="10">
        <v>14</v>
      </c>
      <c r="B3581" s="10">
        <v>0</v>
      </c>
      <c r="F3581">
        <v>14</v>
      </c>
      <c r="G3581" t="b">
        <v>0</v>
      </c>
      <c r="H3581">
        <v>14</v>
      </c>
      <c r="I3581" t="b">
        <v>0</v>
      </c>
    </row>
    <row r="3582" spans="1:9" x14ac:dyDescent="0.25">
      <c r="A3582" s="10">
        <v>27</v>
      </c>
      <c r="B3582" s="10">
        <v>0</v>
      </c>
      <c r="F3582">
        <v>27</v>
      </c>
      <c r="G3582" t="b">
        <v>0</v>
      </c>
      <c r="H3582">
        <v>27</v>
      </c>
      <c r="I3582" t="b">
        <v>0</v>
      </c>
    </row>
    <row r="3583" spans="1:9" x14ac:dyDescent="0.25">
      <c r="A3583" s="10">
        <v>45</v>
      </c>
      <c r="B3583" s="10">
        <v>0</v>
      </c>
      <c r="F3583">
        <v>45</v>
      </c>
      <c r="G3583" t="b">
        <v>0</v>
      </c>
      <c r="H3583">
        <v>45</v>
      </c>
      <c r="I3583" t="b">
        <v>0</v>
      </c>
    </row>
    <row r="3584" spans="1:9" x14ac:dyDescent="0.25">
      <c r="A3584" s="10">
        <v>49</v>
      </c>
      <c r="B3584" s="10">
        <v>0</v>
      </c>
      <c r="F3584">
        <v>49</v>
      </c>
      <c r="G3584" t="b">
        <v>0</v>
      </c>
      <c r="H3584">
        <v>49</v>
      </c>
      <c r="I3584" t="b">
        <v>0</v>
      </c>
    </row>
    <row r="3585" spans="1:9" x14ac:dyDescent="0.25">
      <c r="A3585" s="10">
        <v>24</v>
      </c>
      <c r="B3585" s="10">
        <v>0</v>
      </c>
      <c r="F3585">
        <v>24</v>
      </c>
      <c r="G3585" t="b">
        <v>0</v>
      </c>
      <c r="H3585">
        <v>24</v>
      </c>
      <c r="I3585" t="b">
        <v>0</v>
      </c>
    </row>
    <row r="3586" spans="1:9" x14ac:dyDescent="0.25">
      <c r="A3586" s="10">
        <v>112</v>
      </c>
      <c r="B3586" s="10">
        <v>0</v>
      </c>
      <c r="F3586">
        <v>112</v>
      </c>
      <c r="G3586" t="b">
        <v>0</v>
      </c>
      <c r="H3586">
        <v>112</v>
      </c>
      <c r="I3586" t="b">
        <v>0</v>
      </c>
    </row>
    <row r="3587" spans="1:9" x14ac:dyDescent="0.25">
      <c r="A3587" s="10">
        <v>23</v>
      </c>
      <c r="B3587" s="10">
        <v>0</v>
      </c>
      <c r="F3587">
        <v>23</v>
      </c>
      <c r="G3587" t="b">
        <v>0</v>
      </c>
      <c r="H3587">
        <v>23</v>
      </c>
      <c r="I3587" t="b">
        <v>0</v>
      </c>
    </row>
    <row r="3588" spans="1:9" x14ac:dyDescent="0.25">
      <c r="A3588" s="10">
        <v>54</v>
      </c>
      <c r="B3588" s="10">
        <v>0</v>
      </c>
      <c r="F3588">
        <v>54</v>
      </c>
      <c r="G3588" t="b">
        <v>0</v>
      </c>
      <c r="H3588">
        <v>54</v>
      </c>
      <c r="I3588" t="b">
        <v>0</v>
      </c>
    </row>
    <row r="3589" spans="1:9" x14ac:dyDescent="0.25">
      <c r="A3589" s="10">
        <v>28</v>
      </c>
      <c r="B3589" s="10">
        <v>0</v>
      </c>
      <c r="F3589">
        <v>28</v>
      </c>
      <c r="G3589" t="b">
        <v>0</v>
      </c>
      <c r="H3589">
        <v>28</v>
      </c>
      <c r="I3589" t="b">
        <v>0</v>
      </c>
    </row>
    <row r="3590" spans="1:9" x14ac:dyDescent="0.25">
      <c r="A3590" s="10">
        <v>11</v>
      </c>
      <c r="B3590" s="10">
        <v>0</v>
      </c>
      <c r="F3590">
        <v>11</v>
      </c>
      <c r="G3590" t="b">
        <v>0</v>
      </c>
      <c r="H3590">
        <v>11</v>
      </c>
      <c r="I3590" t="b">
        <v>0</v>
      </c>
    </row>
    <row r="3591" spans="1:9" x14ac:dyDescent="0.25">
      <c r="A3591" s="10">
        <v>62</v>
      </c>
      <c r="B3591" s="10">
        <v>0</v>
      </c>
      <c r="F3591">
        <v>62</v>
      </c>
      <c r="G3591" t="b">
        <v>0</v>
      </c>
      <c r="H3591">
        <v>62</v>
      </c>
      <c r="I3591" t="b">
        <v>0</v>
      </c>
    </row>
    <row r="3592" spans="1:9" x14ac:dyDescent="0.25">
      <c r="A3592" s="10">
        <v>73</v>
      </c>
      <c r="B3592" s="10">
        <v>0</v>
      </c>
      <c r="F3592">
        <v>73</v>
      </c>
      <c r="G3592" t="b">
        <v>0</v>
      </c>
      <c r="H3592">
        <v>73</v>
      </c>
      <c r="I3592" t="b">
        <v>0</v>
      </c>
    </row>
    <row r="3593" spans="1:9" x14ac:dyDescent="0.25">
      <c r="A3593" s="10">
        <v>18</v>
      </c>
      <c r="B3593" s="10">
        <v>0</v>
      </c>
      <c r="F3593">
        <v>18</v>
      </c>
      <c r="G3593" t="b">
        <v>0</v>
      </c>
      <c r="H3593">
        <v>18</v>
      </c>
      <c r="I3593" t="b">
        <v>0</v>
      </c>
    </row>
    <row r="3594" spans="1:9" x14ac:dyDescent="0.25">
      <c r="A3594" s="10">
        <v>35</v>
      </c>
      <c r="B3594" s="10">
        <v>0</v>
      </c>
      <c r="F3594">
        <v>35</v>
      </c>
      <c r="G3594" t="b">
        <v>0</v>
      </c>
      <c r="H3594">
        <v>35</v>
      </c>
      <c r="I3594" t="b">
        <v>0</v>
      </c>
    </row>
    <row r="3595" spans="1:9" x14ac:dyDescent="0.25">
      <c r="A3595" s="10">
        <v>43</v>
      </c>
      <c r="B3595" s="10">
        <v>0</v>
      </c>
      <c r="F3595">
        <v>43</v>
      </c>
      <c r="G3595" t="b">
        <v>0</v>
      </c>
      <c r="H3595">
        <v>43</v>
      </c>
      <c r="I3595" t="b">
        <v>0</v>
      </c>
    </row>
    <row r="3596" spans="1:9" x14ac:dyDescent="0.25">
      <c r="A3596" s="10">
        <v>36</v>
      </c>
      <c r="B3596" s="10">
        <v>0</v>
      </c>
      <c r="F3596">
        <v>36</v>
      </c>
      <c r="G3596" t="b">
        <v>0</v>
      </c>
      <c r="H3596">
        <v>36</v>
      </c>
      <c r="I3596" t="b">
        <v>0</v>
      </c>
    </row>
    <row r="3597" spans="1:9" x14ac:dyDescent="0.25">
      <c r="A3597" s="10">
        <v>62</v>
      </c>
      <c r="B3597" s="10">
        <v>0</v>
      </c>
      <c r="F3597">
        <v>62</v>
      </c>
      <c r="G3597" t="b">
        <v>0</v>
      </c>
      <c r="H3597">
        <v>62</v>
      </c>
      <c r="I3597" t="b">
        <v>0</v>
      </c>
    </row>
    <row r="3598" spans="1:9" x14ac:dyDescent="0.25">
      <c r="A3598" s="10">
        <v>15</v>
      </c>
      <c r="B3598" s="10">
        <v>0</v>
      </c>
      <c r="F3598">
        <v>15</v>
      </c>
      <c r="G3598" t="b">
        <v>0</v>
      </c>
      <c r="H3598">
        <v>15</v>
      </c>
      <c r="I3598" t="b">
        <v>0</v>
      </c>
    </row>
    <row r="3599" spans="1:9" x14ac:dyDescent="0.25">
      <c r="A3599" s="10">
        <v>33</v>
      </c>
      <c r="B3599" s="10">
        <v>0</v>
      </c>
      <c r="F3599">
        <v>33</v>
      </c>
      <c r="G3599" t="b">
        <v>0</v>
      </c>
      <c r="H3599">
        <v>33</v>
      </c>
      <c r="I3599" t="b">
        <v>0</v>
      </c>
    </row>
    <row r="3600" spans="1:9" x14ac:dyDescent="0.25">
      <c r="A3600" s="10">
        <v>27</v>
      </c>
      <c r="B3600" s="10">
        <v>0</v>
      </c>
      <c r="F3600">
        <v>27</v>
      </c>
      <c r="G3600" t="b">
        <v>0</v>
      </c>
      <c r="H3600">
        <v>27</v>
      </c>
      <c r="I3600" t="b">
        <v>0</v>
      </c>
    </row>
    <row r="3601" spans="1:9" x14ac:dyDescent="0.25">
      <c r="A3601" s="10">
        <v>17</v>
      </c>
      <c r="B3601" s="10">
        <v>0</v>
      </c>
      <c r="F3601">
        <v>17</v>
      </c>
      <c r="G3601" t="b">
        <v>0</v>
      </c>
      <c r="H3601">
        <v>17</v>
      </c>
      <c r="I3601" t="b">
        <v>0</v>
      </c>
    </row>
    <row r="3602" spans="1:9" x14ac:dyDescent="0.25">
      <c r="A3602" s="10">
        <v>4</v>
      </c>
      <c r="B3602" s="10">
        <v>0</v>
      </c>
      <c r="F3602">
        <v>4</v>
      </c>
      <c r="G3602" t="b">
        <v>0</v>
      </c>
      <c r="H3602">
        <v>4</v>
      </c>
      <c r="I3602" t="b">
        <v>0</v>
      </c>
    </row>
    <row r="3603" spans="1:9" x14ac:dyDescent="0.25">
      <c r="A3603" s="10">
        <v>53</v>
      </c>
      <c r="B3603" s="10">
        <v>0</v>
      </c>
      <c r="F3603">
        <v>53</v>
      </c>
      <c r="G3603" t="b">
        <v>0</v>
      </c>
      <c r="H3603">
        <v>53</v>
      </c>
      <c r="I3603" t="b">
        <v>0</v>
      </c>
    </row>
    <row r="3604" spans="1:9" x14ac:dyDescent="0.25">
      <c r="A3604" s="10">
        <v>49</v>
      </c>
      <c r="B3604" s="10">
        <v>0</v>
      </c>
      <c r="F3604">
        <v>49</v>
      </c>
      <c r="G3604" t="b">
        <v>0</v>
      </c>
      <c r="H3604">
        <v>49</v>
      </c>
      <c r="I3604" t="b">
        <v>0</v>
      </c>
    </row>
    <row r="3605" spans="1:9" x14ac:dyDescent="0.25">
      <c r="A3605" s="10">
        <v>57</v>
      </c>
      <c r="B3605" s="10">
        <v>0</v>
      </c>
      <c r="F3605">
        <v>57</v>
      </c>
      <c r="G3605" t="b">
        <v>0</v>
      </c>
      <c r="H3605">
        <v>57</v>
      </c>
      <c r="I3605" t="b">
        <v>0</v>
      </c>
    </row>
    <row r="3606" spans="1:9" x14ac:dyDescent="0.25">
      <c r="A3606" s="10">
        <v>69</v>
      </c>
      <c r="B3606" s="10">
        <v>0</v>
      </c>
      <c r="F3606">
        <v>69</v>
      </c>
      <c r="G3606" t="b">
        <v>0</v>
      </c>
      <c r="H3606">
        <v>69</v>
      </c>
      <c r="I3606" t="b">
        <v>0</v>
      </c>
    </row>
    <row r="3607" spans="1:9" x14ac:dyDescent="0.25">
      <c r="A3607" s="10">
        <v>15</v>
      </c>
      <c r="B3607" s="10">
        <v>0</v>
      </c>
      <c r="F3607">
        <v>15</v>
      </c>
      <c r="G3607" t="b">
        <v>0</v>
      </c>
      <c r="H3607">
        <v>15</v>
      </c>
      <c r="I3607" t="b">
        <v>0</v>
      </c>
    </row>
    <row r="3608" spans="1:9" x14ac:dyDescent="0.25">
      <c r="A3608" s="10">
        <v>64</v>
      </c>
      <c r="B3608" s="10">
        <v>0</v>
      </c>
      <c r="F3608">
        <v>64</v>
      </c>
      <c r="G3608" t="b">
        <v>0</v>
      </c>
      <c r="H3608">
        <v>64</v>
      </c>
      <c r="I3608" t="b">
        <v>0</v>
      </c>
    </row>
    <row r="3609" spans="1:9" x14ac:dyDescent="0.25">
      <c r="A3609" s="10">
        <v>20</v>
      </c>
      <c r="B3609" s="10">
        <v>0</v>
      </c>
      <c r="F3609">
        <v>20</v>
      </c>
      <c r="G3609" t="b">
        <v>0</v>
      </c>
      <c r="H3609">
        <v>20</v>
      </c>
      <c r="I3609" t="b">
        <v>0</v>
      </c>
    </row>
    <row r="3610" spans="1:9" x14ac:dyDescent="0.25">
      <c r="A3610" s="10">
        <v>27</v>
      </c>
      <c r="B3610" s="10">
        <v>0</v>
      </c>
      <c r="F3610">
        <v>27</v>
      </c>
      <c r="G3610" t="b">
        <v>0</v>
      </c>
      <c r="H3610">
        <v>27</v>
      </c>
      <c r="I3610" t="b">
        <v>0</v>
      </c>
    </row>
    <row r="3611" spans="1:9" x14ac:dyDescent="0.25">
      <c r="A3611" s="10">
        <v>21</v>
      </c>
      <c r="B3611" s="10">
        <v>0</v>
      </c>
      <c r="F3611">
        <v>21</v>
      </c>
      <c r="G3611" t="b">
        <v>0</v>
      </c>
      <c r="H3611">
        <v>21</v>
      </c>
      <c r="I3611" t="b">
        <v>0</v>
      </c>
    </row>
    <row r="3612" spans="1:9" x14ac:dyDescent="0.25">
      <c r="A3612" s="10">
        <v>31</v>
      </c>
      <c r="B3612" s="10">
        <v>0</v>
      </c>
      <c r="F3612">
        <v>31</v>
      </c>
      <c r="G3612" t="b">
        <v>0</v>
      </c>
      <c r="H3612">
        <v>31</v>
      </c>
      <c r="I3612" t="b">
        <v>0</v>
      </c>
    </row>
    <row r="3613" spans="1:9" x14ac:dyDescent="0.25">
      <c r="A3613" s="10">
        <v>51</v>
      </c>
      <c r="B3613" s="10">
        <v>0</v>
      </c>
      <c r="F3613">
        <v>51</v>
      </c>
      <c r="G3613" t="b">
        <v>0</v>
      </c>
      <c r="H3613">
        <v>51</v>
      </c>
      <c r="I3613" t="b">
        <v>0</v>
      </c>
    </row>
    <row r="3614" spans="1:9" x14ac:dyDescent="0.25">
      <c r="A3614" s="10">
        <v>57</v>
      </c>
      <c r="B3614" s="10">
        <v>0</v>
      </c>
      <c r="F3614">
        <v>57</v>
      </c>
      <c r="G3614" t="b">
        <v>0</v>
      </c>
      <c r="H3614">
        <v>57</v>
      </c>
      <c r="I3614" t="b">
        <v>0</v>
      </c>
    </row>
    <row r="3615" spans="1:9" x14ac:dyDescent="0.25">
      <c r="A3615" s="10">
        <v>20</v>
      </c>
      <c r="B3615" s="10">
        <v>0</v>
      </c>
      <c r="F3615">
        <v>20</v>
      </c>
      <c r="G3615" t="b">
        <v>0</v>
      </c>
      <c r="H3615">
        <v>20</v>
      </c>
      <c r="I3615" t="b">
        <v>0</v>
      </c>
    </row>
    <row r="3616" spans="1:9" x14ac:dyDescent="0.25">
      <c r="A3616" s="10">
        <v>71</v>
      </c>
      <c r="B3616" s="10">
        <v>0</v>
      </c>
      <c r="F3616">
        <v>71</v>
      </c>
      <c r="G3616" t="b">
        <v>0</v>
      </c>
      <c r="H3616">
        <v>71</v>
      </c>
      <c r="I3616" t="b">
        <v>0</v>
      </c>
    </row>
    <row r="3617" spans="1:9" x14ac:dyDescent="0.25">
      <c r="A3617" s="10">
        <v>72</v>
      </c>
      <c r="B3617" s="10">
        <v>0</v>
      </c>
      <c r="F3617">
        <v>72</v>
      </c>
      <c r="G3617" t="b">
        <v>0</v>
      </c>
      <c r="H3617">
        <v>72</v>
      </c>
      <c r="I3617" t="b">
        <v>0</v>
      </c>
    </row>
    <row r="3618" spans="1:9" x14ac:dyDescent="0.25">
      <c r="A3618" s="10">
        <v>45</v>
      </c>
      <c r="B3618" s="10">
        <v>0</v>
      </c>
      <c r="F3618">
        <v>45</v>
      </c>
      <c r="G3618" t="b">
        <v>0</v>
      </c>
      <c r="H3618">
        <v>45</v>
      </c>
      <c r="I3618" t="b">
        <v>0</v>
      </c>
    </row>
    <row r="3619" spans="1:9" x14ac:dyDescent="0.25">
      <c r="A3619" s="10">
        <v>51</v>
      </c>
      <c r="B3619" s="10">
        <v>0</v>
      </c>
      <c r="F3619">
        <v>51</v>
      </c>
      <c r="G3619" t="b">
        <v>0</v>
      </c>
      <c r="H3619">
        <v>51</v>
      </c>
      <c r="I3619" t="b">
        <v>0</v>
      </c>
    </row>
    <row r="3620" spans="1:9" x14ac:dyDescent="0.25">
      <c r="A3620" s="10">
        <v>56</v>
      </c>
      <c r="B3620" s="10">
        <v>0</v>
      </c>
      <c r="F3620">
        <v>56</v>
      </c>
      <c r="G3620" t="b">
        <v>0</v>
      </c>
      <c r="H3620">
        <v>56</v>
      </c>
      <c r="I3620" t="b">
        <v>0</v>
      </c>
    </row>
    <row r="3621" spans="1:9" x14ac:dyDescent="0.25">
      <c r="A3621" s="10">
        <v>17</v>
      </c>
      <c r="B3621" s="10">
        <v>0</v>
      </c>
      <c r="F3621">
        <v>17</v>
      </c>
      <c r="G3621" t="b">
        <v>0</v>
      </c>
      <c r="H3621">
        <v>17</v>
      </c>
      <c r="I3621" t="b">
        <v>0</v>
      </c>
    </row>
    <row r="3622" spans="1:9" x14ac:dyDescent="0.25">
      <c r="A3622" s="10">
        <v>197</v>
      </c>
      <c r="B3622" s="10">
        <v>0</v>
      </c>
      <c r="F3622">
        <v>197</v>
      </c>
      <c r="G3622" t="b">
        <v>0</v>
      </c>
      <c r="H3622">
        <v>197</v>
      </c>
      <c r="I3622" t="b">
        <v>0</v>
      </c>
    </row>
    <row r="3623" spans="1:9" x14ac:dyDescent="0.25">
      <c r="A3623" s="10">
        <v>70</v>
      </c>
      <c r="B3623" s="10">
        <v>0</v>
      </c>
      <c r="F3623">
        <v>70</v>
      </c>
      <c r="G3623" t="b">
        <v>0</v>
      </c>
      <c r="H3623">
        <v>70</v>
      </c>
      <c r="I3623" t="b">
        <v>0</v>
      </c>
    </row>
    <row r="3624" spans="1:9" x14ac:dyDescent="0.25">
      <c r="A3624" s="10">
        <v>21</v>
      </c>
      <c r="B3624" s="10">
        <v>0</v>
      </c>
      <c r="F3624">
        <v>21</v>
      </c>
      <c r="G3624" t="b">
        <v>0</v>
      </c>
      <c r="H3624">
        <v>21</v>
      </c>
      <c r="I3624" t="b">
        <v>0</v>
      </c>
    </row>
    <row r="3625" spans="1:9" x14ac:dyDescent="0.25">
      <c r="A3625" s="10">
        <v>34</v>
      </c>
      <c r="B3625" s="10">
        <v>0</v>
      </c>
      <c r="F3625">
        <v>34</v>
      </c>
      <c r="G3625" t="b">
        <v>0</v>
      </c>
      <c r="H3625">
        <v>34</v>
      </c>
      <c r="I3625" t="b">
        <v>0</v>
      </c>
    </row>
    <row r="3626" spans="1:9" x14ac:dyDescent="0.25">
      <c r="A3626" s="10">
        <v>39</v>
      </c>
      <c r="B3626" s="10">
        <v>0</v>
      </c>
      <c r="F3626">
        <v>39</v>
      </c>
      <c r="G3626" t="b">
        <v>0</v>
      </c>
      <c r="H3626">
        <v>39</v>
      </c>
      <c r="I3626" t="b">
        <v>0</v>
      </c>
    </row>
    <row r="3627" spans="1:9" x14ac:dyDescent="0.25">
      <c r="A3627" s="10">
        <v>78</v>
      </c>
      <c r="B3627" s="10">
        <v>0</v>
      </c>
      <c r="F3627">
        <v>78</v>
      </c>
      <c r="G3627" t="b">
        <v>0</v>
      </c>
      <c r="H3627">
        <v>78</v>
      </c>
      <c r="I3627" t="b">
        <v>0</v>
      </c>
    </row>
    <row r="3628" spans="1:9" x14ac:dyDescent="0.25">
      <c r="A3628" s="10">
        <v>48</v>
      </c>
      <c r="B3628" s="10">
        <v>0</v>
      </c>
      <c r="F3628">
        <v>48</v>
      </c>
      <c r="G3628" t="b">
        <v>0</v>
      </c>
      <c r="H3628">
        <v>48</v>
      </c>
      <c r="I3628" t="b">
        <v>0</v>
      </c>
    </row>
    <row r="3629" spans="1:9" x14ac:dyDescent="0.25">
      <c r="A3629" s="10">
        <v>29</v>
      </c>
      <c r="B3629" s="10">
        <v>0</v>
      </c>
      <c r="F3629">
        <v>29</v>
      </c>
      <c r="G3629" t="b">
        <v>0</v>
      </c>
      <c r="H3629">
        <v>29</v>
      </c>
      <c r="I3629" t="b">
        <v>0</v>
      </c>
    </row>
    <row r="3630" spans="1:9" x14ac:dyDescent="0.25">
      <c r="A3630" s="10">
        <v>0</v>
      </c>
      <c r="B3630" s="10">
        <v>0</v>
      </c>
      <c r="F3630" t="b">
        <v>0</v>
      </c>
      <c r="G3630" t="b">
        <v>0</v>
      </c>
      <c r="H3630" t="b">
        <v>0</v>
      </c>
      <c r="I3630">
        <v>0</v>
      </c>
    </row>
    <row r="3631" spans="1:9" x14ac:dyDescent="0.25">
      <c r="A3631" s="10">
        <v>0</v>
      </c>
      <c r="B3631" s="10">
        <v>0</v>
      </c>
      <c r="F3631" t="b">
        <v>0</v>
      </c>
      <c r="G3631" t="b">
        <v>0</v>
      </c>
      <c r="H3631" t="b">
        <v>0</v>
      </c>
      <c r="I3631">
        <v>2</v>
      </c>
    </row>
    <row r="3632" spans="1:9" x14ac:dyDescent="0.25">
      <c r="A3632" s="10">
        <v>0</v>
      </c>
      <c r="B3632" s="10">
        <v>0</v>
      </c>
      <c r="F3632" t="b">
        <v>0</v>
      </c>
      <c r="G3632" t="b">
        <v>0</v>
      </c>
      <c r="H3632" t="b">
        <v>0</v>
      </c>
      <c r="I3632">
        <v>1</v>
      </c>
    </row>
    <row r="3633" spans="1:9" x14ac:dyDescent="0.25">
      <c r="A3633" s="10">
        <v>0</v>
      </c>
      <c r="B3633" s="10">
        <v>0</v>
      </c>
      <c r="F3633" t="b">
        <v>0</v>
      </c>
      <c r="G3633" t="b">
        <v>0</v>
      </c>
      <c r="H3633">
        <v>59</v>
      </c>
      <c r="I3633" t="b">
        <v>0</v>
      </c>
    </row>
    <row r="3634" spans="1:9" x14ac:dyDescent="0.25">
      <c r="A3634" s="10">
        <v>0</v>
      </c>
      <c r="B3634" s="10">
        <v>0</v>
      </c>
      <c r="F3634" t="b">
        <v>0</v>
      </c>
      <c r="G3634" t="b">
        <v>0</v>
      </c>
      <c r="H3634" t="b">
        <v>0</v>
      </c>
      <c r="I3634">
        <v>1</v>
      </c>
    </row>
    <row r="3635" spans="1:9" x14ac:dyDescent="0.25">
      <c r="A3635" s="10">
        <v>0</v>
      </c>
      <c r="B3635" s="10">
        <v>0</v>
      </c>
      <c r="F3635" t="b">
        <v>0</v>
      </c>
      <c r="G3635" t="b">
        <v>0</v>
      </c>
      <c r="H3635">
        <v>31</v>
      </c>
      <c r="I3635" t="b">
        <v>0</v>
      </c>
    </row>
    <row r="3636" spans="1:9" x14ac:dyDescent="0.25">
      <c r="A3636" s="10">
        <v>0</v>
      </c>
      <c r="B3636" s="10">
        <v>0</v>
      </c>
      <c r="F3636" t="b">
        <v>0</v>
      </c>
      <c r="G3636" t="b">
        <v>0</v>
      </c>
      <c r="H3636" t="b">
        <v>0</v>
      </c>
      <c r="I3636">
        <v>18</v>
      </c>
    </row>
    <row r="3637" spans="1:9" x14ac:dyDescent="0.25">
      <c r="A3637" s="10">
        <v>0</v>
      </c>
      <c r="B3637" s="10">
        <v>0</v>
      </c>
      <c r="F3637" t="b">
        <v>0</v>
      </c>
      <c r="G3637" t="b">
        <v>0</v>
      </c>
      <c r="H3637">
        <v>10</v>
      </c>
      <c r="I3637" t="b">
        <v>0</v>
      </c>
    </row>
    <row r="3638" spans="1:9" x14ac:dyDescent="0.25">
      <c r="A3638" s="10">
        <v>0</v>
      </c>
      <c r="B3638" s="10">
        <v>0</v>
      </c>
      <c r="F3638" t="b">
        <v>0</v>
      </c>
      <c r="G3638" t="b">
        <v>0</v>
      </c>
      <c r="H3638" t="b">
        <v>0</v>
      </c>
      <c r="I3638">
        <v>0</v>
      </c>
    </row>
    <row r="3639" spans="1:9" x14ac:dyDescent="0.25">
      <c r="A3639" s="10">
        <v>0</v>
      </c>
      <c r="B3639" s="10">
        <v>0</v>
      </c>
      <c r="F3639" t="b">
        <v>0</v>
      </c>
      <c r="G3639" t="b">
        <v>0</v>
      </c>
      <c r="H3639">
        <v>14</v>
      </c>
      <c r="I3639" t="b">
        <v>0</v>
      </c>
    </row>
    <row r="3640" spans="1:9" x14ac:dyDescent="0.25">
      <c r="A3640" s="10">
        <v>0</v>
      </c>
      <c r="B3640" s="10">
        <v>0</v>
      </c>
      <c r="F3640" t="b">
        <v>0</v>
      </c>
      <c r="G3640" t="b">
        <v>0</v>
      </c>
      <c r="H3640" t="b">
        <v>0</v>
      </c>
      <c r="I3640">
        <v>2</v>
      </c>
    </row>
    <row r="3641" spans="1:9" x14ac:dyDescent="0.25">
      <c r="A3641" s="10">
        <v>0</v>
      </c>
      <c r="B3641" s="10">
        <v>0</v>
      </c>
      <c r="F3641" t="b">
        <v>0</v>
      </c>
      <c r="G3641" t="b">
        <v>0</v>
      </c>
      <c r="H3641" t="b">
        <v>0</v>
      </c>
      <c r="I3641">
        <v>1</v>
      </c>
    </row>
    <row r="3642" spans="1:9" x14ac:dyDescent="0.25">
      <c r="A3642" s="10">
        <v>0</v>
      </c>
      <c r="B3642" s="10">
        <v>0</v>
      </c>
      <c r="F3642" t="b">
        <v>0</v>
      </c>
      <c r="G3642" t="b">
        <v>0</v>
      </c>
      <c r="H3642" t="b">
        <v>0</v>
      </c>
      <c r="I3642">
        <v>3</v>
      </c>
    </row>
    <row r="3643" spans="1:9" x14ac:dyDescent="0.25">
      <c r="A3643" s="10">
        <v>0</v>
      </c>
      <c r="B3643" s="10">
        <v>0</v>
      </c>
      <c r="F3643" t="b">
        <v>0</v>
      </c>
      <c r="G3643" t="b">
        <v>0</v>
      </c>
      <c r="H3643" t="b">
        <v>0</v>
      </c>
      <c r="I3643">
        <v>0</v>
      </c>
    </row>
    <row r="3644" spans="1:9" x14ac:dyDescent="0.25">
      <c r="A3644" s="10">
        <v>0</v>
      </c>
      <c r="B3644" s="10">
        <v>0</v>
      </c>
      <c r="F3644" t="b">
        <v>0</v>
      </c>
      <c r="G3644" t="b">
        <v>0</v>
      </c>
      <c r="H3644" t="b">
        <v>0</v>
      </c>
      <c r="I3644">
        <v>2</v>
      </c>
    </row>
    <row r="3645" spans="1:9" x14ac:dyDescent="0.25">
      <c r="A3645" s="10">
        <v>0</v>
      </c>
      <c r="B3645" s="10">
        <v>0</v>
      </c>
      <c r="F3645" t="b">
        <v>0</v>
      </c>
      <c r="G3645" t="b">
        <v>0</v>
      </c>
      <c r="H3645" t="b">
        <v>0</v>
      </c>
      <c r="I3645">
        <v>0</v>
      </c>
    </row>
    <row r="3646" spans="1:9" x14ac:dyDescent="0.25">
      <c r="A3646" s="10">
        <v>0</v>
      </c>
      <c r="B3646" s="10">
        <v>0</v>
      </c>
      <c r="F3646" t="b">
        <v>0</v>
      </c>
      <c r="G3646" t="b">
        <v>0</v>
      </c>
      <c r="H3646" t="b">
        <v>0</v>
      </c>
      <c r="I3646">
        <v>12</v>
      </c>
    </row>
    <row r="3647" spans="1:9" x14ac:dyDescent="0.25">
      <c r="A3647" s="10">
        <v>0</v>
      </c>
      <c r="B3647" s="10">
        <v>0</v>
      </c>
      <c r="F3647" t="b">
        <v>0</v>
      </c>
      <c r="G3647" t="b">
        <v>0</v>
      </c>
      <c r="H3647" t="b">
        <v>0</v>
      </c>
      <c r="I3647">
        <v>1</v>
      </c>
    </row>
    <row r="3648" spans="1:9" x14ac:dyDescent="0.25">
      <c r="A3648" s="10">
        <v>0</v>
      </c>
      <c r="B3648" s="10">
        <v>0</v>
      </c>
      <c r="F3648" t="b">
        <v>0</v>
      </c>
      <c r="G3648" t="b">
        <v>0</v>
      </c>
      <c r="H3648" t="b">
        <v>0</v>
      </c>
      <c r="I3648">
        <v>8</v>
      </c>
    </row>
    <row r="3649" spans="1:9" x14ac:dyDescent="0.25">
      <c r="A3649" s="10">
        <v>0</v>
      </c>
      <c r="B3649" s="10">
        <v>0</v>
      </c>
      <c r="F3649" t="b">
        <v>0</v>
      </c>
      <c r="G3649" t="b">
        <v>0</v>
      </c>
      <c r="H3649" t="b">
        <v>0</v>
      </c>
      <c r="I3649">
        <v>2</v>
      </c>
    </row>
    <row r="3650" spans="1:9" x14ac:dyDescent="0.25">
      <c r="A3650" s="10">
        <v>73</v>
      </c>
      <c r="B3650" s="10">
        <v>0</v>
      </c>
      <c r="F3650">
        <v>73</v>
      </c>
      <c r="G3650" t="b">
        <v>0</v>
      </c>
      <c r="H3650">
        <v>73</v>
      </c>
      <c r="I3650" t="b">
        <v>0</v>
      </c>
    </row>
    <row r="3651" spans="1:9" x14ac:dyDescent="0.25">
      <c r="A3651" s="10">
        <v>8</v>
      </c>
      <c r="B3651" s="10">
        <v>0</v>
      </c>
      <c r="F3651">
        <v>8</v>
      </c>
      <c r="G3651" t="b">
        <v>0</v>
      </c>
      <c r="H3651">
        <v>8</v>
      </c>
      <c r="I3651" t="b">
        <v>0</v>
      </c>
    </row>
    <row r="3652" spans="1:9" x14ac:dyDescent="0.25">
      <c r="A3652" s="10">
        <v>17</v>
      </c>
      <c r="B3652" s="10">
        <v>0</v>
      </c>
      <c r="F3652">
        <v>17</v>
      </c>
      <c r="G3652" t="b">
        <v>0</v>
      </c>
      <c r="H3652">
        <v>17</v>
      </c>
      <c r="I3652" t="b">
        <v>0</v>
      </c>
    </row>
    <row r="3653" spans="1:9" x14ac:dyDescent="0.25">
      <c r="A3653" s="10">
        <v>9</v>
      </c>
      <c r="B3653" s="10">
        <v>0</v>
      </c>
      <c r="F3653">
        <v>9</v>
      </c>
      <c r="G3653" t="b">
        <v>0</v>
      </c>
      <c r="H3653">
        <v>9</v>
      </c>
      <c r="I3653" t="b">
        <v>0</v>
      </c>
    </row>
    <row r="3654" spans="1:9" x14ac:dyDescent="0.25">
      <c r="A3654" s="10">
        <v>17</v>
      </c>
      <c r="B3654" s="10">
        <v>0</v>
      </c>
      <c r="F3654">
        <v>17</v>
      </c>
      <c r="G3654" t="b">
        <v>0</v>
      </c>
      <c r="H3654">
        <v>17</v>
      </c>
      <c r="I3654" t="b">
        <v>0</v>
      </c>
    </row>
    <row r="3655" spans="1:9" x14ac:dyDescent="0.25">
      <c r="A3655" s="10">
        <v>33</v>
      </c>
      <c r="B3655" s="10">
        <v>0</v>
      </c>
      <c r="F3655">
        <v>33</v>
      </c>
      <c r="G3655" t="b">
        <v>0</v>
      </c>
      <c r="H3655">
        <v>33</v>
      </c>
      <c r="I3655" t="b">
        <v>0</v>
      </c>
    </row>
    <row r="3656" spans="1:9" x14ac:dyDescent="0.25">
      <c r="A3656" s="10">
        <v>38</v>
      </c>
      <c r="B3656" s="10">
        <v>0</v>
      </c>
      <c r="F3656">
        <v>38</v>
      </c>
      <c r="G3656" t="b">
        <v>0</v>
      </c>
      <c r="H3656">
        <v>38</v>
      </c>
      <c r="I3656" t="b">
        <v>0</v>
      </c>
    </row>
    <row r="3657" spans="1:9" x14ac:dyDescent="0.25">
      <c r="A3657" s="10">
        <v>79</v>
      </c>
      <c r="B3657" s="10">
        <v>0</v>
      </c>
      <c r="F3657">
        <v>79</v>
      </c>
      <c r="G3657" t="b">
        <v>0</v>
      </c>
      <c r="H3657">
        <v>79</v>
      </c>
      <c r="I3657" t="b">
        <v>0</v>
      </c>
    </row>
    <row r="3658" spans="1:9" x14ac:dyDescent="0.25">
      <c r="A3658" s="10">
        <v>46</v>
      </c>
      <c r="B3658" s="10">
        <v>0</v>
      </c>
      <c r="F3658">
        <v>46</v>
      </c>
      <c r="G3658" t="b">
        <v>0</v>
      </c>
      <c r="H3658">
        <v>46</v>
      </c>
      <c r="I3658" t="b">
        <v>0</v>
      </c>
    </row>
    <row r="3659" spans="1:9" x14ac:dyDescent="0.25">
      <c r="A3659" s="10">
        <v>20</v>
      </c>
      <c r="B3659" s="10">
        <v>0</v>
      </c>
      <c r="F3659">
        <v>20</v>
      </c>
      <c r="G3659" t="b">
        <v>0</v>
      </c>
      <c r="H3659">
        <v>20</v>
      </c>
      <c r="I3659" t="b">
        <v>0</v>
      </c>
    </row>
    <row r="3660" spans="1:9" x14ac:dyDescent="0.25">
      <c r="A3660" s="10">
        <v>20</v>
      </c>
      <c r="B3660" s="10">
        <v>0</v>
      </c>
      <c r="F3660">
        <v>20</v>
      </c>
      <c r="G3660" t="b">
        <v>0</v>
      </c>
      <c r="H3660">
        <v>20</v>
      </c>
      <c r="I3660" t="b">
        <v>0</v>
      </c>
    </row>
    <row r="3661" spans="1:9" x14ac:dyDescent="0.25">
      <c r="A3661" s="10">
        <v>13</v>
      </c>
      <c r="B3661" s="10">
        <v>0</v>
      </c>
      <c r="F3661">
        <v>13</v>
      </c>
      <c r="G3661" t="b">
        <v>0</v>
      </c>
      <c r="H3661">
        <v>13</v>
      </c>
      <c r="I3661" t="b">
        <v>0</v>
      </c>
    </row>
    <row r="3662" spans="1:9" x14ac:dyDescent="0.25">
      <c r="A3662" s="10">
        <v>22</v>
      </c>
      <c r="B3662" s="10">
        <v>0</v>
      </c>
      <c r="F3662">
        <v>22</v>
      </c>
      <c r="G3662" t="b">
        <v>0</v>
      </c>
      <c r="H3662">
        <v>22</v>
      </c>
      <c r="I3662" t="b">
        <v>0</v>
      </c>
    </row>
    <row r="3663" spans="1:9" x14ac:dyDescent="0.25">
      <c r="A3663" s="10">
        <v>36</v>
      </c>
      <c r="B3663" s="10">
        <v>0</v>
      </c>
      <c r="F3663">
        <v>36</v>
      </c>
      <c r="G3663" t="b">
        <v>0</v>
      </c>
      <c r="H3663">
        <v>36</v>
      </c>
      <c r="I3663" t="b">
        <v>0</v>
      </c>
    </row>
    <row r="3664" spans="1:9" x14ac:dyDescent="0.25">
      <c r="A3664" s="10">
        <v>40</v>
      </c>
      <c r="B3664" s="10">
        <v>0</v>
      </c>
      <c r="F3664">
        <v>40</v>
      </c>
      <c r="G3664" t="b">
        <v>0</v>
      </c>
      <c r="H3664">
        <v>40</v>
      </c>
      <c r="I3664" t="b">
        <v>0</v>
      </c>
    </row>
    <row r="3665" spans="1:9" x14ac:dyDescent="0.25">
      <c r="A3665" s="10">
        <v>9</v>
      </c>
      <c r="B3665" s="10">
        <v>0</v>
      </c>
      <c r="F3665">
        <v>9</v>
      </c>
      <c r="G3665" t="b">
        <v>0</v>
      </c>
      <c r="H3665">
        <v>9</v>
      </c>
      <c r="I3665" t="b">
        <v>0</v>
      </c>
    </row>
    <row r="3666" spans="1:9" x14ac:dyDescent="0.25">
      <c r="A3666" s="10">
        <v>19</v>
      </c>
      <c r="B3666" s="10">
        <v>0</v>
      </c>
      <c r="F3666">
        <v>19</v>
      </c>
      <c r="G3666" t="b">
        <v>0</v>
      </c>
      <c r="H3666">
        <v>19</v>
      </c>
      <c r="I3666" t="b">
        <v>0</v>
      </c>
    </row>
    <row r="3667" spans="1:9" x14ac:dyDescent="0.25">
      <c r="A3667" s="10">
        <v>14</v>
      </c>
      <c r="B3667" s="10">
        <v>0</v>
      </c>
      <c r="F3667">
        <v>14</v>
      </c>
      <c r="G3667" t="b">
        <v>0</v>
      </c>
      <c r="H3667">
        <v>14</v>
      </c>
      <c r="I3667" t="b">
        <v>0</v>
      </c>
    </row>
    <row r="3668" spans="1:9" x14ac:dyDescent="0.25">
      <c r="A3668" s="10">
        <v>38</v>
      </c>
      <c r="B3668" s="10">
        <v>0</v>
      </c>
      <c r="F3668">
        <v>38</v>
      </c>
      <c r="G3668" t="b">
        <v>0</v>
      </c>
      <c r="H3668">
        <v>38</v>
      </c>
      <c r="I3668" t="b">
        <v>0</v>
      </c>
    </row>
    <row r="3669" spans="1:9" x14ac:dyDescent="0.25">
      <c r="A3669" s="10">
        <v>58</v>
      </c>
      <c r="B3669" s="10">
        <v>0</v>
      </c>
      <c r="F3669">
        <v>58</v>
      </c>
      <c r="G3669" t="b">
        <v>0</v>
      </c>
      <c r="H3669">
        <v>58</v>
      </c>
      <c r="I3669" t="b">
        <v>0</v>
      </c>
    </row>
    <row r="3670" spans="1:9" x14ac:dyDescent="0.25">
      <c r="A3670" s="10">
        <v>28</v>
      </c>
      <c r="B3670" s="10">
        <v>0</v>
      </c>
      <c r="F3670">
        <v>28</v>
      </c>
      <c r="G3670" t="b">
        <v>0</v>
      </c>
      <c r="H3670">
        <v>28</v>
      </c>
      <c r="I3670" t="b">
        <v>0</v>
      </c>
    </row>
    <row r="3671" spans="1:9" x14ac:dyDescent="0.25">
      <c r="A3671" s="10">
        <v>17</v>
      </c>
      <c r="B3671" s="10">
        <v>0</v>
      </c>
      <c r="F3671">
        <v>17</v>
      </c>
      <c r="G3671" t="b">
        <v>0</v>
      </c>
      <c r="H3671">
        <v>17</v>
      </c>
      <c r="I3671" t="b">
        <v>0</v>
      </c>
    </row>
    <row r="3672" spans="1:9" x14ac:dyDescent="0.25">
      <c r="A3672" s="10">
        <v>12</v>
      </c>
      <c r="B3672" s="10">
        <v>0</v>
      </c>
      <c r="F3672">
        <v>12</v>
      </c>
      <c r="G3672" t="b">
        <v>0</v>
      </c>
      <c r="H3672">
        <v>12</v>
      </c>
      <c r="I3672" t="b">
        <v>0</v>
      </c>
    </row>
    <row r="3673" spans="1:9" x14ac:dyDescent="0.25">
      <c r="A3673" s="10">
        <v>40</v>
      </c>
      <c r="B3673" s="10">
        <v>0</v>
      </c>
      <c r="F3673">
        <v>40</v>
      </c>
      <c r="G3673" t="b">
        <v>0</v>
      </c>
      <c r="H3673">
        <v>40</v>
      </c>
      <c r="I3673" t="b">
        <v>0</v>
      </c>
    </row>
    <row r="3674" spans="1:9" x14ac:dyDescent="0.25">
      <c r="A3674" s="10">
        <v>57</v>
      </c>
      <c r="B3674" s="10">
        <v>0</v>
      </c>
      <c r="F3674">
        <v>57</v>
      </c>
      <c r="G3674" t="b">
        <v>0</v>
      </c>
      <c r="H3674">
        <v>57</v>
      </c>
      <c r="I3674" t="b">
        <v>0</v>
      </c>
    </row>
    <row r="3675" spans="1:9" x14ac:dyDescent="0.25">
      <c r="A3675" s="10">
        <v>114</v>
      </c>
      <c r="B3675" s="10">
        <v>0</v>
      </c>
      <c r="F3675">
        <v>114</v>
      </c>
      <c r="G3675" t="b">
        <v>0</v>
      </c>
      <c r="H3675">
        <v>114</v>
      </c>
      <c r="I3675" t="b">
        <v>0</v>
      </c>
    </row>
    <row r="3676" spans="1:9" x14ac:dyDescent="0.25">
      <c r="A3676" s="10">
        <v>31</v>
      </c>
      <c r="B3676" s="10">
        <v>0</v>
      </c>
      <c r="F3676">
        <v>31</v>
      </c>
      <c r="G3676" t="b">
        <v>0</v>
      </c>
      <c r="H3676">
        <v>31</v>
      </c>
      <c r="I3676" t="b">
        <v>0</v>
      </c>
    </row>
    <row r="3677" spans="1:9" x14ac:dyDescent="0.25">
      <c r="A3677" s="10">
        <v>3</v>
      </c>
      <c r="B3677" s="10">
        <v>0</v>
      </c>
      <c r="F3677">
        <v>3</v>
      </c>
      <c r="G3677" t="b">
        <v>0</v>
      </c>
      <c r="H3677">
        <v>3</v>
      </c>
      <c r="I3677" t="b">
        <v>0</v>
      </c>
    </row>
    <row r="3678" spans="1:9" x14ac:dyDescent="0.25">
      <c r="A3678" s="10">
        <v>16</v>
      </c>
      <c r="B3678" s="10">
        <v>0</v>
      </c>
      <c r="F3678">
        <v>16</v>
      </c>
      <c r="G3678" t="b">
        <v>0</v>
      </c>
      <c r="H3678">
        <v>16</v>
      </c>
      <c r="I3678" t="b">
        <v>0</v>
      </c>
    </row>
    <row r="3679" spans="1:9" x14ac:dyDescent="0.25">
      <c r="A3679" s="10">
        <v>199</v>
      </c>
      <c r="B3679" s="10">
        <v>0</v>
      </c>
      <c r="F3679">
        <v>199</v>
      </c>
      <c r="G3679" t="b">
        <v>0</v>
      </c>
      <c r="H3679">
        <v>199</v>
      </c>
      <c r="I3679" t="b">
        <v>0</v>
      </c>
    </row>
    <row r="3680" spans="1:9" x14ac:dyDescent="0.25">
      <c r="A3680" s="10">
        <v>31</v>
      </c>
      <c r="B3680" s="10">
        <v>0</v>
      </c>
      <c r="F3680">
        <v>31</v>
      </c>
      <c r="G3680" t="b">
        <v>0</v>
      </c>
      <c r="H3680">
        <v>31</v>
      </c>
      <c r="I3680" t="b">
        <v>0</v>
      </c>
    </row>
    <row r="3681" spans="1:9" x14ac:dyDescent="0.25">
      <c r="A3681" s="10">
        <v>30</v>
      </c>
      <c r="B3681" s="10">
        <v>0</v>
      </c>
      <c r="F3681">
        <v>30</v>
      </c>
      <c r="G3681" t="b">
        <v>0</v>
      </c>
      <c r="H3681">
        <v>30</v>
      </c>
      <c r="I3681" t="b">
        <v>0</v>
      </c>
    </row>
    <row r="3682" spans="1:9" x14ac:dyDescent="0.25">
      <c r="A3682" s="10">
        <v>34</v>
      </c>
      <c r="B3682" s="10">
        <v>0</v>
      </c>
      <c r="F3682">
        <v>34</v>
      </c>
      <c r="G3682" t="b">
        <v>0</v>
      </c>
      <c r="H3682">
        <v>34</v>
      </c>
      <c r="I3682" t="b">
        <v>0</v>
      </c>
    </row>
    <row r="3683" spans="1:9" x14ac:dyDescent="0.25">
      <c r="A3683" s="10">
        <v>18</v>
      </c>
      <c r="B3683" s="10">
        <v>0</v>
      </c>
      <c r="F3683">
        <v>18</v>
      </c>
      <c r="G3683" t="b">
        <v>0</v>
      </c>
      <c r="H3683">
        <v>18</v>
      </c>
      <c r="I3683" t="b">
        <v>0</v>
      </c>
    </row>
    <row r="3684" spans="1:9" x14ac:dyDescent="0.25">
      <c r="A3684" s="10">
        <v>67</v>
      </c>
      <c r="B3684" s="10">
        <v>0</v>
      </c>
      <c r="F3684">
        <v>67</v>
      </c>
      <c r="G3684" t="b">
        <v>0</v>
      </c>
      <c r="H3684">
        <v>67</v>
      </c>
      <c r="I3684" t="b">
        <v>0</v>
      </c>
    </row>
    <row r="3685" spans="1:9" x14ac:dyDescent="0.25">
      <c r="A3685" s="10">
        <v>66</v>
      </c>
      <c r="B3685" s="10">
        <v>0</v>
      </c>
      <c r="F3685">
        <v>66</v>
      </c>
      <c r="G3685" t="b">
        <v>0</v>
      </c>
      <c r="H3685">
        <v>66</v>
      </c>
      <c r="I3685" t="b">
        <v>0</v>
      </c>
    </row>
    <row r="3686" spans="1:9" x14ac:dyDescent="0.25">
      <c r="A3686" s="10">
        <v>23</v>
      </c>
      <c r="B3686" s="10">
        <v>0</v>
      </c>
      <c r="F3686">
        <v>23</v>
      </c>
      <c r="G3686" t="b">
        <v>0</v>
      </c>
      <c r="H3686">
        <v>23</v>
      </c>
      <c r="I3686" t="b">
        <v>0</v>
      </c>
    </row>
    <row r="3687" spans="1:9" x14ac:dyDescent="0.25">
      <c r="A3687" s="10">
        <v>126</v>
      </c>
      <c r="B3687" s="10">
        <v>0</v>
      </c>
      <c r="F3687">
        <v>126</v>
      </c>
      <c r="G3687" t="b">
        <v>0</v>
      </c>
      <c r="H3687">
        <v>126</v>
      </c>
      <c r="I3687" t="b">
        <v>0</v>
      </c>
    </row>
    <row r="3688" spans="1:9" x14ac:dyDescent="0.25">
      <c r="A3688" s="10">
        <v>6</v>
      </c>
      <c r="B3688" s="10">
        <v>0</v>
      </c>
      <c r="F3688">
        <v>6</v>
      </c>
      <c r="G3688" t="b">
        <v>0</v>
      </c>
      <c r="H3688">
        <v>6</v>
      </c>
      <c r="I3688" t="b">
        <v>0</v>
      </c>
    </row>
    <row r="3689" spans="1:9" x14ac:dyDescent="0.25">
      <c r="A3689" s="10">
        <v>25</v>
      </c>
      <c r="B3689" s="10">
        <v>0</v>
      </c>
      <c r="F3689">
        <v>25</v>
      </c>
      <c r="G3689" t="b">
        <v>0</v>
      </c>
      <c r="H3689">
        <v>25</v>
      </c>
      <c r="I3689" t="b">
        <v>0</v>
      </c>
    </row>
    <row r="3690" spans="1:9" x14ac:dyDescent="0.25">
      <c r="A3690" s="10">
        <v>39</v>
      </c>
      <c r="B3690" s="10">
        <v>0</v>
      </c>
      <c r="F3690">
        <v>39</v>
      </c>
      <c r="G3690" t="b">
        <v>0</v>
      </c>
      <c r="H3690">
        <v>39</v>
      </c>
      <c r="I3690" t="b">
        <v>0</v>
      </c>
    </row>
    <row r="3691" spans="1:9" x14ac:dyDescent="0.25">
      <c r="A3691" s="10">
        <v>62</v>
      </c>
      <c r="B3691" s="10">
        <v>0</v>
      </c>
      <c r="F3691">
        <v>62</v>
      </c>
      <c r="G3691" t="b">
        <v>0</v>
      </c>
      <c r="H3691">
        <v>62</v>
      </c>
      <c r="I3691" t="b">
        <v>0</v>
      </c>
    </row>
    <row r="3692" spans="1:9" x14ac:dyDescent="0.25">
      <c r="A3692" s="10">
        <v>31</v>
      </c>
      <c r="B3692" s="10">
        <v>0</v>
      </c>
      <c r="F3692">
        <v>31</v>
      </c>
      <c r="G3692" t="b">
        <v>0</v>
      </c>
      <c r="H3692">
        <v>31</v>
      </c>
      <c r="I3692" t="b">
        <v>0</v>
      </c>
    </row>
    <row r="3693" spans="1:9" x14ac:dyDescent="0.25">
      <c r="A3693" s="10">
        <v>274</v>
      </c>
      <c r="B3693" s="10">
        <v>0</v>
      </c>
      <c r="F3693">
        <v>274</v>
      </c>
      <c r="G3693" t="b">
        <v>0</v>
      </c>
      <c r="H3693">
        <v>274</v>
      </c>
      <c r="I3693" t="b">
        <v>0</v>
      </c>
    </row>
    <row r="3694" spans="1:9" x14ac:dyDescent="0.25">
      <c r="A3694" s="10">
        <v>17</v>
      </c>
      <c r="B3694" s="10">
        <v>0</v>
      </c>
      <c r="F3694">
        <v>17</v>
      </c>
      <c r="G3694" t="b">
        <v>0</v>
      </c>
      <c r="H3694">
        <v>17</v>
      </c>
      <c r="I3694" t="b">
        <v>0</v>
      </c>
    </row>
    <row r="3695" spans="1:9" x14ac:dyDescent="0.25">
      <c r="A3695" s="10">
        <v>14</v>
      </c>
      <c r="B3695" s="10">
        <v>0</v>
      </c>
      <c r="F3695">
        <v>14</v>
      </c>
      <c r="G3695" t="b">
        <v>0</v>
      </c>
      <c r="H3695">
        <v>14</v>
      </c>
      <c r="I3695" t="b">
        <v>0</v>
      </c>
    </row>
    <row r="3696" spans="1:9" x14ac:dyDescent="0.25">
      <c r="A3696" s="10">
        <v>60</v>
      </c>
      <c r="B3696" s="10">
        <v>0</v>
      </c>
      <c r="F3696">
        <v>60</v>
      </c>
      <c r="G3696" t="b">
        <v>0</v>
      </c>
      <c r="H3696">
        <v>60</v>
      </c>
      <c r="I3696" t="b">
        <v>0</v>
      </c>
    </row>
    <row r="3697" spans="1:9" x14ac:dyDescent="0.25">
      <c r="A3697" s="10">
        <v>33</v>
      </c>
      <c r="B3697" s="10">
        <v>0</v>
      </c>
      <c r="F3697">
        <v>33</v>
      </c>
      <c r="G3697" t="b">
        <v>0</v>
      </c>
      <c r="H3697">
        <v>33</v>
      </c>
      <c r="I3697" t="b">
        <v>0</v>
      </c>
    </row>
    <row r="3698" spans="1:9" x14ac:dyDescent="0.25">
      <c r="A3698" s="10">
        <v>78</v>
      </c>
      <c r="B3698" s="10">
        <v>0</v>
      </c>
      <c r="F3698">
        <v>78</v>
      </c>
      <c r="G3698" t="b">
        <v>0</v>
      </c>
      <c r="H3698">
        <v>78</v>
      </c>
      <c r="I3698" t="b">
        <v>0</v>
      </c>
    </row>
    <row r="3699" spans="1:9" x14ac:dyDescent="0.25">
      <c r="A3699" s="10">
        <v>30</v>
      </c>
      <c r="B3699" s="10">
        <v>0</v>
      </c>
      <c r="F3699">
        <v>30</v>
      </c>
      <c r="G3699" t="b">
        <v>0</v>
      </c>
      <c r="H3699">
        <v>30</v>
      </c>
      <c r="I3699" t="b">
        <v>0</v>
      </c>
    </row>
    <row r="3700" spans="1:9" x14ac:dyDescent="0.25">
      <c r="A3700" s="10">
        <v>136</v>
      </c>
      <c r="B3700" s="10">
        <v>0</v>
      </c>
      <c r="F3700">
        <v>136</v>
      </c>
      <c r="G3700" t="b">
        <v>0</v>
      </c>
      <c r="H3700">
        <v>136</v>
      </c>
      <c r="I3700" t="b">
        <v>0</v>
      </c>
    </row>
    <row r="3701" spans="1:9" x14ac:dyDescent="0.25">
      <c r="A3701" s="10">
        <v>40</v>
      </c>
      <c r="B3701" s="10">
        <v>0</v>
      </c>
      <c r="F3701">
        <v>40</v>
      </c>
      <c r="G3701" t="b">
        <v>0</v>
      </c>
      <c r="H3701">
        <v>40</v>
      </c>
      <c r="I3701" t="b">
        <v>0</v>
      </c>
    </row>
    <row r="3702" spans="1:9" x14ac:dyDescent="0.25">
      <c r="A3702" s="10">
        <v>18</v>
      </c>
      <c r="B3702" s="10">
        <v>0</v>
      </c>
      <c r="F3702">
        <v>18</v>
      </c>
      <c r="G3702" t="b">
        <v>0</v>
      </c>
      <c r="H3702">
        <v>18</v>
      </c>
      <c r="I3702" t="b">
        <v>0</v>
      </c>
    </row>
    <row r="3703" spans="1:9" x14ac:dyDescent="0.25">
      <c r="A3703" s="10">
        <v>39</v>
      </c>
      <c r="B3703" s="10">
        <v>0</v>
      </c>
      <c r="F3703">
        <v>39</v>
      </c>
      <c r="G3703" t="b">
        <v>0</v>
      </c>
      <c r="H3703">
        <v>39</v>
      </c>
      <c r="I3703" t="b">
        <v>0</v>
      </c>
    </row>
    <row r="3704" spans="1:9" x14ac:dyDescent="0.25">
      <c r="A3704" s="10">
        <v>21</v>
      </c>
      <c r="B3704" s="10">
        <v>0</v>
      </c>
      <c r="F3704">
        <v>21</v>
      </c>
      <c r="G3704" t="b">
        <v>0</v>
      </c>
      <c r="H3704">
        <v>21</v>
      </c>
      <c r="I3704" t="b">
        <v>0</v>
      </c>
    </row>
    <row r="3705" spans="1:9" x14ac:dyDescent="0.25">
      <c r="A3705" s="10">
        <v>30</v>
      </c>
      <c r="B3705" s="10">
        <v>0</v>
      </c>
      <c r="F3705">
        <v>30</v>
      </c>
      <c r="G3705" t="b">
        <v>0</v>
      </c>
      <c r="H3705">
        <v>30</v>
      </c>
      <c r="I3705" t="b">
        <v>0</v>
      </c>
    </row>
    <row r="3706" spans="1:9" x14ac:dyDescent="0.25">
      <c r="A3706" s="10">
        <v>27</v>
      </c>
      <c r="B3706" s="10">
        <v>0</v>
      </c>
      <c r="F3706">
        <v>27</v>
      </c>
      <c r="G3706" t="b">
        <v>0</v>
      </c>
      <c r="H3706">
        <v>27</v>
      </c>
      <c r="I3706" t="b">
        <v>0</v>
      </c>
    </row>
    <row r="3707" spans="1:9" x14ac:dyDescent="0.25">
      <c r="A3707" s="10">
        <v>35</v>
      </c>
      <c r="B3707" s="10">
        <v>0</v>
      </c>
      <c r="F3707">
        <v>35</v>
      </c>
      <c r="G3707" t="b">
        <v>0</v>
      </c>
      <c r="H3707">
        <v>35</v>
      </c>
      <c r="I3707" t="b">
        <v>0</v>
      </c>
    </row>
    <row r="3708" spans="1:9" x14ac:dyDescent="0.25">
      <c r="A3708" s="10">
        <v>13</v>
      </c>
      <c r="B3708" s="10">
        <v>0</v>
      </c>
      <c r="F3708">
        <v>13</v>
      </c>
      <c r="G3708" t="b">
        <v>0</v>
      </c>
      <c r="H3708">
        <v>13</v>
      </c>
      <c r="I3708" t="b">
        <v>0</v>
      </c>
    </row>
    <row r="3709" spans="1:9" x14ac:dyDescent="0.25">
      <c r="A3709" s="10">
        <v>23</v>
      </c>
      <c r="B3709" s="10">
        <v>0</v>
      </c>
      <c r="F3709">
        <v>23</v>
      </c>
      <c r="G3709" t="b">
        <v>0</v>
      </c>
      <c r="H3709">
        <v>23</v>
      </c>
      <c r="I3709" t="b">
        <v>0</v>
      </c>
    </row>
    <row r="3710" spans="1:9" x14ac:dyDescent="0.25">
      <c r="A3710" s="10">
        <v>39</v>
      </c>
      <c r="B3710" s="10">
        <v>0</v>
      </c>
      <c r="F3710">
        <v>39</v>
      </c>
      <c r="G3710" t="b">
        <v>0</v>
      </c>
      <c r="H3710">
        <v>39</v>
      </c>
      <c r="I3710" t="b">
        <v>0</v>
      </c>
    </row>
    <row r="3711" spans="1:9" x14ac:dyDescent="0.25">
      <c r="A3711" s="10">
        <v>35</v>
      </c>
      <c r="B3711" s="10">
        <v>0</v>
      </c>
      <c r="F3711">
        <v>35</v>
      </c>
      <c r="G3711" t="b">
        <v>0</v>
      </c>
      <c r="H3711">
        <v>35</v>
      </c>
      <c r="I3711" t="b">
        <v>0</v>
      </c>
    </row>
    <row r="3712" spans="1:9" x14ac:dyDescent="0.25">
      <c r="A3712" s="10">
        <v>27</v>
      </c>
      <c r="B3712" s="10">
        <v>0</v>
      </c>
      <c r="F3712">
        <v>27</v>
      </c>
      <c r="G3712" t="b">
        <v>0</v>
      </c>
      <c r="H3712">
        <v>27</v>
      </c>
      <c r="I3712" t="b">
        <v>0</v>
      </c>
    </row>
    <row r="3713" spans="1:9" x14ac:dyDescent="0.25">
      <c r="A3713" s="10">
        <v>21</v>
      </c>
      <c r="B3713" s="10">
        <v>0</v>
      </c>
      <c r="F3713">
        <v>21</v>
      </c>
      <c r="G3713" t="b">
        <v>0</v>
      </c>
      <c r="H3713">
        <v>21</v>
      </c>
      <c r="I3713" t="b">
        <v>0</v>
      </c>
    </row>
    <row r="3714" spans="1:9" x14ac:dyDescent="0.25">
      <c r="A3714" s="10">
        <v>104</v>
      </c>
      <c r="B3714" s="10">
        <v>0</v>
      </c>
      <c r="F3714">
        <v>104</v>
      </c>
      <c r="G3714" t="b">
        <v>0</v>
      </c>
      <c r="H3714">
        <v>104</v>
      </c>
      <c r="I3714" t="b">
        <v>0</v>
      </c>
    </row>
    <row r="3715" spans="1:9" x14ac:dyDescent="0.25">
      <c r="A3715" s="10">
        <v>19</v>
      </c>
      <c r="B3715" s="10">
        <v>0</v>
      </c>
      <c r="F3715">
        <v>19</v>
      </c>
      <c r="G3715" t="b">
        <v>0</v>
      </c>
      <c r="H3715">
        <v>19</v>
      </c>
      <c r="I3715" t="b">
        <v>0</v>
      </c>
    </row>
    <row r="3716" spans="1:9" x14ac:dyDescent="0.25">
      <c r="A3716" s="10">
        <v>97</v>
      </c>
      <c r="B3716" s="10">
        <v>0</v>
      </c>
      <c r="F3716">
        <v>97</v>
      </c>
      <c r="G3716" t="b">
        <v>0</v>
      </c>
      <c r="H3716">
        <v>97</v>
      </c>
      <c r="I3716" t="b">
        <v>0</v>
      </c>
    </row>
    <row r="3717" spans="1:9" x14ac:dyDescent="0.25">
      <c r="A3717" s="10">
        <v>27</v>
      </c>
      <c r="B3717" s="10">
        <v>0</v>
      </c>
      <c r="F3717">
        <v>27</v>
      </c>
      <c r="G3717" t="b">
        <v>0</v>
      </c>
      <c r="H3717">
        <v>27</v>
      </c>
      <c r="I3717" t="b">
        <v>0</v>
      </c>
    </row>
    <row r="3718" spans="1:9" x14ac:dyDescent="0.25">
      <c r="A3718" s="10">
        <v>24</v>
      </c>
      <c r="B3718" s="10">
        <v>0</v>
      </c>
      <c r="F3718">
        <v>24</v>
      </c>
      <c r="G3718" t="b">
        <v>0</v>
      </c>
      <c r="H3718">
        <v>24</v>
      </c>
      <c r="I3718" t="b">
        <v>0</v>
      </c>
    </row>
    <row r="3719" spans="1:9" x14ac:dyDescent="0.25">
      <c r="A3719" s="10">
        <v>13</v>
      </c>
      <c r="B3719" s="10">
        <v>0</v>
      </c>
      <c r="F3719">
        <v>13</v>
      </c>
      <c r="G3719" t="b">
        <v>0</v>
      </c>
      <c r="H3719">
        <v>13</v>
      </c>
      <c r="I3719" t="b">
        <v>0</v>
      </c>
    </row>
    <row r="3720" spans="1:9" x14ac:dyDescent="0.25">
      <c r="A3720" s="10">
        <v>46</v>
      </c>
      <c r="B3720" s="10">
        <v>0</v>
      </c>
      <c r="F3720">
        <v>46</v>
      </c>
      <c r="G3720" t="b">
        <v>0</v>
      </c>
      <c r="H3720">
        <v>46</v>
      </c>
      <c r="I3720" t="b">
        <v>0</v>
      </c>
    </row>
    <row r="3721" spans="1:9" x14ac:dyDescent="0.25">
      <c r="A3721" s="10">
        <v>4</v>
      </c>
      <c r="B3721" s="10">
        <v>0</v>
      </c>
      <c r="F3721">
        <v>4</v>
      </c>
      <c r="G3721" t="b">
        <v>0</v>
      </c>
      <c r="H3721">
        <v>4</v>
      </c>
      <c r="I3721" t="b">
        <v>0</v>
      </c>
    </row>
    <row r="3722" spans="1:9" x14ac:dyDescent="0.25">
      <c r="A3722" s="10">
        <v>40</v>
      </c>
      <c r="B3722" s="10">
        <v>0</v>
      </c>
      <c r="F3722">
        <v>40</v>
      </c>
      <c r="G3722" t="b">
        <v>0</v>
      </c>
      <c r="H3722">
        <v>40</v>
      </c>
      <c r="I3722" t="b">
        <v>0</v>
      </c>
    </row>
    <row r="3723" spans="1:9" x14ac:dyDescent="0.25">
      <c r="A3723" s="10">
        <v>44</v>
      </c>
      <c r="B3723" s="10">
        <v>0</v>
      </c>
      <c r="F3723">
        <v>44</v>
      </c>
      <c r="G3723" t="b">
        <v>0</v>
      </c>
      <c r="H3723">
        <v>44</v>
      </c>
      <c r="I3723" t="b">
        <v>0</v>
      </c>
    </row>
    <row r="3724" spans="1:9" x14ac:dyDescent="0.25">
      <c r="A3724" s="10">
        <v>35</v>
      </c>
      <c r="B3724" s="10">
        <v>0</v>
      </c>
      <c r="F3724">
        <v>35</v>
      </c>
      <c r="G3724" t="b">
        <v>0</v>
      </c>
      <c r="H3724">
        <v>35</v>
      </c>
      <c r="I3724" t="b">
        <v>0</v>
      </c>
    </row>
    <row r="3725" spans="1:9" x14ac:dyDescent="0.25">
      <c r="A3725" s="10">
        <v>63</v>
      </c>
      <c r="B3725" s="10">
        <v>0</v>
      </c>
      <c r="F3725">
        <v>63</v>
      </c>
      <c r="G3725" t="b">
        <v>0</v>
      </c>
      <c r="H3725">
        <v>63</v>
      </c>
      <c r="I3725" t="b">
        <v>0</v>
      </c>
    </row>
    <row r="3726" spans="1:9" x14ac:dyDescent="0.25">
      <c r="A3726" s="10">
        <v>89</v>
      </c>
      <c r="B3726" s="10">
        <v>0</v>
      </c>
      <c r="F3726">
        <v>89</v>
      </c>
      <c r="G3726" t="b">
        <v>0</v>
      </c>
      <c r="H3726">
        <v>89</v>
      </c>
      <c r="I3726" t="b">
        <v>0</v>
      </c>
    </row>
    <row r="3727" spans="1:9" x14ac:dyDescent="0.25">
      <c r="A3727" s="10">
        <v>15</v>
      </c>
      <c r="B3727" s="10">
        <v>0</v>
      </c>
      <c r="F3727">
        <v>15</v>
      </c>
      <c r="G3727" t="b">
        <v>0</v>
      </c>
      <c r="H3727">
        <v>15</v>
      </c>
      <c r="I3727" t="b">
        <v>0</v>
      </c>
    </row>
    <row r="3728" spans="1:9" x14ac:dyDescent="0.25">
      <c r="A3728" s="10">
        <v>46</v>
      </c>
      <c r="B3728" s="10">
        <v>0</v>
      </c>
      <c r="F3728">
        <v>46</v>
      </c>
      <c r="G3728" t="b">
        <v>0</v>
      </c>
      <c r="H3728">
        <v>46</v>
      </c>
      <c r="I3728" t="b">
        <v>0</v>
      </c>
    </row>
    <row r="3729" spans="1:9" x14ac:dyDescent="0.25">
      <c r="A3729" s="10">
        <v>33</v>
      </c>
      <c r="B3729" s="10">
        <v>0</v>
      </c>
      <c r="F3729">
        <v>33</v>
      </c>
      <c r="G3729" t="b">
        <v>0</v>
      </c>
      <c r="H3729">
        <v>33</v>
      </c>
      <c r="I3729" t="b">
        <v>0</v>
      </c>
    </row>
    <row r="3730" spans="1:9" x14ac:dyDescent="0.25">
      <c r="A3730" s="10">
        <v>0</v>
      </c>
      <c r="B3730" s="10">
        <v>0</v>
      </c>
      <c r="F3730" t="b">
        <v>0</v>
      </c>
      <c r="G3730" t="b">
        <v>0</v>
      </c>
      <c r="H3730" t="b">
        <v>0</v>
      </c>
      <c r="I3730">
        <v>31</v>
      </c>
    </row>
    <row r="3731" spans="1:9" x14ac:dyDescent="0.25">
      <c r="A3731" s="10">
        <v>0</v>
      </c>
      <c r="B3731" s="10">
        <v>0</v>
      </c>
      <c r="F3731" t="b">
        <v>0</v>
      </c>
      <c r="G3731" t="b">
        <v>0</v>
      </c>
      <c r="H3731" t="b">
        <v>0</v>
      </c>
      <c r="I3731">
        <v>5</v>
      </c>
    </row>
    <row r="3732" spans="1:9" x14ac:dyDescent="0.25">
      <c r="A3732" s="10">
        <v>0</v>
      </c>
      <c r="B3732" s="10">
        <v>0</v>
      </c>
      <c r="F3732" t="b">
        <v>0</v>
      </c>
      <c r="G3732" t="b">
        <v>0</v>
      </c>
      <c r="H3732" t="b">
        <v>0</v>
      </c>
      <c r="I3732">
        <v>1</v>
      </c>
    </row>
    <row r="3733" spans="1:9" x14ac:dyDescent="0.25">
      <c r="A3733" s="10">
        <v>0</v>
      </c>
      <c r="B3733" s="10">
        <v>0</v>
      </c>
      <c r="F3733" t="b">
        <v>0</v>
      </c>
      <c r="G3733" t="b">
        <v>0</v>
      </c>
      <c r="H3733" t="b">
        <v>0</v>
      </c>
      <c r="I3733">
        <v>12</v>
      </c>
    </row>
    <row r="3734" spans="1:9" x14ac:dyDescent="0.25">
      <c r="A3734" s="10">
        <v>0</v>
      </c>
      <c r="B3734" s="10">
        <v>0</v>
      </c>
      <c r="F3734" t="b">
        <v>0</v>
      </c>
      <c r="G3734" t="b">
        <v>0</v>
      </c>
      <c r="H3734" t="b">
        <v>0</v>
      </c>
      <c r="I3734">
        <v>4</v>
      </c>
    </row>
    <row r="3735" spans="1:9" x14ac:dyDescent="0.25">
      <c r="A3735" s="10">
        <v>0</v>
      </c>
      <c r="B3735" s="10">
        <v>0</v>
      </c>
      <c r="F3735" t="b">
        <v>0</v>
      </c>
      <c r="G3735" t="b">
        <v>0</v>
      </c>
      <c r="H3735" t="b">
        <v>0</v>
      </c>
      <c r="I3735">
        <v>0</v>
      </c>
    </row>
    <row r="3736" spans="1:9" x14ac:dyDescent="0.25">
      <c r="A3736" s="10">
        <v>0</v>
      </c>
      <c r="B3736" s="10">
        <v>0</v>
      </c>
      <c r="F3736" t="b">
        <v>0</v>
      </c>
      <c r="G3736" t="b">
        <v>0</v>
      </c>
      <c r="H3736" t="b">
        <v>0</v>
      </c>
      <c r="I3736">
        <v>7</v>
      </c>
    </row>
    <row r="3737" spans="1:9" x14ac:dyDescent="0.25">
      <c r="A3737" s="10">
        <v>0</v>
      </c>
      <c r="B3737" s="10">
        <v>0</v>
      </c>
      <c r="F3737" t="b">
        <v>0</v>
      </c>
      <c r="G3737" t="b">
        <v>0</v>
      </c>
      <c r="H3737" t="b">
        <v>0</v>
      </c>
      <c r="I3737">
        <v>2</v>
      </c>
    </row>
    <row r="3738" spans="1:9" x14ac:dyDescent="0.25">
      <c r="A3738" s="10">
        <v>0</v>
      </c>
      <c r="B3738" s="10">
        <v>0</v>
      </c>
      <c r="F3738" t="b">
        <v>0</v>
      </c>
      <c r="G3738" t="b">
        <v>0</v>
      </c>
      <c r="H3738" t="b">
        <v>0</v>
      </c>
      <c r="I3738">
        <v>1</v>
      </c>
    </row>
    <row r="3739" spans="1:9" x14ac:dyDescent="0.25">
      <c r="A3739" s="10">
        <v>0</v>
      </c>
      <c r="B3739" s="10">
        <v>0</v>
      </c>
      <c r="F3739" t="b">
        <v>0</v>
      </c>
      <c r="G3739" t="b">
        <v>0</v>
      </c>
      <c r="H3739" t="b">
        <v>0</v>
      </c>
      <c r="I3739">
        <v>4</v>
      </c>
    </row>
    <row r="3740" spans="1:9" x14ac:dyDescent="0.25">
      <c r="A3740" s="10">
        <v>0</v>
      </c>
      <c r="B3740" s="10">
        <v>0</v>
      </c>
      <c r="F3740" t="b">
        <v>0</v>
      </c>
      <c r="G3740" t="b">
        <v>0</v>
      </c>
      <c r="H3740" t="b">
        <v>0</v>
      </c>
      <c r="I3740">
        <v>6</v>
      </c>
    </row>
    <row r="3741" spans="1:9" x14ac:dyDescent="0.25">
      <c r="A3741" s="10">
        <v>0</v>
      </c>
      <c r="B3741" s="10">
        <v>0</v>
      </c>
      <c r="F3741" t="b">
        <v>0</v>
      </c>
      <c r="G3741" t="b">
        <v>0</v>
      </c>
      <c r="H3741" t="b">
        <v>0</v>
      </c>
      <c r="I3741">
        <v>8</v>
      </c>
    </row>
    <row r="3742" spans="1:9" x14ac:dyDescent="0.25">
      <c r="A3742" s="10">
        <v>0</v>
      </c>
      <c r="B3742" s="10">
        <v>0</v>
      </c>
      <c r="F3742" t="b">
        <v>0</v>
      </c>
      <c r="G3742" t="b">
        <v>0</v>
      </c>
      <c r="H3742" t="b">
        <v>0</v>
      </c>
      <c r="I3742">
        <v>14</v>
      </c>
    </row>
    <row r="3743" spans="1:9" x14ac:dyDescent="0.25">
      <c r="A3743" s="10">
        <v>0</v>
      </c>
      <c r="B3743" s="10">
        <v>0</v>
      </c>
      <c r="F3743" t="b">
        <v>0</v>
      </c>
      <c r="G3743" t="b">
        <v>0</v>
      </c>
      <c r="H3743" t="b">
        <v>0</v>
      </c>
      <c r="I3743">
        <v>0</v>
      </c>
    </row>
    <row r="3744" spans="1:9" x14ac:dyDescent="0.25">
      <c r="A3744" s="10">
        <v>0</v>
      </c>
      <c r="B3744" s="10">
        <v>0</v>
      </c>
      <c r="F3744" t="b">
        <v>0</v>
      </c>
      <c r="G3744" t="b">
        <v>0</v>
      </c>
      <c r="H3744" t="b">
        <v>0</v>
      </c>
      <c r="I3744">
        <v>4</v>
      </c>
    </row>
    <row r="3745" spans="1:9" x14ac:dyDescent="0.25">
      <c r="A3745" s="10">
        <v>0</v>
      </c>
      <c r="B3745" s="10">
        <v>0</v>
      </c>
      <c r="F3745" t="b">
        <v>0</v>
      </c>
      <c r="G3745" t="b">
        <v>0</v>
      </c>
      <c r="H3745" t="b">
        <v>0</v>
      </c>
      <c r="I3745">
        <v>0</v>
      </c>
    </row>
    <row r="3746" spans="1:9" x14ac:dyDescent="0.25">
      <c r="A3746" s="10">
        <v>0</v>
      </c>
      <c r="B3746" s="10">
        <v>0</v>
      </c>
      <c r="F3746" t="b">
        <v>0</v>
      </c>
      <c r="G3746" t="b">
        <v>0</v>
      </c>
      <c r="H3746" t="b">
        <v>0</v>
      </c>
      <c r="I3746">
        <v>0</v>
      </c>
    </row>
    <row r="3747" spans="1:9" x14ac:dyDescent="0.25">
      <c r="A3747" s="10">
        <v>0</v>
      </c>
      <c r="B3747" s="10">
        <v>0</v>
      </c>
      <c r="F3747" t="b">
        <v>0</v>
      </c>
      <c r="G3747" t="b">
        <v>0</v>
      </c>
      <c r="H3747" t="b">
        <v>0</v>
      </c>
      <c r="I3747">
        <v>1</v>
      </c>
    </row>
    <row r="3748" spans="1:9" x14ac:dyDescent="0.25">
      <c r="A3748" s="10">
        <v>0</v>
      </c>
      <c r="B3748" s="10">
        <v>0</v>
      </c>
      <c r="F3748" t="b">
        <v>0</v>
      </c>
      <c r="G3748" t="b">
        <v>0</v>
      </c>
      <c r="H3748" t="b">
        <v>0</v>
      </c>
      <c r="I3748">
        <v>1</v>
      </c>
    </row>
    <row r="3749" spans="1:9" x14ac:dyDescent="0.25">
      <c r="A3749" s="10">
        <v>0</v>
      </c>
      <c r="B3749" s="10">
        <v>0</v>
      </c>
      <c r="F3749" t="b">
        <v>0</v>
      </c>
      <c r="G3749" t="b">
        <v>0</v>
      </c>
      <c r="H3749" t="b">
        <v>0</v>
      </c>
      <c r="I3749">
        <v>1</v>
      </c>
    </row>
    <row r="3750" spans="1:9" x14ac:dyDescent="0.25">
      <c r="A3750" s="10">
        <v>52</v>
      </c>
      <c r="B3750" s="10">
        <v>0</v>
      </c>
      <c r="F3750">
        <v>52</v>
      </c>
      <c r="G3750" t="b">
        <v>0</v>
      </c>
      <c r="H3750">
        <v>52</v>
      </c>
      <c r="I3750" t="b">
        <v>0</v>
      </c>
    </row>
    <row r="3751" spans="1:9" x14ac:dyDescent="0.25">
      <c r="A3751" s="10">
        <v>7</v>
      </c>
      <c r="B3751" s="10">
        <v>0</v>
      </c>
      <c r="F3751">
        <v>7</v>
      </c>
      <c r="G3751" t="b">
        <v>0</v>
      </c>
      <c r="H3751">
        <v>7</v>
      </c>
      <c r="I3751" t="b">
        <v>0</v>
      </c>
    </row>
    <row r="3752" spans="1:9" x14ac:dyDescent="0.25">
      <c r="A3752" s="10">
        <v>28</v>
      </c>
      <c r="B3752" s="10">
        <v>0</v>
      </c>
      <c r="F3752">
        <v>28</v>
      </c>
      <c r="G3752" t="b">
        <v>0</v>
      </c>
      <c r="H3752">
        <v>28</v>
      </c>
      <c r="I3752" t="b">
        <v>0</v>
      </c>
    </row>
    <row r="3753" spans="1:9" x14ac:dyDescent="0.25">
      <c r="A3753" s="10">
        <v>11</v>
      </c>
      <c r="B3753" s="10">
        <v>0</v>
      </c>
      <c r="F3753">
        <v>11</v>
      </c>
      <c r="G3753" t="b">
        <v>0</v>
      </c>
      <c r="H3753">
        <v>11</v>
      </c>
      <c r="I3753" t="b">
        <v>0</v>
      </c>
    </row>
    <row r="3754" spans="1:9" x14ac:dyDescent="0.25">
      <c r="A3754" s="10">
        <v>15</v>
      </c>
      <c r="B3754" s="10">
        <v>0</v>
      </c>
      <c r="F3754">
        <v>15</v>
      </c>
      <c r="G3754" t="b">
        <v>0</v>
      </c>
      <c r="H3754">
        <v>15</v>
      </c>
      <c r="I3754" t="b">
        <v>0</v>
      </c>
    </row>
    <row r="3755" spans="1:9" x14ac:dyDescent="0.25">
      <c r="A3755" s="10">
        <v>30</v>
      </c>
      <c r="B3755" s="10">
        <v>0</v>
      </c>
      <c r="F3755">
        <v>30</v>
      </c>
      <c r="G3755" t="b">
        <v>0</v>
      </c>
      <c r="H3755">
        <v>30</v>
      </c>
      <c r="I3755" t="b">
        <v>0</v>
      </c>
    </row>
    <row r="3756" spans="1:9" x14ac:dyDescent="0.25">
      <c r="A3756" s="10">
        <v>27</v>
      </c>
      <c r="B3756" s="10">
        <v>0</v>
      </c>
      <c r="F3756">
        <v>27</v>
      </c>
      <c r="G3756" t="b">
        <v>0</v>
      </c>
      <c r="H3756">
        <v>27</v>
      </c>
      <c r="I3756" t="b">
        <v>0</v>
      </c>
    </row>
    <row r="3757" spans="1:9" x14ac:dyDescent="0.25">
      <c r="A3757" s="10">
        <v>28</v>
      </c>
      <c r="B3757" s="10">
        <v>0</v>
      </c>
      <c r="F3757">
        <v>28</v>
      </c>
      <c r="G3757" t="b">
        <v>0</v>
      </c>
      <c r="H3757">
        <v>28</v>
      </c>
      <c r="I3757" t="b">
        <v>0</v>
      </c>
    </row>
    <row r="3758" spans="1:9" x14ac:dyDescent="0.25">
      <c r="A3758" s="10">
        <v>17</v>
      </c>
      <c r="B3758" s="10">
        <v>0</v>
      </c>
      <c r="F3758">
        <v>17</v>
      </c>
      <c r="G3758" t="b">
        <v>0</v>
      </c>
      <c r="H3758">
        <v>17</v>
      </c>
      <c r="I3758" t="b">
        <v>0</v>
      </c>
    </row>
    <row r="3759" spans="1:9" x14ac:dyDescent="0.25">
      <c r="A3759" s="10">
        <v>50</v>
      </c>
      <c r="B3759" s="10">
        <v>0</v>
      </c>
      <c r="F3759">
        <v>50</v>
      </c>
      <c r="G3759" t="b">
        <v>0</v>
      </c>
      <c r="H3759">
        <v>50</v>
      </c>
      <c r="I3759" t="b">
        <v>0</v>
      </c>
    </row>
    <row r="3760" spans="1:9" x14ac:dyDescent="0.25">
      <c r="A3760" s="10">
        <v>26</v>
      </c>
      <c r="B3760" s="10">
        <v>0</v>
      </c>
      <c r="F3760">
        <v>26</v>
      </c>
      <c r="G3760" t="b">
        <v>0</v>
      </c>
      <c r="H3760">
        <v>26</v>
      </c>
      <c r="I3760" t="b">
        <v>0</v>
      </c>
    </row>
    <row r="3761" spans="1:9" x14ac:dyDescent="0.25">
      <c r="A3761" s="10">
        <v>88</v>
      </c>
      <c r="B3761" s="10">
        <v>0</v>
      </c>
      <c r="F3761">
        <v>88</v>
      </c>
      <c r="G3761" t="b">
        <v>0</v>
      </c>
      <c r="H3761">
        <v>88</v>
      </c>
      <c r="I3761" t="b">
        <v>0</v>
      </c>
    </row>
    <row r="3762" spans="1:9" x14ac:dyDescent="0.25">
      <c r="A3762" s="10">
        <v>91</v>
      </c>
      <c r="B3762" s="10">
        <v>0</v>
      </c>
      <c r="F3762">
        <v>91</v>
      </c>
      <c r="G3762" t="b">
        <v>0</v>
      </c>
      <c r="H3762">
        <v>91</v>
      </c>
      <c r="I3762" t="b">
        <v>0</v>
      </c>
    </row>
    <row r="3763" spans="1:9" x14ac:dyDescent="0.25">
      <c r="A3763" s="10">
        <v>3</v>
      </c>
      <c r="B3763" s="10">
        <v>0</v>
      </c>
      <c r="F3763">
        <v>3</v>
      </c>
      <c r="G3763" t="b">
        <v>0</v>
      </c>
      <c r="H3763">
        <v>3</v>
      </c>
      <c r="I3763" t="b">
        <v>0</v>
      </c>
    </row>
    <row r="3764" spans="1:9" x14ac:dyDescent="0.25">
      <c r="A3764" s="10">
        <v>28</v>
      </c>
      <c r="B3764" s="10">
        <v>0</v>
      </c>
      <c r="F3764">
        <v>28</v>
      </c>
      <c r="G3764" t="b">
        <v>0</v>
      </c>
      <c r="H3764">
        <v>28</v>
      </c>
      <c r="I3764" t="b">
        <v>0</v>
      </c>
    </row>
    <row r="3765" spans="1:9" x14ac:dyDescent="0.25">
      <c r="A3765" s="10">
        <v>77</v>
      </c>
      <c r="B3765" s="10">
        <v>0</v>
      </c>
      <c r="F3765">
        <v>77</v>
      </c>
      <c r="G3765" t="b">
        <v>0</v>
      </c>
      <c r="H3765">
        <v>77</v>
      </c>
      <c r="I3765" t="b">
        <v>0</v>
      </c>
    </row>
    <row r="3766" spans="1:9" x14ac:dyDescent="0.25">
      <c r="A3766" s="10">
        <v>27</v>
      </c>
      <c r="B3766" s="10">
        <v>0</v>
      </c>
      <c r="F3766">
        <v>27</v>
      </c>
      <c r="G3766" t="b">
        <v>0</v>
      </c>
      <c r="H3766">
        <v>27</v>
      </c>
      <c r="I3766" t="b">
        <v>0</v>
      </c>
    </row>
    <row r="3767" spans="1:9" x14ac:dyDescent="0.25">
      <c r="A3767" s="10">
        <v>107</v>
      </c>
      <c r="B3767" s="10">
        <v>0</v>
      </c>
      <c r="F3767">
        <v>107</v>
      </c>
      <c r="G3767" t="b">
        <v>0</v>
      </c>
      <c r="H3767">
        <v>107</v>
      </c>
      <c r="I3767" t="b">
        <v>0</v>
      </c>
    </row>
    <row r="3768" spans="1:9" x14ac:dyDescent="0.25">
      <c r="A3768" s="10">
        <v>96</v>
      </c>
      <c r="B3768" s="10">
        <v>0</v>
      </c>
      <c r="F3768">
        <v>96</v>
      </c>
      <c r="G3768" t="b">
        <v>0</v>
      </c>
      <c r="H3768">
        <v>96</v>
      </c>
      <c r="I3768" t="b">
        <v>0</v>
      </c>
    </row>
    <row r="3769" spans="1:9" x14ac:dyDescent="0.25">
      <c r="A3769" s="10">
        <v>56</v>
      </c>
      <c r="B3769" s="10">
        <v>0</v>
      </c>
      <c r="F3769">
        <v>56</v>
      </c>
      <c r="G3769" t="b">
        <v>0</v>
      </c>
      <c r="H3769">
        <v>56</v>
      </c>
      <c r="I3769" t="b">
        <v>0</v>
      </c>
    </row>
    <row r="3770" spans="1:9" x14ac:dyDescent="0.25">
      <c r="A3770" s="10">
        <v>58</v>
      </c>
      <c r="B3770" s="10">
        <v>0</v>
      </c>
      <c r="F3770">
        <v>58</v>
      </c>
      <c r="G3770" t="b">
        <v>0</v>
      </c>
      <c r="H3770">
        <v>58</v>
      </c>
      <c r="I3770" t="b">
        <v>0</v>
      </c>
    </row>
    <row r="3771" spans="1:9" x14ac:dyDescent="0.25">
      <c r="A3771" s="10">
        <v>15</v>
      </c>
      <c r="B3771" s="10">
        <v>0</v>
      </c>
      <c r="F3771">
        <v>15</v>
      </c>
      <c r="G3771" t="b">
        <v>0</v>
      </c>
      <c r="H3771">
        <v>15</v>
      </c>
      <c r="I3771" t="b">
        <v>0</v>
      </c>
    </row>
    <row r="3772" spans="1:9" x14ac:dyDescent="0.25">
      <c r="A3772" s="10">
        <v>20</v>
      </c>
      <c r="B3772" s="10">
        <v>0</v>
      </c>
      <c r="F3772">
        <v>20</v>
      </c>
      <c r="G3772" t="b">
        <v>0</v>
      </c>
      <c r="H3772">
        <v>20</v>
      </c>
      <c r="I3772" t="b">
        <v>0</v>
      </c>
    </row>
    <row r="3773" spans="1:9" x14ac:dyDescent="0.25">
      <c r="A3773" s="10">
        <v>38</v>
      </c>
      <c r="B3773" s="10">
        <v>0</v>
      </c>
      <c r="F3773">
        <v>38</v>
      </c>
      <c r="G3773" t="b">
        <v>0</v>
      </c>
      <c r="H3773">
        <v>38</v>
      </c>
      <c r="I3773" t="b">
        <v>0</v>
      </c>
    </row>
    <row r="3774" spans="1:9" x14ac:dyDescent="0.25">
      <c r="A3774" s="10">
        <v>33</v>
      </c>
      <c r="B3774" s="10">
        <v>0</v>
      </c>
      <c r="F3774">
        <v>33</v>
      </c>
      <c r="G3774" t="b">
        <v>0</v>
      </c>
      <c r="H3774">
        <v>33</v>
      </c>
      <c r="I3774" t="b">
        <v>0</v>
      </c>
    </row>
    <row r="3775" spans="1:9" x14ac:dyDescent="0.25">
      <c r="A3775" s="10">
        <v>57</v>
      </c>
      <c r="B3775" s="10">
        <v>0</v>
      </c>
      <c r="F3775">
        <v>57</v>
      </c>
      <c r="G3775" t="b">
        <v>0</v>
      </c>
      <c r="H3775">
        <v>57</v>
      </c>
      <c r="I3775" t="b">
        <v>0</v>
      </c>
    </row>
    <row r="3776" spans="1:9" x14ac:dyDescent="0.25">
      <c r="A3776" s="10">
        <v>25</v>
      </c>
      <c r="B3776" s="10">
        <v>0</v>
      </c>
      <c r="F3776">
        <v>25</v>
      </c>
      <c r="G3776" t="b">
        <v>0</v>
      </c>
      <c r="H3776">
        <v>25</v>
      </c>
      <c r="I3776" t="b">
        <v>0</v>
      </c>
    </row>
    <row r="3777" spans="1:9" x14ac:dyDescent="0.25">
      <c r="A3777" s="10">
        <v>14</v>
      </c>
      <c r="B3777" s="10">
        <v>0</v>
      </c>
      <c r="F3777">
        <v>14</v>
      </c>
      <c r="G3777" t="b">
        <v>0</v>
      </c>
      <c r="H3777">
        <v>14</v>
      </c>
      <c r="I3777" t="b">
        <v>0</v>
      </c>
    </row>
    <row r="3778" spans="1:9" x14ac:dyDescent="0.25">
      <c r="A3778" s="10">
        <v>94</v>
      </c>
      <c r="B3778" s="10">
        <v>0</v>
      </c>
      <c r="F3778">
        <v>94</v>
      </c>
      <c r="G3778" t="b">
        <v>0</v>
      </c>
      <c r="H3778">
        <v>94</v>
      </c>
      <c r="I3778" t="b">
        <v>0</v>
      </c>
    </row>
    <row r="3779" spans="1:9" x14ac:dyDescent="0.25">
      <c r="A3779" s="10">
        <v>59</v>
      </c>
      <c r="B3779" s="10">
        <v>0</v>
      </c>
      <c r="F3779">
        <v>59</v>
      </c>
      <c r="G3779" t="b">
        <v>0</v>
      </c>
      <c r="H3779">
        <v>59</v>
      </c>
      <c r="I3779" t="b">
        <v>0</v>
      </c>
    </row>
    <row r="3780" spans="1:9" x14ac:dyDescent="0.25">
      <c r="A3780" s="10">
        <v>36</v>
      </c>
      <c r="B3780" s="10">
        <v>0</v>
      </c>
      <c r="F3780">
        <v>36</v>
      </c>
      <c r="G3780" t="b">
        <v>0</v>
      </c>
      <c r="H3780">
        <v>36</v>
      </c>
      <c r="I3780" t="b">
        <v>0</v>
      </c>
    </row>
    <row r="3781" spans="1:9" x14ac:dyDescent="0.25">
      <c r="A3781" s="10">
        <v>115</v>
      </c>
      <c r="B3781" s="10">
        <v>0</v>
      </c>
      <c r="F3781">
        <v>115</v>
      </c>
      <c r="G3781" t="b">
        <v>0</v>
      </c>
      <c r="H3781">
        <v>115</v>
      </c>
      <c r="I3781" t="b">
        <v>0</v>
      </c>
    </row>
    <row r="3782" spans="1:9" x14ac:dyDescent="0.25">
      <c r="A3782" s="10">
        <v>30</v>
      </c>
      <c r="B3782" s="10">
        <v>0</v>
      </c>
      <c r="F3782">
        <v>30</v>
      </c>
      <c r="G3782" t="b">
        <v>0</v>
      </c>
      <c r="H3782">
        <v>30</v>
      </c>
      <c r="I3782" t="b">
        <v>0</v>
      </c>
    </row>
    <row r="3783" spans="1:9" x14ac:dyDescent="0.25">
      <c r="A3783" s="10">
        <v>52</v>
      </c>
      <c r="B3783" s="10">
        <v>0</v>
      </c>
      <c r="F3783">
        <v>52</v>
      </c>
      <c r="G3783" t="b">
        <v>0</v>
      </c>
      <c r="H3783">
        <v>52</v>
      </c>
      <c r="I3783" t="b">
        <v>0</v>
      </c>
    </row>
    <row r="3784" spans="1:9" x14ac:dyDescent="0.25">
      <c r="A3784" s="10">
        <v>27</v>
      </c>
      <c r="B3784" s="10">
        <v>0</v>
      </c>
      <c r="F3784">
        <v>27</v>
      </c>
      <c r="G3784" t="b">
        <v>0</v>
      </c>
      <c r="H3784">
        <v>27</v>
      </c>
      <c r="I3784" t="b">
        <v>0</v>
      </c>
    </row>
    <row r="3785" spans="1:9" x14ac:dyDescent="0.25">
      <c r="A3785" s="10">
        <v>24</v>
      </c>
      <c r="B3785" s="10">
        <v>0</v>
      </c>
      <c r="F3785">
        <v>24</v>
      </c>
      <c r="G3785" t="b">
        <v>0</v>
      </c>
      <c r="H3785">
        <v>24</v>
      </c>
      <c r="I3785" t="b">
        <v>0</v>
      </c>
    </row>
    <row r="3786" spans="1:9" x14ac:dyDescent="0.25">
      <c r="A3786" s="10">
        <v>10</v>
      </c>
      <c r="B3786" s="10">
        <v>0</v>
      </c>
      <c r="F3786">
        <v>10</v>
      </c>
      <c r="G3786" t="b">
        <v>0</v>
      </c>
      <c r="H3786">
        <v>10</v>
      </c>
      <c r="I3786" t="b">
        <v>0</v>
      </c>
    </row>
    <row r="3787" spans="1:9" x14ac:dyDescent="0.25">
      <c r="A3787" s="10">
        <v>30</v>
      </c>
      <c r="B3787" s="10">
        <v>0</v>
      </c>
      <c r="F3787">
        <v>30</v>
      </c>
      <c r="G3787" t="b">
        <v>0</v>
      </c>
      <c r="H3787">
        <v>30</v>
      </c>
      <c r="I3787" t="b">
        <v>0</v>
      </c>
    </row>
    <row r="3788" spans="1:9" x14ac:dyDescent="0.25">
      <c r="A3788" s="10">
        <v>71</v>
      </c>
      <c r="B3788" s="10">
        <v>0</v>
      </c>
      <c r="F3788">
        <v>71</v>
      </c>
      <c r="G3788" t="b">
        <v>0</v>
      </c>
      <c r="H3788">
        <v>71</v>
      </c>
      <c r="I3788" t="b">
        <v>0</v>
      </c>
    </row>
    <row r="3789" spans="1:9" x14ac:dyDescent="0.25">
      <c r="A3789" s="10">
        <v>10</v>
      </c>
      <c r="B3789" s="10">
        <v>0</v>
      </c>
      <c r="F3789">
        <v>10</v>
      </c>
      <c r="G3789" t="b">
        <v>0</v>
      </c>
      <c r="H3789">
        <v>10</v>
      </c>
      <c r="I3789" t="b">
        <v>0</v>
      </c>
    </row>
    <row r="3790" spans="1:9" x14ac:dyDescent="0.25">
      <c r="A3790" s="10">
        <v>0</v>
      </c>
      <c r="B3790" s="10">
        <v>0</v>
      </c>
      <c r="F3790" t="b">
        <v>0</v>
      </c>
      <c r="G3790" t="b">
        <v>0</v>
      </c>
      <c r="H3790" t="b">
        <v>0</v>
      </c>
      <c r="I3790">
        <v>1</v>
      </c>
    </row>
    <row r="3791" spans="1:9" x14ac:dyDescent="0.25">
      <c r="A3791" s="10">
        <v>0</v>
      </c>
      <c r="B3791" s="10">
        <v>0</v>
      </c>
      <c r="F3791" t="b">
        <v>0</v>
      </c>
      <c r="G3791" t="b">
        <v>0</v>
      </c>
      <c r="H3791" t="b">
        <v>0</v>
      </c>
      <c r="I3791">
        <v>4</v>
      </c>
    </row>
    <row r="3792" spans="1:9" x14ac:dyDescent="0.25">
      <c r="A3792" s="10">
        <v>0</v>
      </c>
      <c r="B3792" s="10">
        <v>0</v>
      </c>
      <c r="F3792" t="b">
        <v>0</v>
      </c>
      <c r="G3792" t="b">
        <v>0</v>
      </c>
      <c r="H3792" t="b">
        <v>0</v>
      </c>
      <c r="I3792">
        <v>0</v>
      </c>
    </row>
    <row r="3793" spans="1:9" x14ac:dyDescent="0.25">
      <c r="A3793" s="10">
        <v>0</v>
      </c>
      <c r="B3793" s="10">
        <v>0</v>
      </c>
      <c r="F3793" t="b">
        <v>0</v>
      </c>
      <c r="G3793" t="b">
        <v>0</v>
      </c>
      <c r="H3793" t="b">
        <v>0</v>
      </c>
      <c r="I3793">
        <v>0</v>
      </c>
    </row>
    <row r="3794" spans="1:9" x14ac:dyDescent="0.25">
      <c r="A3794" s="10">
        <v>0</v>
      </c>
      <c r="B3794" s="10">
        <v>0</v>
      </c>
      <c r="F3794" t="b">
        <v>0</v>
      </c>
      <c r="G3794" t="b">
        <v>0</v>
      </c>
      <c r="H3794" t="b">
        <v>0</v>
      </c>
      <c r="I3794">
        <v>2</v>
      </c>
    </row>
    <row r="3795" spans="1:9" x14ac:dyDescent="0.25">
      <c r="A3795" s="10">
        <v>0</v>
      </c>
      <c r="B3795" s="10">
        <v>0</v>
      </c>
      <c r="F3795" t="b">
        <v>0</v>
      </c>
      <c r="G3795" t="b">
        <v>0</v>
      </c>
      <c r="H3795">
        <v>24</v>
      </c>
      <c r="I3795" t="b">
        <v>0</v>
      </c>
    </row>
    <row r="3796" spans="1:9" x14ac:dyDescent="0.25">
      <c r="A3796" s="10">
        <v>0</v>
      </c>
      <c r="B3796" s="10">
        <v>0</v>
      </c>
      <c r="F3796" t="b">
        <v>0</v>
      </c>
      <c r="G3796" t="b">
        <v>0</v>
      </c>
      <c r="H3796" t="b">
        <v>0</v>
      </c>
      <c r="I3796">
        <v>1</v>
      </c>
    </row>
    <row r="3797" spans="1:9" x14ac:dyDescent="0.25">
      <c r="A3797" s="10">
        <v>0</v>
      </c>
      <c r="B3797" s="10">
        <v>0</v>
      </c>
      <c r="F3797" t="b">
        <v>0</v>
      </c>
      <c r="G3797" t="b">
        <v>0</v>
      </c>
      <c r="H3797" t="b">
        <v>0</v>
      </c>
      <c r="I3797">
        <v>2</v>
      </c>
    </row>
    <row r="3798" spans="1:9" x14ac:dyDescent="0.25">
      <c r="A3798" s="10">
        <v>0</v>
      </c>
      <c r="B3798" s="10">
        <v>0</v>
      </c>
      <c r="F3798" t="b">
        <v>0</v>
      </c>
      <c r="G3798" t="b">
        <v>0</v>
      </c>
      <c r="H3798" t="b">
        <v>0</v>
      </c>
      <c r="I3798">
        <v>1</v>
      </c>
    </row>
    <row r="3799" spans="1:9" x14ac:dyDescent="0.25">
      <c r="A3799" s="10">
        <v>0</v>
      </c>
      <c r="B3799" s="10">
        <v>0</v>
      </c>
      <c r="F3799" t="b">
        <v>0</v>
      </c>
      <c r="G3799" t="b">
        <v>0</v>
      </c>
      <c r="H3799">
        <v>37</v>
      </c>
      <c r="I3799" t="b">
        <v>0</v>
      </c>
    </row>
    <row r="3800" spans="1:9" x14ac:dyDescent="0.25">
      <c r="A3800" s="10">
        <v>0</v>
      </c>
      <c r="B3800" s="10">
        <v>0</v>
      </c>
      <c r="F3800" t="b">
        <v>0</v>
      </c>
      <c r="G3800" t="b">
        <v>0</v>
      </c>
      <c r="H3800" t="b">
        <v>0</v>
      </c>
      <c r="I3800">
        <v>5</v>
      </c>
    </row>
    <row r="3801" spans="1:9" x14ac:dyDescent="0.25">
      <c r="A3801" s="10">
        <v>0</v>
      </c>
      <c r="B3801" s="10">
        <v>0</v>
      </c>
      <c r="F3801" t="b">
        <v>0</v>
      </c>
      <c r="G3801" t="b">
        <v>0</v>
      </c>
      <c r="H3801" t="b">
        <v>0</v>
      </c>
      <c r="I3801">
        <v>4</v>
      </c>
    </row>
    <row r="3802" spans="1:9" x14ac:dyDescent="0.25">
      <c r="A3802" s="10">
        <v>0</v>
      </c>
      <c r="B3802" s="10">
        <v>0</v>
      </c>
      <c r="F3802" t="b">
        <v>0</v>
      </c>
      <c r="G3802" t="b">
        <v>0</v>
      </c>
      <c r="H3802" t="b">
        <v>0</v>
      </c>
      <c r="I3802">
        <v>16</v>
      </c>
    </row>
    <row r="3803" spans="1:9" x14ac:dyDescent="0.25">
      <c r="A3803" s="10">
        <v>0</v>
      </c>
      <c r="B3803" s="10">
        <v>0</v>
      </c>
      <c r="F3803" t="b">
        <v>0</v>
      </c>
      <c r="G3803" t="b">
        <v>0</v>
      </c>
      <c r="H3803" t="b">
        <v>0</v>
      </c>
      <c r="I3803">
        <v>9</v>
      </c>
    </row>
    <row r="3804" spans="1:9" x14ac:dyDescent="0.25">
      <c r="A3804" s="10">
        <v>0</v>
      </c>
      <c r="B3804" s="10">
        <v>0</v>
      </c>
      <c r="F3804" t="b">
        <v>0</v>
      </c>
      <c r="G3804" t="b">
        <v>0</v>
      </c>
      <c r="H3804" t="b">
        <v>0</v>
      </c>
      <c r="I3804">
        <v>0</v>
      </c>
    </row>
    <row r="3805" spans="1:9" x14ac:dyDescent="0.25">
      <c r="A3805" s="10">
        <v>0</v>
      </c>
      <c r="B3805" s="10">
        <v>0</v>
      </c>
      <c r="F3805" t="b">
        <v>0</v>
      </c>
      <c r="G3805" t="b">
        <v>0</v>
      </c>
      <c r="H3805" t="b">
        <v>0</v>
      </c>
      <c r="I3805">
        <v>40</v>
      </c>
    </row>
    <row r="3806" spans="1:9" x14ac:dyDescent="0.25">
      <c r="A3806" s="10">
        <v>0</v>
      </c>
      <c r="B3806" s="10">
        <v>0</v>
      </c>
      <c r="F3806" t="b">
        <v>0</v>
      </c>
      <c r="G3806" t="b">
        <v>0</v>
      </c>
      <c r="H3806" t="b">
        <v>0</v>
      </c>
      <c r="I3806">
        <v>0</v>
      </c>
    </row>
    <row r="3807" spans="1:9" x14ac:dyDescent="0.25">
      <c r="A3807" s="10">
        <v>0</v>
      </c>
      <c r="B3807" s="10">
        <v>0</v>
      </c>
      <c r="F3807" t="b">
        <v>0</v>
      </c>
      <c r="G3807" t="b">
        <v>0</v>
      </c>
      <c r="H3807" t="b">
        <v>0</v>
      </c>
      <c r="I3807">
        <v>2</v>
      </c>
    </row>
    <row r="3808" spans="1:9" x14ac:dyDescent="0.25">
      <c r="A3808" s="10">
        <v>0</v>
      </c>
      <c r="B3808" s="10">
        <v>0</v>
      </c>
      <c r="F3808" t="b">
        <v>0</v>
      </c>
      <c r="G3808" t="b">
        <v>0</v>
      </c>
      <c r="H3808" t="b">
        <v>0</v>
      </c>
      <c r="I3808">
        <v>1</v>
      </c>
    </row>
    <row r="3809" spans="1:9" x14ac:dyDescent="0.25">
      <c r="A3809" s="10">
        <v>0</v>
      </c>
      <c r="B3809" s="10">
        <v>0</v>
      </c>
      <c r="F3809" t="b">
        <v>0</v>
      </c>
      <c r="G3809" t="b">
        <v>0</v>
      </c>
      <c r="H3809">
        <v>9</v>
      </c>
      <c r="I3809" t="b">
        <v>0</v>
      </c>
    </row>
    <row r="3810" spans="1:9" x14ac:dyDescent="0.25">
      <c r="A3810" s="10">
        <v>24</v>
      </c>
      <c r="B3810" s="10">
        <v>0</v>
      </c>
      <c r="F3810">
        <v>24</v>
      </c>
      <c r="G3810" t="b">
        <v>0</v>
      </c>
      <c r="H3810">
        <v>24</v>
      </c>
      <c r="I3810" t="b">
        <v>0</v>
      </c>
    </row>
    <row r="3811" spans="1:9" x14ac:dyDescent="0.25">
      <c r="A3811" s="10">
        <v>38</v>
      </c>
      <c r="B3811" s="10">
        <v>0</v>
      </c>
      <c r="F3811">
        <v>38</v>
      </c>
      <c r="G3811" t="b">
        <v>0</v>
      </c>
      <c r="H3811">
        <v>38</v>
      </c>
      <c r="I3811" t="b">
        <v>0</v>
      </c>
    </row>
    <row r="3812" spans="1:9" x14ac:dyDescent="0.25">
      <c r="A3812" s="10">
        <v>26</v>
      </c>
      <c r="B3812" s="10">
        <v>0</v>
      </c>
      <c r="F3812">
        <v>26</v>
      </c>
      <c r="G3812" t="b">
        <v>0</v>
      </c>
      <c r="H3812">
        <v>26</v>
      </c>
      <c r="I3812" t="b">
        <v>0</v>
      </c>
    </row>
    <row r="3813" spans="1:9" x14ac:dyDescent="0.25">
      <c r="A3813" s="10">
        <v>19</v>
      </c>
      <c r="B3813" s="10">
        <v>0</v>
      </c>
      <c r="F3813">
        <v>19</v>
      </c>
      <c r="G3813" t="b">
        <v>0</v>
      </c>
      <c r="H3813">
        <v>19</v>
      </c>
      <c r="I3813" t="b">
        <v>0</v>
      </c>
    </row>
    <row r="3814" spans="1:9" x14ac:dyDescent="0.25">
      <c r="A3814" s="10">
        <v>11</v>
      </c>
      <c r="B3814" s="10">
        <v>0</v>
      </c>
      <c r="F3814">
        <v>11</v>
      </c>
      <c r="G3814" t="b">
        <v>0</v>
      </c>
      <c r="H3814">
        <v>11</v>
      </c>
      <c r="I3814" t="b">
        <v>0</v>
      </c>
    </row>
    <row r="3815" spans="1:9" x14ac:dyDescent="0.25">
      <c r="A3815" s="10">
        <v>27</v>
      </c>
      <c r="B3815" s="10">
        <v>0</v>
      </c>
      <c r="F3815">
        <v>27</v>
      </c>
      <c r="G3815" t="b">
        <v>0</v>
      </c>
      <c r="H3815">
        <v>27</v>
      </c>
      <c r="I3815" t="b">
        <v>0</v>
      </c>
    </row>
    <row r="3816" spans="1:9" x14ac:dyDescent="0.25">
      <c r="A3816" s="10">
        <v>34</v>
      </c>
      <c r="B3816" s="10">
        <v>0</v>
      </c>
      <c r="F3816">
        <v>34</v>
      </c>
      <c r="G3816" t="b">
        <v>0</v>
      </c>
      <c r="H3816">
        <v>34</v>
      </c>
      <c r="I3816" t="b">
        <v>0</v>
      </c>
    </row>
    <row r="3817" spans="1:9" x14ac:dyDescent="0.25">
      <c r="A3817" s="10">
        <v>20</v>
      </c>
      <c r="B3817" s="10">
        <v>0</v>
      </c>
      <c r="F3817">
        <v>20</v>
      </c>
      <c r="G3817" t="b">
        <v>0</v>
      </c>
      <c r="H3817">
        <v>20</v>
      </c>
      <c r="I3817" t="b">
        <v>0</v>
      </c>
    </row>
    <row r="3818" spans="1:9" x14ac:dyDescent="0.25">
      <c r="A3818" s="10">
        <v>37</v>
      </c>
      <c r="B3818" s="10">
        <v>0</v>
      </c>
      <c r="F3818">
        <v>37</v>
      </c>
      <c r="G3818" t="b">
        <v>0</v>
      </c>
      <c r="H3818">
        <v>37</v>
      </c>
      <c r="I3818" t="b">
        <v>0</v>
      </c>
    </row>
    <row r="3819" spans="1:9" x14ac:dyDescent="0.25">
      <c r="A3819" s="10">
        <v>20</v>
      </c>
      <c r="B3819" s="10">
        <v>0</v>
      </c>
      <c r="F3819">
        <v>20</v>
      </c>
      <c r="G3819" t="b">
        <v>0</v>
      </c>
      <c r="H3819">
        <v>20</v>
      </c>
      <c r="I3819" t="b">
        <v>0</v>
      </c>
    </row>
    <row r="3820" spans="1:9" x14ac:dyDescent="0.25">
      <c r="A3820" s="10">
        <v>10</v>
      </c>
      <c r="B3820" s="10">
        <v>0</v>
      </c>
      <c r="F3820">
        <v>10</v>
      </c>
      <c r="G3820" t="b">
        <v>0</v>
      </c>
      <c r="H3820">
        <v>10</v>
      </c>
      <c r="I3820" t="b">
        <v>0</v>
      </c>
    </row>
    <row r="3821" spans="1:9" x14ac:dyDescent="0.25">
      <c r="A3821" s="10">
        <v>26</v>
      </c>
      <c r="B3821" s="10">
        <v>0</v>
      </c>
      <c r="F3821">
        <v>26</v>
      </c>
      <c r="G3821" t="b">
        <v>0</v>
      </c>
      <c r="H3821">
        <v>26</v>
      </c>
      <c r="I3821" t="b">
        <v>0</v>
      </c>
    </row>
    <row r="3822" spans="1:9" x14ac:dyDescent="0.25">
      <c r="A3822" s="10">
        <v>20</v>
      </c>
      <c r="B3822" s="10">
        <v>0</v>
      </c>
      <c r="F3822">
        <v>20</v>
      </c>
      <c r="G3822" t="b">
        <v>0</v>
      </c>
      <c r="H3822">
        <v>20</v>
      </c>
      <c r="I3822" t="b">
        <v>0</v>
      </c>
    </row>
    <row r="3823" spans="1:9" x14ac:dyDescent="0.25">
      <c r="A3823" s="10">
        <v>46</v>
      </c>
      <c r="B3823" s="10">
        <v>0</v>
      </c>
      <c r="F3823">
        <v>46</v>
      </c>
      <c r="G3823" t="b">
        <v>0</v>
      </c>
      <c r="H3823">
        <v>46</v>
      </c>
      <c r="I3823" t="b">
        <v>0</v>
      </c>
    </row>
    <row r="3824" spans="1:9" x14ac:dyDescent="0.25">
      <c r="A3824" s="10">
        <v>76</v>
      </c>
      <c r="B3824" s="10">
        <v>0</v>
      </c>
      <c r="F3824">
        <v>76</v>
      </c>
      <c r="G3824" t="b">
        <v>0</v>
      </c>
      <c r="H3824">
        <v>76</v>
      </c>
      <c r="I3824" t="b">
        <v>0</v>
      </c>
    </row>
    <row r="3825" spans="1:9" x14ac:dyDescent="0.25">
      <c r="A3825" s="10">
        <v>41</v>
      </c>
      <c r="B3825" s="10">
        <v>0</v>
      </c>
      <c r="F3825">
        <v>41</v>
      </c>
      <c r="G3825" t="b">
        <v>0</v>
      </c>
      <c r="H3825">
        <v>41</v>
      </c>
      <c r="I3825" t="b">
        <v>0</v>
      </c>
    </row>
    <row r="3826" spans="1:9" x14ac:dyDescent="0.25">
      <c r="A3826" s="10">
        <v>7</v>
      </c>
      <c r="B3826" s="10">
        <v>0</v>
      </c>
      <c r="F3826">
        <v>7</v>
      </c>
      <c r="G3826" t="b">
        <v>0</v>
      </c>
      <c r="H3826">
        <v>7</v>
      </c>
      <c r="I3826" t="b">
        <v>0</v>
      </c>
    </row>
    <row r="3827" spans="1:9" x14ac:dyDescent="0.25">
      <c r="A3827" s="10">
        <v>49</v>
      </c>
      <c r="B3827" s="10">
        <v>0</v>
      </c>
      <c r="F3827">
        <v>49</v>
      </c>
      <c r="G3827" t="b">
        <v>0</v>
      </c>
      <c r="H3827">
        <v>49</v>
      </c>
      <c r="I3827" t="b">
        <v>0</v>
      </c>
    </row>
    <row r="3828" spans="1:9" x14ac:dyDescent="0.25">
      <c r="A3828" s="10">
        <v>26</v>
      </c>
      <c r="B3828" s="10">
        <v>0</v>
      </c>
      <c r="F3828">
        <v>26</v>
      </c>
      <c r="G3828" t="b">
        <v>0</v>
      </c>
      <c r="H3828">
        <v>26</v>
      </c>
      <c r="I3828" t="b">
        <v>0</v>
      </c>
    </row>
    <row r="3829" spans="1:9" x14ac:dyDescent="0.25">
      <c r="A3829" s="10">
        <v>65</v>
      </c>
      <c r="B3829" s="10">
        <v>0</v>
      </c>
      <c r="F3829">
        <v>65</v>
      </c>
      <c r="G3829" t="b">
        <v>0</v>
      </c>
      <c r="H3829">
        <v>65</v>
      </c>
      <c r="I3829" t="b">
        <v>0</v>
      </c>
    </row>
    <row r="3830" spans="1:9" x14ac:dyDescent="0.25">
      <c r="A3830" s="10">
        <v>28</v>
      </c>
      <c r="B3830" s="10">
        <v>0</v>
      </c>
      <c r="F3830">
        <v>28</v>
      </c>
      <c r="G3830" t="b">
        <v>0</v>
      </c>
      <c r="H3830">
        <v>28</v>
      </c>
      <c r="I3830" t="b">
        <v>0</v>
      </c>
    </row>
    <row r="3831" spans="1:9" x14ac:dyDescent="0.25">
      <c r="A3831" s="10">
        <v>8</v>
      </c>
      <c r="B3831" s="10">
        <v>0</v>
      </c>
      <c r="F3831">
        <v>8</v>
      </c>
      <c r="G3831" t="b">
        <v>0</v>
      </c>
      <c r="H3831">
        <v>8</v>
      </c>
      <c r="I3831" t="b">
        <v>0</v>
      </c>
    </row>
    <row r="3832" spans="1:9" x14ac:dyDescent="0.25">
      <c r="A3832" s="10">
        <v>3</v>
      </c>
      <c r="B3832" s="10">
        <v>0</v>
      </c>
      <c r="F3832">
        <v>3</v>
      </c>
      <c r="G3832" t="b">
        <v>0</v>
      </c>
      <c r="H3832">
        <v>3</v>
      </c>
      <c r="I3832" t="b">
        <v>0</v>
      </c>
    </row>
    <row r="3833" spans="1:9" x14ac:dyDescent="0.25">
      <c r="A3833" s="10">
        <v>9</v>
      </c>
      <c r="B3833" s="10">
        <v>0</v>
      </c>
      <c r="F3833">
        <v>9</v>
      </c>
      <c r="G3833" t="b">
        <v>0</v>
      </c>
      <c r="H3833">
        <v>9</v>
      </c>
      <c r="I3833" t="b">
        <v>0</v>
      </c>
    </row>
    <row r="3834" spans="1:9" x14ac:dyDescent="0.25">
      <c r="A3834" s="10">
        <v>9</v>
      </c>
      <c r="B3834" s="10">
        <v>0</v>
      </c>
      <c r="F3834">
        <v>9</v>
      </c>
      <c r="G3834" t="b">
        <v>0</v>
      </c>
      <c r="H3834">
        <v>9</v>
      </c>
      <c r="I3834" t="b">
        <v>0</v>
      </c>
    </row>
    <row r="3835" spans="1:9" x14ac:dyDescent="0.25">
      <c r="A3835" s="10">
        <v>20</v>
      </c>
      <c r="B3835" s="10">
        <v>0</v>
      </c>
      <c r="F3835">
        <v>20</v>
      </c>
      <c r="G3835" t="b">
        <v>0</v>
      </c>
      <c r="H3835">
        <v>20</v>
      </c>
      <c r="I3835" t="b">
        <v>0</v>
      </c>
    </row>
    <row r="3836" spans="1:9" x14ac:dyDescent="0.25">
      <c r="A3836" s="10">
        <v>57</v>
      </c>
      <c r="B3836" s="10">
        <v>0</v>
      </c>
      <c r="F3836">
        <v>57</v>
      </c>
      <c r="G3836" t="b">
        <v>0</v>
      </c>
      <c r="H3836">
        <v>57</v>
      </c>
      <c r="I3836" t="b">
        <v>0</v>
      </c>
    </row>
    <row r="3837" spans="1:9" x14ac:dyDescent="0.25">
      <c r="A3837" s="10">
        <v>8</v>
      </c>
      <c r="B3837" s="10">
        <v>0</v>
      </c>
      <c r="F3837">
        <v>8</v>
      </c>
      <c r="G3837" t="b">
        <v>0</v>
      </c>
      <c r="H3837">
        <v>8</v>
      </c>
      <c r="I3837" t="b">
        <v>0</v>
      </c>
    </row>
    <row r="3838" spans="1:9" x14ac:dyDescent="0.25">
      <c r="A3838" s="10">
        <v>14</v>
      </c>
      <c r="B3838" s="10">
        <v>0</v>
      </c>
      <c r="F3838">
        <v>14</v>
      </c>
      <c r="G3838" t="b">
        <v>0</v>
      </c>
      <c r="H3838">
        <v>14</v>
      </c>
      <c r="I3838" t="b">
        <v>0</v>
      </c>
    </row>
    <row r="3839" spans="1:9" x14ac:dyDescent="0.25">
      <c r="A3839" s="10">
        <v>17</v>
      </c>
      <c r="B3839" s="10">
        <v>0</v>
      </c>
      <c r="F3839">
        <v>17</v>
      </c>
      <c r="G3839" t="b">
        <v>0</v>
      </c>
      <c r="H3839">
        <v>17</v>
      </c>
      <c r="I3839" t="b">
        <v>0</v>
      </c>
    </row>
    <row r="3840" spans="1:9" x14ac:dyDescent="0.25">
      <c r="A3840" s="10">
        <v>100</v>
      </c>
      <c r="B3840" s="10">
        <v>0</v>
      </c>
      <c r="F3840">
        <v>100</v>
      </c>
      <c r="G3840" t="b">
        <v>0</v>
      </c>
      <c r="H3840">
        <v>100</v>
      </c>
      <c r="I3840" t="b">
        <v>0</v>
      </c>
    </row>
    <row r="3841" spans="1:9" x14ac:dyDescent="0.25">
      <c r="A3841" s="10">
        <v>32</v>
      </c>
      <c r="B3841" s="10">
        <v>0</v>
      </c>
      <c r="F3841">
        <v>32</v>
      </c>
      <c r="G3841" t="b">
        <v>0</v>
      </c>
      <c r="H3841">
        <v>32</v>
      </c>
      <c r="I3841" t="b">
        <v>0</v>
      </c>
    </row>
    <row r="3842" spans="1:9" x14ac:dyDescent="0.25">
      <c r="A3842" s="10">
        <v>3</v>
      </c>
      <c r="B3842" s="10">
        <v>0</v>
      </c>
      <c r="F3842">
        <v>3</v>
      </c>
      <c r="G3842" t="b">
        <v>0</v>
      </c>
      <c r="H3842">
        <v>3</v>
      </c>
      <c r="I3842" t="b">
        <v>0</v>
      </c>
    </row>
    <row r="3843" spans="1:9" x14ac:dyDescent="0.25">
      <c r="A3843" s="10">
        <v>0</v>
      </c>
      <c r="B3843" s="10">
        <v>0</v>
      </c>
      <c r="F3843" t="b">
        <v>0</v>
      </c>
      <c r="G3843" t="b">
        <v>0</v>
      </c>
      <c r="H3843" t="b">
        <v>0</v>
      </c>
      <c r="I3843">
        <v>34</v>
      </c>
    </row>
    <row r="3844" spans="1:9" x14ac:dyDescent="0.25">
      <c r="A3844" s="10">
        <v>0</v>
      </c>
      <c r="B3844" s="10">
        <v>0</v>
      </c>
      <c r="F3844" t="b">
        <v>0</v>
      </c>
      <c r="G3844" t="b">
        <v>0</v>
      </c>
      <c r="H3844" t="b">
        <v>0</v>
      </c>
      <c r="I3844">
        <v>23</v>
      </c>
    </row>
    <row r="3845" spans="1:9" x14ac:dyDescent="0.25">
      <c r="A3845" s="10">
        <v>0</v>
      </c>
      <c r="B3845" s="10">
        <v>0</v>
      </c>
      <c r="F3845" t="b">
        <v>0</v>
      </c>
      <c r="G3845" t="b">
        <v>0</v>
      </c>
      <c r="H3845" t="b">
        <v>0</v>
      </c>
      <c r="I3845">
        <v>19</v>
      </c>
    </row>
    <row r="3846" spans="1:9" x14ac:dyDescent="0.25">
      <c r="A3846" s="10">
        <v>0</v>
      </c>
      <c r="B3846" s="10">
        <v>0</v>
      </c>
      <c r="F3846" t="b">
        <v>0</v>
      </c>
      <c r="G3846" t="b">
        <v>0</v>
      </c>
      <c r="H3846">
        <v>50</v>
      </c>
      <c r="I3846" t="b">
        <v>0</v>
      </c>
    </row>
    <row r="3847" spans="1:9" x14ac:dyDescent="0.25">
      <c r="A3847" s="10">
        <v>0</v>
      </c>
      <c r="B3847" s="10">
        <v>0</v>
      </c>
      <c r="F3847" t="b">
        <v>0</v>
      </c>
      <c r="G3847" t="b">
        <v>0</v>
      </c>
      <c r="H3847" t="b">
        <v>0</v>
      </c>
      <c r="I3847">
        <v>12</v>
      </c>
    </row>
    <row r="3848" spans="1:9" x14ac:dyDescent="0.25">
      <c r="A3848" s="10">
        <v>0</v>
      </c>
      <c r="B3848" s="10">
        <v>0</v>
      </c>
      <c r="F3848" t="b">
        <v>0</v>
      </c>
      <c r="G3848" t="b">
        <v>0</v>
      </c>
      <c r="H3848" t="b">
        <v>0</v>
      </c>
      <c r="I3848">
        <v>8</v>
      </c>
    </row>
    <row r="3849" spans="1:9" x14ac:dyDescent="0.25">
      <c r="A3849" s="10">
        <v>0</v>
      </c>
      <c r="B3849" s="10">
        <v>0</v>
      </c>
      <c r="F3849" t="b">
        <v>0</v>
      </c>
      <c r="G3849" t="b">
        <v>0</v>
      </c>
      <c r="H3849" t="b">
        <v>0</v>
      </c>
      <c r="I3849">
        <v>9</v>
      </c>
    </row>
    <row r="3850" spans="1:9" x14ac:dyDescent="0.25">
      <c r="A3850" s="10">
        <v>0</v>
      </c>
      <c r="B3850" s="10">
        <v>0</v>
      </c>
      <c r="F3850" t="b">
        <v>0</v>
      </c>
      <c r="G3850" t="b">
        <v>0</v>
      </c>
      <c r="H3850" t="b">
        <v>0</v>
      </c>
      <c r="I3850">
        <v>43</v>
      </c>
    </row>
    <row r="3851" spans="1:9" x14ac:dyDescent="0.25">
      <c r="A3851" s="10">
        <v>0</v>
      </c>
      <c r="B3851" s="10">
        <v>0</v>
      </c>
      <c r="F3851" t="b">
        <v>0</v>
      </c>
      <c r="G3851" t="b">
        <v>0</v>
      </c>
      <c r="H3851" t="b">
        <v>0</v>
      </c>
      <c r="I3851">
        <v>28</v>
      </c>
    </row>
    <row r="3852" spans="1:9" x14ac:dyDescent="0.25">
      <c r="A3852" s="10">
        <v>0</v>
      </c>
      <c r="B3852" s="10">
        <v>0</v>
      </c>
      <c r="F3852" t="b">
        <v>0</v>
      </c>
      <c r="G3852" t="b">
        <v>0</v>
      </c>
      <c r="H3852" t="b">
        <v>0</v>
      </c>
      <c r="I3852">
        <v>4</v>
      </c>
    </row>
    <row r="3853" spans="1:9" x14ac:dyDescent="0.25">
      <c r="A3853" s="10">
        <v>0</v>
      </c>
      <c r="B3853" s="10">
        <v>0</v>
      </c>
      <c r="F3853" t="b">
        <v>0</v>
      </c>
      <c r="G3853" t="b">
        <v>0</v>
      </c>
      <c r="H3853">
        <v>24</v>
      </c>
      <c r="I3853" t="b">
        <v>0</v>
      </c>
    </row>
    <row r="3854" spans="1:9" x14ac:dyDescent="0.25">
      <c r="A3854" s="10">
        <v>0</v>
      </c>
      <c r="B3854" s="10">
        <v>0</v>
      </c>
      <c r="F3854" t="b">
        <v>0</v>
      </c>
      <c r="G3854" t="b">
        <v>0</v>
      </c>
      <c r="H3854" t="b">
        <v>0</v>
      </c>
      <c r="I3854">
        <v>2</v>
      </c>
    </row>
    <row r="3855" spans="1:9" x14ac:dyDescent="0.25">
      <c r="A3855" s="10">
        <v>0</v>
      </c>
      <c r="B3855" s="10">
        <v>0</v>
      </c>
      <c r="F3855" t="b">
        <v>0</v>
      </c>
      <c r="G3855" t="b">
        <v>0</v>
      </c>
      <c r="H3855" t="b">
        <v>0</v>
      </c>
      <c r="I3855">
        <v>2</v>
      </c>
    </row>
    <row r="3856" spans="1:9" x14ac:dyDescent="0.25">
      <c r="A3856" s="10">
        <v>0</v>
      </c>
      <c r="B3856" s="10">
        <v>0</v>
      </c>
      <c r="F3856" t="b">
        <v>0</v>
      </c>
      <c r="G3856" t="b">
        <v>0</v>
      </c>
      <c r="H3856" t="b">
        <v>0</v>
      </c>
      <c r="I3856">
        <v>20</v>
      </c>
    </row>
    <row r="3857" spans="1:9" x14ac:dyDescent="0.25">
      <c r="A3857" s="10">
        <v>0</v>
      </c>
      <c r="B3857" s="10">
        <v>0</v>
      </c>
      <c r="F3857" t="b">
        <v>0</v>
      </c>
      <c r="G3857" t="b">
        <v>0</v>
      </c>
      <c r="H3857" t="b">
        <v>0</v>
      </c>
      <c r="I3857">
        <v>1</v>
      </c>
    </row>
    <row r="3858" spans="1:9" x14ac:dyDescent="0.25">
      <c r="A3858" s="10">
        <v>0</v>
      </c>
      <c r="B3858" s="10">
        <v>0</v>
      </c>
      <c r="F3858" t="b">
        <v>0</v>
      </c>
      <c r="G3858" t="b">
        <v>0</v>
      </c>
      <c r="H3858" t="b">
        <v>0</v>
      </c>
      <c r="I3858">
        <v>1</v>
      </c>
    </row>
    <row r="3859" spans="1:9" x14ac:dyDescent="0.25">
      <c r="A3859" s="10">
        <v>0</v>
      </c>
      <c r="B3859" s="10">
        <v>0</v>
      </c>
      <c r="F3859" t="b">
        <v>0</v>
      </c>
      <c r="G3859" t="b">
        <v>0</v>
      </c>
      <c r="H3859" t="b">
        <v>0</v>
      </c>
      <c r="I3859">
        <v>4</v>
      </c>
    </row>
    <row r="3860" spans="1:9" x14ac:dyDescent="0.25">
      <c r="A3860" s="10">
        <v>0</v>
      </c>
      <c r="B3860" s="10">
        <v>0</v>
      </c>
      <c r="F3860" t="b">
        <v>0</v>
      </c>
      <c r="G3860" t="b">
        <v>0</v>
      </c>
      <c r="H3860" t="b">
        <v>0</v>
      </c>
      <c r="I3860">
        <v>1</v>
      </c>
    </row>
    <row r="3861" spans="1:9" x14ac:dyDescent="0.25">
      <c r="A3861" s="10">
        <v>0</v>
      </c>
      <c r="B3861" s="10">
        <v>0</v>
      </c>
      <c r="F3861" t="b">
        <v>0</v>
      </c>
      <c r="G3861" t="b">
        <v>0</v>
      </c>
      <c r="H3861" t="b">
        <v>0</v>
      </c>
      <c r="I3861">
        <v>1</v>
      </c>
    </row>
    <row r="3862" spans="1:9" x14ac:dyDescent="0.25">
      <c r="A3862" s="10">
        <v>0</v>
      </c>
      <c r="B3862" s="10">
        <v>0</v>
      </c>
      <c r="F3862" t="b">
        <v>0</v>
      </c>
      <c r="G3862" t="b">
        <v>0</v>
      </c>
      <c r="H3862" t="b">
        <v>0</v>
      </c>
      <c r="I3862">
        <v>13</v>
      </c>
    </row>
    <row r="3863" spans="1:9" x14ac:dyDescent="0.25">
      <c r="A3863" s="10">
        <v>0</v>
      </c>
      <c r="B3863" s="10">
        <v>0</v>
      </c>
      <c r="F3863" t="b">
        <v>0</v>
      </c>
      <c r="G3863" t="b">
        <v>0</v>
      </c>
      <c r="H3863" t="b">
        <v>0</v>
      </c>
      <c r="I3863">
        <v>1</v>
      </c>
    </row>
    <row r="3864" spans="1:9" x14ac:dyDescent="0.25">
      <c r="A3864" s="10">
        <v>0</v>
      </c>
      <c r="B3864" s="10">
        <v>0</v>
      </c>
      <c r="F3864" t="b">
        <v>0</v>
      </c>
      <c r="G3864" t="b">
        <v>0</v>
      </c>
      <c r="H3864" t="b">
        <v>0</v>
      </c>
      <c r="I3864">
        <v>1</v>
      </c>
    </row>
    <row r="3865" spans="1:9" x14ac:dyDescent="0.25">
      <c r="A3865" s="10">
        <v>0</v>
      </c>
      <c r="B3865" s="10">
        <v>0</v>
      </c>
      <c r="F3865" t="b">
        <v>0</v>
      </c>
      <c r="G3865" t="b">
        <v>0</v>
      </c>
      <c r="H3865" t="b">
        <v>0</v>
      </c>
      <c r="I3865">
        <v>0</v>
      </c>
    </row>
    <row r="3866" spans="1:9" x14ac:dyDescent="0.25">
      <c r="A3866" s="10">
        <v>0</v>
      </c>
      <c r="B3866" s="10">
        <v>0</v>
      </c>
      <c r="F3866" t="b">
        <v>0</v>
      </c>
      <c r="G3866" t="b">
        <v>0</v>
      </c>
      <c r="H3866" t="b">
        <v>0</v>
      </c>
      <c r="I3866">
        <v>3</v>
      </c>
    </row>
    <row r="3867" spans="1:9" x14ac:dyDescent="0.25">
      <c r="A3867" s="10">
        <v>0</v>
      </c>
      <c r="B3867" s="10">
        <v>0</v>
      </c>
      <c r="F3867" t="b">
        <v>0</v>
      </c>
      <c r="G3867" t="b">
        <v>0</v>
      </c>
      <c r="H3867" t="b">
        <v>0</v>
      </c>
      <c r="I3867">
        <v>14</v>
      </c>
    </row>
    <row r="3868" spans="1:9" x14ac:dyDescent="0.25">
      <c r="A3868" s="10">
        <v>0</v>
      </c>
      <c r="B3868" s="10">
        <v>0</v>
      </c>
      <c r="F3868" t="b">
        <v>0</v>
      </c>
      <c r="G3868" t="b">
        <v>0</v>
      </c>
      <c r="H3868" t="b">
        <v>0</v>
      </c>
      <c r="I3868">
        <v>2</v>
      </c>
    </row>
    <row r="3869" spans="1:9" x14ac:dyDescent="0.25">
      <c r="A3869" s="10">
        <v>0</v>
      </c>
      <c r="B3869" s="10">
        <v>0</v>
      </c>
      <c r="F3869" t="b">
        <v>0</v>
      </c>
      <c r="G3869" t="b">
        <v>0</v>
      </c>
      <c r="H3869" t="b">
        <v>0</v>
      </c>
      <c r="I3869">
        <v>5</v>
      </c>
    </row>
    <row r="3870" spans="1:9" x14ac:dyDescent="0.25">
      <c r="A3870" s="10">
        <v>0</v>
      </c>
      <c r="B3870" s="10">
        <v>1</v>
      </c>
      <c r="F3870" t="b">
        <v>0</v>
      </c>
      <c r="G3870">
        <v>1</v>
      </c>
      <c r="H3870" t="b">
        <v>0</v>
      </c>
      <c r="I3870">
        <v>1</v>
      </c>
    </row>
    <row r="3871" spans="1:9" x14ac:dyDescent="0.25">
      <c r="A3871" s="10">
        <v>0</v>
      </c>
      <c r="B3871" s="10">
        <v>15</v>
      </c>
      <c r="F3871" t="b">
        <v>0</v>
      </c>
      <c r="G3871">
        <v>15</v>
      </c>
      <c r="H3871" t="b">
        <v>0</v>
      </c>
      <c r="I3871">
        <v>15</v>
      </c>
    </row>
    <row r="3872" spans="1:9" x14ac:dyDescent="0.25">
      <c r="A3872" s="10">
        <v>0</v>
      </c>
      <c r="B3872" s="10">
        <v>10</v>
      </c>
      <c r="F3872" t="b">
        <v>0</v>
      </c>
      <c r="G3872">
        <v>10</v>
      </c>
      <c r="H3872" t="b">
        <v>0</v>
      </c>
      <c r="I3872">
        <v>10</v>
      </c>
    </row>
    <row r="3873" spans="1:9" x14ac:dyDescent="0.25">
      <c r="A3873" s="10">
        <v>0</v>
      </c>
      <c r="B3873" s="10">
        <v>3</v>
      </c>
      <c r="F3873" t="b">
        <v>0</v>
      </c>
      <c r="G3873">
        <v>3</v>
      </c>
      <c r="H3873" t="b">
        <v>0</v>
      </c>
      <c r="I3873">
        <v>3</v>
      </c>
    </row>
    <row r="3874" spans="1:9" x14ac:dyDescent="0.25">
      <c r="A3874" s="10">
        <v>0</v>
      </c>
      <c r="B3874" s="10">
        <v>0</v>
      </c>
      <c r="F3874" t="b">
        <v>0</v>
      </c>
      <c r="G3874">
        <v>0</v>
      </c>
      <c r="H3874" t="b">
        <v>0</v>
      </c>
      <c r="I3874">
        <v>0</v>
      </c>
    </row>
    <row r="3875" spans="1:9" x14ac:dyDescent="0.25">
      <c r="A3875" s="10">
        <v>0</v>
      </c>
      <c r="B3875" s="10">
        <v>0</v>
      </c>
      <c r="F3875" t="b">
        <v>0</v>
      </c>
      <c r="G3875">
        <v>0</v>
      </c>
      <c r="H3875" t="b">
        <v>0</v>
      </c>
      <c r="I3875">
        <v>0</v>
      </c>
    </row>
    <row r="3876" spans="1:9" x14ac:dyDescent="0.25">
      <c r="A3876" s="10">
        <v>0</v>
      </c>
      <c r="B3876" s="10">
        <v>0</v>
      </c>
      <c r="F3876" t="b">
        <v>0</v>
      </c>
      <c r="G3876">
        <v>0</v>
      </c>
      <c r="H3876" t="b">
        <v>0</v>
      </c>
      <c r="I3876">
        <v>0</v>
      </c>
    </row>
    <row r="3877" spans="1:9" x14ac:dyDescent="0.25">
      <c r="A3877" s="10">
        <v>0</v>
      </c>
      <c r="B3877" s="10">
        <v>0</v>
      </c>
      <c r="F3877" t="b">
        <v>0</v>
      </c>
      <c r="G3877">
        <v>0</v>
      </c>
      <c r="H3877" t="b">
        <v>0</v>
      </c>
      <c r="I3877">
        <v>0</v>
      </c>
    </row>
    <row r="3878" spans="1:9" x14ac:dyDescent="0.25">
      <c r="A3878" s="10">
        <v>0</v>
      </c>
      <c r="B3878" s="10">
        <v>46</v>
      </c>
      <c r="F3878" t="b">
        <v>0</v>
      </c>
      <c r="G3878">
        <v>46</v>
      </c>
      <c r="H3878">
        <v>46</v>
      </c>
      <c r="I3878" t="b">
        <v>0</v>
      </c>
    </row>
    <row r="3879" spans="1:9" x14ac:dyDescent="0.25">
      <c r="A3879" s="10">
        <v>0</v>
      </c>
      <c r="B3879" s="10">
        <v>14</v>
      </c>
      <c r="F3879" t="b">
        <v>0</v>
      </c>
      <c r="G3879">
        <v>14</v>
      </c>
      <c r="H3879" t="b">
        <v>0</v>
      </c>
      <c r="I3879">
        <v>14</v>
      </c>
    </row>
    <row r="3880" spans="1:9" x14ac:dyDescent="0.25">
      <c r="A3880" s="10">
        <v>0</v>
      </c>
      <c r="B3880" s="10">
        <v>1</v>
      </c>
      <c r="F3880" t="b">
        <v>0</v>
      </c>
      <c r="G3880">
        <v>1</v>
      </c>
      <c r="H3880" t="b">
        <v>0</v>
      </c>
      <c r="I3880">
        <v>1</v>
      </c>
    </row>
    <row r="3881" spans="1:9" x14ac:dyDescent="0.25">
      <c r="A3881" s="10">
        <v>0</v>
      </c>
      <c r="B3881" s="10">
        <v>0</v>
      </c>
      <c r="F3881" t="b">
        <v>0</v>
      </c>
      <c r="G3881">
        <v>0</v>
      </c>
      <c r="H3881" t="b">
        <v>0</v>
      </c>
      <c r="I3881">
        <v>0</v>
      </c>
    </row>
    <row r="3882" spans="1:9" x14ac:dyDescent="0.25">
      <c r="A3882" s="10">
        <v>0</v>
      </c>
      <c r="B3882" s="10">
        <v>17</v>
      </c>
      <c r="F3882" t="b">
        <v>0</v>
      </c>
      <c r="G3882">
        <v>17</v>
      </c>
      <c r="H3882" t="b">
        <v>0</v>
      </c>
      <c r="I3882">
        <v>17</v>
      </c>
    </row>
    <row r="3883" spans="1:9" x14ac:dyDescent="0.25">
      <c r="A3883" s="10">
        <v>0</v>
      </c>
      <c r="B3883" s="10">
        <v>1</v>
      </c>
      <c r="F3883" t="b">
        <v>0</v>
      </c>
      <c r="G3883">
        <v>1</v>
      </c>
      <c r="H3883" t="b">
        <v>0</v>
      </c>
      <c r="I3883">
        <v>1</v>
      </c>
    </row>
    <row r="3884" spans="1:9" x14ac:dyDescent="0.25">
      <c r="A3884" s="10">
        <v>0</v>
      </c>
      <c r="B3884" s="10">
        <v>0</v>
      </c>
      <c r="F3884" t="b">
        <v>0</v>
      </c>
      <c r="G3884">
        <v>0</v>
      </c>
      <c r="H3884" t="b">
        <v>0</v>
      </c>
      <c r="I3884">
        <v>0</v>
      </c>
    </row>
    <row r="3885" spans="1:9" x14ac:dyDescent="0.25">
      <c r="A3885" s="10">
        <v>0</v>
      </c>
      <c r="B3885" s="10">
        <v>0</v>
      </c>
      <c r="F3885" t="b">
        <v>0</v>
      </c>
      <c r="G3885">
        <v>0</v>
      </c>
      <c r="H3885" t="b">
        <v>0</v>
      </c>
      <c r="I3885">
        <v>0</v>
      </c>
    </row>
    <row r="3886" spans="1:9" x14ac:dyDescent="0.25">
      <c r="A3886" s="10">
        <v>0</v>
      </c>
      <c r="B3886" s="10">
        <v>0</v>
      </c>
      <c r="F3886" t="b">
        <v>0</v>
      </c>
      <c r="G3886">
        <v>0</v>
      </c>
      <c r="H3886" t="b">
        <v>0</v>
      </c>
      <c r="I3886">
        <v>0</v>
      </c>
    </row>
    <row r="3887" spans="1:9" x14ac:dyDescent="0.25">
      <c r="A3887" s="10">
        <v>0</v>
      </c>
      <c r="B3887" s="10">
        <v>0</v>
      </c>
      <c r="F3887" t="b">
        <v>0</v>
      </c>
      <c r="G3887">
        <v>0</v>
      </c>
      <c r="H3887" t="b">
        <v>0</v>
      </c>
      <c r="I3887">
        <v>0</v>
      </c>
    </row>
    <row r="3888" spans="1:9" x14ac:dyDescent="0.25">
      <c r="A3888" s="10">
        <v>0</v>
      </c>
      <c r="B3888" s="10">
        <v>0</v>
      </c>
      <c r="F3888" t="b">
        <v>0</v>
      </c>
      <c r="G3888">
        <v>0</v>
      </c>
      <c r="H3888" t="b">
        <v>0</v>
      </c>
      <c r="I3888">
        <v>0</v>
      </c>
    </row>
    <row r="3889" spans="1:9" x14ac:dyDescent="0.25">
      <c r="A3889" s="10">
        <v>0</v>
      </c>
      <c r="B3889" s="10">
        <v>2</v>
      </c>
      <c r="F3889" t="b">
        <v>0</v>
      </c>
      <c r="G3889">
        <v>2</v>
      </c>
      <c r="H3889" t="b">
        <v>0</v>
      </c>
      <c r="I3889">
        <v>2</v>
      </c>
    </row>
    <row r="3890" spans="1:9" x14ac:dyDescent="0.25">
      <c r="A3890" s="10">
        <v>0</v>
      </c>
      <c r="B3890" s="10">
        <v>0</v>
      </c>
      <c r="F3890" t="b">
        <v>0</v>
      </c>
      <c r="G3890" t="b">
        <v>0</v>
      </c>
      <c r="H3890" t="b">
        <v>0</v>
      </c>
      <c r="I3890">
        <v>14</v>
      </c>
    </row>
    <row r="3891" spans="1:9" x14ac:dyDescent="0.25">
      <c r="A3891" s="10">
        <v>0</v>
      </c>
      <c r="B3891" s="10">
        <v>0</v>
      </c>
      <c r="F3891" t="b">
        <v>0</v>
      </c>
      <c r="G3891" t="b">
        <v>0</v>
      </c>
      <c r="H3891" t="b">
        <v>0</v>
      </c>
      <c r="I3891">
        <v>9</v>
      </c>
    </row>
    <row r="3892" spans="1:9" x14ac:dyDescent="0.25">
      <c r="A3892" s="10">
        <v>0</v>
      </c>
      <c r="B3892" s="10">
        <v>0</v>
      </c>
      <c r="F3892" t="b">
        <v>0</v>
      </c>
      <c r="G3892" t="b">
        <v>0</v>
      </c>
      <c r="H3892" t="b">
        <v>0</v>
      </c>
      <c r="I3892">
        <v>8</v>
      </c>
    </row>
    <row r="3893" spans="1:9" x14ac:dyDescent="0.25">
      <c r="A3893" s="10">
        <v>0</v>
      </c>
      <c r="B3893" s="10">
        <v>0</v>
      </c>
      <c r="F3893" t="b">
        <v>0</v>
      </c>
      <c r="G3893" t="b">
        <v>0</v>
      </c>
      <c r="H3893">
        <v>7</v>
      </c>
      <c r="I3893" t="b">
        <v>0</v>
      </c>
    </row>
    <row r="3894" spans="1:9" x14ac:dyDescent="0.25">
      <c r="A3894" s="10">
        <v>0</v>
      </c>
      <c r="B3894" s="10">
        <v>0</v>
      </c>
      <c r="F3894" t="b">
        <v>0</v>
      </c>
      <c r="G3894" t="b">
        <v>0</v>
      </c>
      <c r="H3894" t="b">
        <v>0</v>
      </c>
      <c r="I3894">
        <v>0</v>
      </c>
    </row>
    <row r="3895" spans="1:9" x14ac:dyDescent="0.25">
      <c r="A3895" s="10">
        <v>0</v>
      </c>
      <c r="B3895" s="10">
        <v>0</v>
      </c>
      <c r="F3895" t="b">
        <v>0</v>
      </c>
      <c r="G3895" t="b">
        <v>0</v>
      </c>
      <c r="H3895" t="b">
        <v>0</v>
      </c>
      <c r="I3895">
        <v>84</v>
      </c>
    </row>
    <row r="3896" spans="1:9" x14ac:dyDescent="0.25">
      <c r="A3896" s="10">
        <v>0</v>
      </c>
      <c r="B3896" s="10">
        <v>0</v>
      </c>
      <c r="F3896" t="b">
        <v>0</v>
      </c>
      <c r="G3896" t="b">
        <v>0</v>
      </c>
      <c r="H3896" t="b">
        <v>0</v>
      </c>
      <c r="I3896">
        <v>11</v>
      </c>
    </row>
    <row r="3897" spans="1:9" x14ac:dyDescent="0.25">
      <c r="A3897" s="10">
        <v>0</v>
      </c>
      <c r="B3897" s="10">
        <v>0</v>
      </c>
      <c r="F3897" t="b">
        <v>0</v>
      </c>
      <c r="G3897" t="b">
        <v>0</v>
      </c>
      <c r="H3897" t="b">
        <v>0</v>
      </c>
      <c r="I3897">
        <v>1</v>
      </c>
    </row>
    <row r="3898" spans="1:9" x14ac:dyDescent="0.25">
      <c r="A3898" s="10">
        <v>0</v>
      </c>
      <c r="B3898" s="10">
        <v>0</v>
      </c>
      <c r="F3898" t="b">
        <v>0</v>
      </c>
      <c r="G3898" t="b">
        <v>0</v>
      </c>
      <c r="H3898" t="b">
        <v>0</v>
      </c>
      <c r="I3898">
        <v>4</v>
      </c>
    </row>
    <row r="3899" spans="1:9" x14ac:dyDescent="0.25">
      <c r="A3899" s="10">
        <v>0</v>
      </c>
      <c r="B3899" s="10">
        <v>0</v>
      </c>
      <c r="F3899" t="b">
        <v>0</v>
      </c>
      <c r="G3899" t="b">
        <v>0</v>
      </c>
      <c r="H3899" t="b">
        <v>0</v>
      </c>
      <c r="I3899">
        <v>10</v>
      </c>
    </row>
    <row r="3900" spans="1:9" x14ac:dyDescent="0.25">
      <c r="A3900" s="10">
        <v>0</v>
      </c>
      <c r="B3900" s="10">
        <v>0</v>
      </c>
      <c r="F3900" t="b">
        <v>0</v>
      </c>
      <c r="G3900" t="b">
        <v>0</v>
      </c>
      <c r="H3900">
        <v>16</v>
      </c>
      <c r="I3900" t="b">
        <v>0</v>
      </c>
    </row>
    <row r="3901" spans="1:9" x14ac:dyDescent="0.25">
      <c r="A3901" s="10">
        <v>0</v>
      </c>
      <c r="B3901" s="10">
        <v>0</v>
      </c>
      <c r="F3901" t="b">
        <v>0</v>
      </c>
      <c r="G3901" t="b">
        <v>0</v>
      </c>
      <c r="H3901" t="b">
        <v>0</v>
      </c>
      <c r="I3901">
        <v>2</v>
      </c>
    </row>
    <row r="3902" spans="1:9" x14ac:dyDescent="0.25">
      <c r="A3902" s="10">
        <v>0</v>
      </c>
      <c r="B3902" s="10">
        <v>0</v>
      </c>
      <c r="F3902" t="b">
        <v>0</v>
      </c>
      <c r="G3902" t="b">
        <v>0</v>
      </c>
      <c r="H3902" t="b">
        <v>0</v>
      </c>
      <c r="I3902">
        <v>5</v>
      </c>
    </row>
    <row r="3903" spans="1:9" x14ac:dyDescent="0.25">
      <c r="A3903" s="10">
        <v>0</v>
      </c>
      <c r="B3903" s="10">
        <v>0</v>
      </c>
      <c r="F3903" t="b">
        <v>0</v>
      </c>
      <c r="G3903" t="b">
        <v>0</v>
      </c>
      <c r="H3903" t="b">
        <v>0</v>
      </c>
      <c r="I3903">
        <v>1</v>
      </c>
    </row>
    <row r="3904" spans="1:9" x14ac:dyDescent="0.25">
      <c r="A3904" s="10">
        <v>0</v>
      </c>
      <c r="B3904" s="10">
        <v>0</v>
      </c>
      <c r="F3904" t="b">
        <v>0</v>
      </c>
      <c r="G3904" t="b">
        <v>0</v>
      </c>
      <c r="H3904">
        <v>31</v>
      </c>
      <c r="I3904" t="b">
        <v>0</v>
      </c>
    </row>
    <row r="3905" spans="1:9" x14ac:dyDescent="0.25">
      <c r="A3905" s="10">
        <v>0</v>
      </c>
      <c r="B3905" s="10">
        <v>0</v>
      </c>
      <c r="F3905" t="b">
        <v>0</v>
      </c>
      <c r="G3905" t="b">
        <v>0</v>
      </c>
      <c r="H3905" t="b">
        <v>0</v>
      </c>
      <c r="I3905">
        <v>0</v>
      </c>
    </row>
    <row r="3906" spans="1:9" x14ac:dyDescent="0.25">
      <c r="A3906" s="10">
        <v>0</v>
      </c>
      <c r="B3906" s="10">
        <v>0</v>
      </c>
      <c r="F3906" t="b">
        <v>0</v>
      </c>
      <c r="G3906" t="b">
        <v>0</v>
      </c>
      <c r="H3906" t="b">
        <v>0</v>
      </c>
      <c r="I3906">
        <v>2</v>
      </c>
    </row>
    <row r="3907" spans="1:9" x14ac:dyDescent="0.25">
      <c r="A3907" s="10">
        <v>0</v>
      </c>
      <c r="B3907" s="10">
        <v>0</v>
      </c>
      <c r="F3907" t="b">
        <v>0</v>
      </c>
      <c r="G3907" t="b">
        <v>0</v>
      </c>
      <c r="H3907" t="b">
        <v>0</v>
      </c>
      <c r="I3907">
        <v>7</v>
      </c>
    </row>
    <row r="3908" spans="1:9" x14ac:dyDescent="0.25">
      <c r="A3908" s="10">
        <v>0</v>
      </c>
      <c r="B3908" s="10">
        <v>0</v>
      </c>
      <c r="F3908" t="b">
        <v>0</v>
      </c>
      <c r="G3908" t="b">
        <v>0</v>
      </c>
      <c r="H3908">
        <v>16</v>
      </c>
      <c r="I3908" t="b">
        <v>0</v>
      </c>
    </row>
    <row r="3909" spans="1:9" x14ac:dyDescent="0.25">
      <c r="A3909" s="10">
        <v>0</v>
      </c>
      <c r="B3909" s="10">
        <v>0</v>
      </c>
      <c r="F3909" t="b">
        <v>0</v>
      </c>
      <c r="G3909" t="b">
        <v>0</v>
      </c>
      <c r="H3909" t="b">
        <v>0</v>
      </c>
      <c r="I3909">
        <v>4</v>
      </c>
    </row>
    <row r="3910" spans="1:9" x14ac:dyDescent="0.25">
      <c r="A3910" s="10">
        <v>0</v>
      </c>
      <c r="B3910" s="10">
        <v>0</v>
      </c>
      <c r="F3910" t="b">
        <v>0</v>
      </c>
      <c r="G3910" t="b">
        <v>0</v>
      </c>
      <c r="H3910" t="b">
        <v>0</v>
      </c>
      <c r="I3910">
        <v>4</v>
      </c>
    </row>
    <row r="3911" spans="1:9" x14ac:dyDescent="0.25">
      <c r="A3911" s="10">
        <v>0</v>
      </c>
      <c r="B3911" s="10">
        <v>0</v>
      </c>
      <c r="F3911" t="b">
        <v>0</v>
      </c>
      <c r="G3911" t="b">
        <v>0</v>
      </c>
      <c r="H3911" t="b">
        <v>0</v>
      </c>
      <c r="I3911">
        <v>4</v>
      </c>
    </row>
    <row r="3912" spans="1:9" x14ac:dyDescent="0.25">
      <c r="A3912" s="10">
        <v>0</v>
      </c>
      <c r="B3912" s="10">
        <v>0</v>
      </c>
      <c r="F3912" t="b">
        <v>0</v>
      </c>
      <c r="G3912" t="b">
        <v>0</v>
      </c>
      <c r="H3912" t="b">
        <v>0</v>
      </c>
      <c r="I3912">
        <v>3</v>
      </c>
    </row>
    <row r="3913" spans="1:9" x14ac:dyDescent="0.25">
      <c r="A3913" s="10">
        <v>0</v>
      </c>
      <c r="B3913" s="10">
        <v>0</v>
      </c>
      <c r="F3913" t="b">
        <v>0</v>
      </c>
      <c r="G3913" t="b">
        <v>0</v>
      </c>
      <c r="H3913">
        <v>36</v>
      </c>
      <c r="I3913" t="b">
        <v>0</v>
      </c>
    </row>
    <row r="3914" spans="1:9" x14ac:dyDescent="0.25">
      <c r="A3914" s="10">
        <v>0</v>
      </c>
      <c r="B3914" s="10">
        <v>0</v>
      </c>
      <c r="F3914" t="b">
        <v>0</v>
      </c>
      <c r="G3914" t="b">
        <v>0</v>
      </c>
      <c r="H3914" t="b">
        <v>0</v>
      </c>
      <c r="I3914">
        <v>1</v>
      </c>
    </row>
    <row r="3915" spans="1:9" x14ac:dyDescent="0.25">
      <c r="A3915" s="10">
        <v>0</v>
      </c>
      <c r="B3915" s="10">
        <v>0</v>
      </c>
      <c r="F3915" t="b">
        <v>0</v>
      </c>
      <c r="G3915" t="b">
        <v>0</v>
      </c>
      <c r="H3915" t="b">
        <v>0</v>
      </c>
      <c r="I3915">
        <v>7</v>
      </c>
    </row>
    <row r="3916" spans="1:9" x14ac:dyDescent="0.25">
      <c r="A3916" s="10">
        <v>0</v>
      </c>
      <c r="B3916" s="10">
        <v>0</v>
      </c>
      <c r="F3916" t="b">
        <v>0</v>
      </c>
      <c r="G3916" t="b">
        <v>0</v>
      </c>
      <c r="H3916">
        <v>27</v>
      </c>
      <c r="I3916" t="b">
        <v>0</v>
      </c>
    </row>
    <row r="3917" spans="1:9" x14ac:dyDescent="0.25">
      <c r="A3917" s="10">
        <v>0</v>
      </c>
      <c r="B3917" s="10">
        <v>0</v>
      </c>
      <c r="F3917" t="b">
        <v>0</v>
      </c>
      <c r="G3917" t="b">
        <v>0</v>
      </c>
      <c r="H3917" t="b">
        <v>0</v>
      </c>
      <c r="I3917">
        <v>1</v>
      </c>
    </row>
    <row r="3918" spans="1:9" x14ac:dyDescent="0.25">
      <c r="A3918" s="10">
        <v>0</v>
      </c>
      <c r="B3918" s="10">
        <v>0</v>
      </c>
      <c r="F3918" t="b">
        <v>0</v>
      </c>
      <c r="G3918" t="b">
        <v>0</v>
      </c>
      <c r="H3918" t="b">
        <v>0</v>
      </c>
      <c r="I3918">
        <v>0</v>
      </c>
    </row>
    <row r="3919" spans="1:9" x14ac:dyDescent="0.25">
      <c r="A3919" s="10">
        <v>0</v>
      </c>
      <c r="B3919" s="10">
        <v>0</v>
      </c>
      <c r="F3919" t="b">
        <v>0</v>
      </c>
      <c r="G3919" t="b">
        <v>0</v>
      </c>
      <c r="H3919" t="b">
        <v>0</v>
      </c>
      <c r="I3919">
        <v>1</v>
      </c>
    </row>
    <row r="3920" spans="1:9" x14ac:dyDescent="0.25">
      <c r="A3920" s="10">
        <v>0</v>
      </c>
      <c r="B3920" s="10">
        <v>0</v>
      </c>
      <c r="F3920" t="b">
        <v>0</v>
      </c>
      <c r="G3920" t="b">
        <v>0</v>
      </c>
      <c r="H3920" t="b">
        <v>0</v>
      </c>
      <c r="I3920">
        <v>3</v>
      </c>
    </row>
    <row r="3921" spans="1:9" x14ac:dyDescent="0.25">
      <c r="A3921" s="10">
        <v>0</v>
      </c>
      <c r="B3921" s="10">
        <v>0</v>
      </c>
      <c r="F3921" t="b">
        <v>0</v>
      </c>
      <c r="G3921" t="b">
        <v>0</v>
      </c>
      <c r="H3921" t="b">
        <v>0</v>
      </c>
      <c r="I3921">
        <v>3</v>
      </c>
    </row>
    <row r="3922" spans="1:9" x14ac:dyDescent="0.25">
      <c r="A3922" s="10">
        <v>0</v>
      </c>
      <c r="B3922" s="10">
        <v>0</v>
      </c>
      <c r="F3922" t="b">
        <v>0</v>
      </c>
      <c r="G3922" t="b">
        <v>0</v>
      </c>
      <c r="H3922" t="b">
        <v>0</v>
      </c>
      <c r="I3922">
        <v>3</v>
      </c>
    </row>
    <row r="3923" spans="1:9" x14ac:dyDescent="0.25">
      <c r="A3923" s="10">
        <v>0</v>
      </c>
      <c r="B3923" s="10">
        <v>0</v>
      </c>
      <c r="F3923" t="b">
        <v>0</v>
      </c>
      <c r="G3923" t="b">
        <v>0</v>
      </c>
      <c r="H3923" t="b">
        <v>0</v>
      </c>
      <c r="I3923">
        <v>0</v>
      </c>
    </row>
    <row r="3924" spans="1:9" x14ac:dyDescent="0.25">
      <c r="A3924" s="10">
        <v>0</v>
      </c>
      <c r="B3924" s="10">
        <v>0</v>
      </c>
      <c r="F3924" t="b">
        <v>0</v>
      </c>
      <c r="G3924" t="b">
        <v>0</v>
      </c>
      <c r="H3924" t="b">
        <v>0</v>
      </c>
      <c r="I3924">
        <v>6</v>
      </c>
    </row>
    <row r="3925" spans="1:9" x14ac:dyDescent="0.25">
      <c r="A3925" s="10">
        <v>0</v>
      </c>
      <c r="B3925" s="10">
        <v>0</v>
      </c>
      <c r="F3925" t="b">
        <v>0</v>
      </c>
      <c r="G3925" t="b">
        <v>0</v>
      </c>
      <c r="H3925" t="b">
        <v>0</v>
      </c>
      <c r="I3925">
        <v>17</v>
      </c>
    </row>
    <row r="3926" spans="1:9" x14ac:dyDescent="0.25">
      <c r="A3926" s="10">
        <v>0</v>
      </c>
      <c r="B3926" s="10">
        <v>0</v>
      </c>
      <c r="F3926" t="b">
        <v>0</v>
      </c>
      <c r="G3926" t="b">
        <v>0</v>
      </c>
      <c r="H3926" t="b">
        <v>0</v>
      </c>
      <c r="I3926">
        <v>40</v>
      </c>
    </row>
    <row r="3927" spans="1:9" x14ac:dyDescent="0.25">
      <c r="A3927" s="10">
        <v>0</v>
      </c>
      <c r="B3927" s="10">
        <v>0</v>
      </c>
      <c r="F3927" t="b">
        <v>0</v>
      </c>
      <c r="G3927" t="b">
        <v>0</v>
      </c>
      <c r="H3927" t="b">
        <v>0</v>
      </c>
      <c r="I3927">
        <v>3</v>
      </c>
    </row>
    <row r="3928" spans="1:9" x14ac:dyDescent="0.25">
      <c r="A3928" s="10">
        <v>0</v>
      </c>
      <c r="B3928" s="10">
        <v>0</v>
      </c>
      <c r="F3928" t="b">
        <v>0</v>
      </c>
      <c r="G3928" t="b">
        <v>0</v>
      </c>
      <c r="H3928" t="b">
        <v>0</v>
      </c>
      <c r="I3928">
        <v>1</v>
      </c>
    </row>
    <row r="3929" spans="1:9" x14ac:dyDescent="0.25">
      <c r="A3929" s="10">
        <v>0</v>
      </c>
      <c r="B3929" s="10">
        <v>0</v>
      </c>
      <c r="F3929" t="b">
        <v>0</v>
      </c>
      <c r="G3929" t="b">
        <v>0</v>
      </c>
      <c r="H3929" t="b">
        <v>0</v>
      </c>
      <c r="I3929">
        <v>2</v>
      </c>
    </row>
    <row r="3930" spans="1:9" x14ac:dyDescent="0.25">
      <c r="A3930" s="10">
        <v>0</v>
      </c>
      <c r="B3930" s="10">
        <v>0</v>
      </c>
      <c r="F3930" t="b">
        <v>0</v>
      </c>
      <c r="G3930" t="b">
        <v>0</v>
      </c>
      <c r="H3930" t="b">
        <v>0</v>
      </c>
      <c r="I3930">
        <v>7</v>
      </c>
    </row>
    <row r="3931" spans="1:9" x14ac:dyDescent="0.25">
      <c r="A3931" s="10">
        <v>0</v>
      </c>
      <c r="B3931" s="10">
        <v>0</v>
      </c>
      <c r="F3931" t="b">
        <v>0</v>
      </c>
      <c r="G3931" t="b">
        <v>0</v>
      </c>
      <c r="H3931" t="b">
        <v>0</v>
      </c>
      <c r="I3931">
        <v>14</v>
      </c>
    </row>
    <row r="3932" spans="1:9" x14ac:dyDescent="0.25">
      <c r="A3932" s="10">
        <v>0</v>
      </c>
      <c r="B3932" s="10">
        <v>0</v>
      </c>
      <c r="F3932" t="b">
        <v>0</v>
      </c>
      <c r="G3932" t="b">
        <v>0</v>
      </c>
      <c r="H3932" t="b">
        <v>0</v>
      </c>
      <c r="I3932">
        <v>0</v>
      </c>
    </row>
    <row r="3933" spans="1:9" x14ac:dyDescent="0.25">
      <c r="A3933" s="10">
        <v>0</v>
      </c>
      <c r="B3933" s="10">
        <v>0</v>
      </c>
      <c r="F3933" t="b">
        <v>0</v>
      </c>
      <c r="G3933" t="b">
        <v>0</v>
      </c>
      <c r="H3933" t="b">
        <v>0</v>
      </c>
      <c r="I3933">
        <v>0</v>
      </c>
    </row>
    <row r="3934" spans="1:9" x14ac:dyDescent="0.25">
      <c r="A3934" s="10">
        <v>0</v>
      </c>
      <c r="B3934" s="10">
        <v>0</v>
      </c>
      <c r="F3934" t="b">
        <v>0</v>
      </c>
      <c r="G3934" t="b">
        <v>0</v>
      </c>
      <c r="H3934" t="b">
        <v>0</v>
      </c>
      <c r="I3934">
        <v>1</v>
      </c>
    </row>
    <row r="3935" spans="1:9" x14ac:dyDescent="0.25">
      <c r="A3935" s="10">
        <v>0</v>
      </c>
      <c r="B3935" s="10">
        <v>0</v>
      </c>
      <c r="F3935" t="b">
        <v>0</v>
      </c>
      <c r="G3935" t="b">
        <v>0</v>
      </c>
      <c r="H3935" t="b">
        <v>0</v>
      </c>
      <c r="I3935">
        <v>12</v>
      </c>
    </row>
    <row r="3936" spans="1:9" x14ac:dyDescent="0.25">
      <c r="A3936" s="10">
        <v>0</v>
      </c>
      <c r="B3936" s="10">
        <v>0</v>
      </c>
      <c r="F3936" t="b">
        <v>0</v>
      </c>
      <c r="G3936" t="b">
        <v>0</v>
      </c>
      <c r="H3936" t="b">
        <v>0</v>
      </c>
      <c r="I3936">
        <v>12</v>
      </c>
    </row>
    <row r="3937" spans="1:9" x14ac:dyDescent="0.25">
      <c r="A3937" s="10">
        <v>0</v>
      </c>
      <c r="B3937" s="10">
        <v>0</v>
      </c>
      <c r="F3937" t="b">
        <v>0</v>
      </c>
      <c r="G3937" t="b">
        <v>0</v>
      </c>
      <c r="H3937">
        <v>23</v>
      </c>
      <c r="I3937" t="b">
        <v>0</v>
      </c>
    </row>
    <row r="3938" spans="1:9" x14ac:dyDescent="0.25">
      <c r="A3938" s="10">
        <v>0</v>
      </c>
      <c r="B3938" s="10">
        <v>0</v>
      </c>
      <c r="F3938" t="b">
        <v>0</v>
      </c>
      <c r="G3938" t="b">
        <v>0</v>
      </c>
      <c r="H3938" t="b">
        <v>0</v>
      </c>
      <c r="I3938">
        <v>0</v>
      </c>
    </row>
    <row r="3939" spans="1:9" x14ac:dyDescent="0.25">
      <c r="A3939" s="10">
        <v>0</v>
      </c>
      <c r="B3939" s="10">
        <v>0</v>
      </c>
      <c r="F3939" t="b">
        <v>0</v>
      </c>
      <c r="G3939" t="b">
        <v>0</v>
      </c>
      <c r="H3939">
        <v>10</v>
      </c>
      <c r="I3939" t="b">
        <v>0</v>
      </c>
    </row>
    <row r="3940" spans="1:9" x14ac:dyDescent="0.25">
      <c r="A3940" s="10">
        <v>0</v>
      </c>
      <c r="B3940" s="10">
        <v>0</v>
      </c>
      <c r="F3940" t="b">
        <v>0</v>
      </c>
      <c r="G3940" t="b">
        <v>0</v>
      </c>
      <c r="H3940" t="b">
        <v>0</v>
      </c>
      <c r="I3940">
        <v>5</v>
      </c>
    </row>
    <row r="3941" spans="1:9" x14ac:dyDescent="0.25">
      <c r="A3941" s="10">
        <v>0</v>
      </c>
      <c r="B3941" s="10">
        <v>0</v>
      </c>
      <c r="F3941" t="b">
        <v>0</v>
      </c>
      <c r="G3941" t="b">
        <v>0</v>
      </c>
      <c r="H3941" t="b">
        <v>0</v>
      </c>
      <c r="I3941">
        <v>1</v>
      </c>
    </row>
    <row r="3942" spans="1:9" x14ac:dyDescent="0.25">
      <c r="A3942" s="10">
        <v>0</v>
      </c>
      <c r="B3942" s="10">
        <v>0</v>
      </c>
      <c r="F3942" t="b">
        <v>0</v>
      </c>
      <c r="G3942" t="b">
        <v>0</v>
      </c>
      <c r="H3942" t="b">
        <v>0</v>
      </c>
      <c r="I3942">
        <v>2</v>
      </c>
    </row>
    <row r="3943" spans="1:9" x14ac:dyDescent="0.25">
      <c r="A3943" s="10">
        <v>0</v>
      </c>
      <c r="B3943" s="10">
        <v>0</v>
      </c>
      <c r="F3943" t="b">
        <v>0</v>
      </c>
      <c r="G3943" t="b">
        <v>0</v>
      </c>
      <c r="H3943" t="b">
        <v>0</v>
      </c>
      <c r="I3943">
        <v>2</v>
      </c>
    </row>
    <row r="3944" spans="1:9" x14ac:dyDescent="0.25">
      <c r="A3944" s="10">
        <v>0</v>
      </c>
      <c r="B3944" s="10">
        <v>0</v>
      </c>
      <c r="F3944" t="b">
        <v>0</v>
      </c>
      <c r="G3944" t="b">
        <v>0</v>
      </c>
      <c r="H3944" t="b">
        <v>0</v>
      </c>
      <c r="I3944">
        <v>0</v>
      </c>
    </row>
    <row r="3945" spans="1:9" x14ac:dyDescent="0.25">
      <c r="A3945" s="10">
        <v>0</v>
      </c>
      <c r="B3945" s="10">
        <v>0</v>
      </c>
      <c r="F3945" t="b">
        <v>0</v>
      </c>
      <c r="G3945" t="b">
        <v>0</v>
      </c>
      <c r="H3945">
        <v>13</v>
      </c>
      <c r="I3945" t="b">
        <v>0</v>
      </c>
    </row>
    <row r="3946" spans="1:9" x14ac:dyDescent="0.25">
      <c r="A3946" s="10">
        <v>0</v>
      </c>
      <c r="B3946" s="10">
        <v>0</v>
      </c>
      <c r="F3946" t="b">
        <v>0</v>
      </c>
      <c r="G3946" t="b">
        <v>0</v>
      </c>
      <c r="H3946" t="b">
        <v>0</v>
      </c>
      <c r="I3946">
        <v>0</v>
      </c>
    </row>
    <row r="3947" spans="1:9" x14ac:dyDescent="0.25">
      <c r="A3947" s="10">
        <v>0</v>
      </c>
      <c r="B3947" s="10">
        <v>0</v>
      </c>
      <c r="F3947" t="b">
        <v>0</v>
      </c>
      <c r="G3947" t="b">
        <v>0</v>
      </c>
      <c r="H3947" t="b">
        <v>0</v>
      </c>
      <c r="I3947">
        <v>1</v>
      </c>
    </row>
    <row r="3948" spans="1:9" x14ac:dyDescent="0.25">
      <c r="A3948" s="10">
        <v>0</v>
      </c>
      <c r="B3948" s="10">
        <v>0</v>
      </c>
      <c r="F3948" t="b">
        <v>0</v>
      </c>
      <c r="G3948" t="b">
        <v>0</v>
      </c>
      <c r="H3948" t="b">
        <v>0</v>
      </c>
      <c r="I3948">
        <v>5</v>
      </c>
    </row>
    <row r="3949" spans="1:9" x14ac:dyDescent="0.25">
      <c r="A3949" s="10">
        <v>0</v>
      </c>
      <c r="B3949" s="10">
        <v>0</v>
      </c>
      <c r="F3949" t="b">
        <v>0</v>
      </c>
      <c r="G3949" t="b">
        <v>0</v>
      </c>
      <c r="H3949" t="b">
        <v>0</v>
      </c>
      <c r="I3949">
        <v>2</v>
      </c>
    </row>
    <row r="3950" spans="1:9" x14ac:dyDescent="0.25">
      <c r="A3950" s="10">
        <v>0</v>
      </c>
      <c r="B3950" s="10">
        <v>0</v>
      </c>
      <c r="F3950" t="b">
        <v>0</v>
      </c>
      <c r="G3950" t="b">
        <v>0</v>
      </c>
      <c r="H3950" t="b">
        <v>0</v>
      </c>
      <c r="I3950">
        <v>0</v>
      </c>
    </row>
    <row r="3951" spans="1:9" x14ac:dyDescent="0.25">
      <c r="A3951" s="10">
        <v>0</v>
      </c>
      <c r="B3951" s="10">
        <v>0</v>
      </c>
      <c r="F3951" t="b">
        <v>0</v>
      </c>
      <c r="G3951" t="b">
        <v>0</v>
      </c>
      <c r="H3951" t="b">
        <v>0</v>
      </c>
      <c r="I3951">
        <v>32</v>
      </c>
    </row>
    <row r="3952" spans="1:9" x14ac:dyDescent="0.25">
      <c r="A3952" s="10">
        <v>0</v>
      </c>
      <c r="B3952" s="10">
        <v>0</v>
      </c>
      <c r="F3952" t="b">
        <v>0</v>
      </c>
      <c r="G3952" t="b">
        <v>0</v>
      </c>
      <c r="H3952" t="b">
        <v>0</v>
      </c>
      <c r="I3952">
        <v>1</v>
      </c>
    </row>
    <row r="3953" spans="1:9" x14ac:dyDescent="0.25">
      <c r="A3953" s="10">
        <v>0</v>
      </c>
      <c r="B3953" s="10">
        <v>0</v>
      </c>
      <c r="F3953" t="b">
        <v>0</v>
      </c>
      <c r="G3953" t="b">
        <v>0</v>
      </c>
      <c r="H3953" t="b">
        <v>0</v>
      </c>
      <c r="I3953">
        <v>1</v>
      </c>
    </row>
    <row r="3954" spans="1:9" x14ac:dyDescent="0.25">
      <c r="A3954" s="10">
        <v>0</v>
      </c>
      <c r="B3954" s="10">
        <v>0</v>
      </c>
      <c r="F3954" t="b">
        <v>0</v>
      </c>
      <c r="G3954" t="b">
        <v>0</v>
      </c>
      <c r="H3954" t="b">
        <v>0</v>
      </c>
      <c r="I3954">
        <v>1</v>
      </c>
    </row>
    <row r="3955" spans="1:9" x14ac:dyDescent="0.25">
      <c r="A3955" s="10">
        <v>0</v>
      </c>
      <c r="B3955" s="10">
        <v>0</v>
      </c>
      <c r="F3955" t="b">
        <v>0</v>
      </c>
      <c r="G3955" t="b">
        <v>0</v>
      </c>
      <c r="H3955" t="b">
        <v>0</v>
      </c>
      <c r="I3955">
        <v>0</v>
      </c>
    </row>
    <row r="3956" spans="1:9" x14ac:dyDescent="0.25">
      <c r="A3956" s="10">
        <v>0</v>
      </c>
      <c r="B3956" s="10">
        <v>0</v>
      </c>
      <c r="F3956" t="b">
        <v>0</v>
      </c>
      <c r="G3956" t="b">
        <v>0</v>
      </c>
      <c r="H3956" t="b">
        <v>0</v>
      </c>
      <c r="I3956">
        <v>0</v>
      </c>
    </row>
    <row r="3957" spans="1:9" x14ac:dyDescent="0.25">
      <c r="A3957" s="10">
        <v>0</v>
      </c>
      <c r="B3957" s="10">
        <v>0</v>
      </c>
      <c r="F3957" t="b">
        <v>0</v>
      </c>
      <c r="G3957" t="b">
        <v>0</v>
      </c>
      <c r="H3957" t="b">
        <v>0</v>
      </c>
      <c r="I3957">
        <v>8</v>
      </c>
    </row>
    <row r="3958" spans="1:9" x14ac:dyDescent="0.25">
      <c r="A3958" s="10">
        <v>0</v>
      </c>
      <c r="B3958" s="10">
        <v>0</v>
      </c>
      <c r="F3958" t="b">
        <v>0</v>
      </c>
      <c r="G3958" t="b">
        <v>0</v>
      </c>
      <c r="H3958" t="b">
        <v>0</v>
      </c>
      <c r="I3958">
        <v>0</v>
      </c>
    </row>
    <row r="3959" spans="1:9" x14ac:dyDescent="0.25">
      <c r="A3959" s="10">
        <v>0</v>
      </c>
      <c r="B3959" s="10">
        <v>0</v>
      </c>
      <c r="F3959" t="b">
        <v>0</v>
      </c>
      <c r="G3959" t="b">
        <v>0</v>
      </c>
      <c r="H3959" t="b">
        <v>0</v>
      </c>
      <c r="I3959">
        <v>1</v>
      </c>
    </row>
    <row r="3960" spans="1:9" x14ac:dyDescent="0.25">
      <c r="A3960" s="10">
        <v>0</v>
      </c>
      <c r="B3960" s="10">
        <v>0</v>
      </c>
      <c r="F3960" t="b">
        <v>0</v>
      </c>
      <c r="G3960" t="b">
        <v>0</v>
      </c>
      <c r="H3960">
        <v>16</v>
      </c>
      <c r="I3960" t="b">
        <v>0</v>
      </c>
    </row>
    <row r="3961" spans="1:9" x14ac:dyDescent="0.25">
      <c r="A3961" s="10">
        <v>0</v>
      </c>
      <c r="B3961" s="10">
        <v>0</v>
      </c>
      <c r="F3961" t="b">
        <v>0</v>
      </c>
      <c r="G3961" t="b">
        <v>0</v>
      </c>
      <c r="H3961" t="b">
        <v>0</v>
      </c>
      <c r="I3961">
        <v>12</v>
      </c>
    </row>
    <row r="3962" spans="1:9" x14ac:dyDescent="0.25">
      <c r="A3962" s="10">
        <v>0</v>
      </c>
      <c r="B3962" s="10">
        <v>0</v>
      </c>
      <c r="F3962" t="b">
        <v>0</v>
      </c>
      <c r="G3962" t="b">
        <v>0</v>
      </c>
      <c r="H3962" t="b">
        <v>0</v>
      </c>
      <c r="I3962">
        <v>4</v>
      </c>
    </row>
    <row r="3963" spans="1:9" x14ac:dyDescent="0.25">
      <c r="A3963" s="10">
        <v>0</v>
      </c>
      <c r="B3963" s="10">
        <v>0</v>
      </c>
      <c r="F3963" t="b">
        <v>0</v>
      </c>
      <c r="G3963" t="b">
        <v>0</v>
      </c>
      <c r="H3963" t="b">
        <v>0</v>
      </c>
      <c r="I3963">
        <v>2</v>
      </c>
    </row>
    <row r="3964" spans="1:9" x14ac:dyDescent="0.25">
      <c r="A3964" s="10">
        <v>0</v>
      </c>
      <c r="B3964" s="10">
        <v>0</v>
      </c>
      <c r="F3964" t="b">
        <v>0</v>
      </c>
      <c r="G3964" t="b">
        <v>0</v>
      </c>
      <c r="H3964" t="b">
        <v>0</v>
      </c>
      <c r="I3964">
        <v>3</v>
      </c>
    </row>
    <row r="3965" spans="1:9" x14ac:dyDescent="0.25">
      <c r="A3965" s="10">
        <v>0</v>
      </c>
      <c r="B3965" s="10">
        <v>0</v>
      </c>
      <c r="F3965" t="b">
        <v>0</v>
      </c>
      <c r="G3965" t="b">
        <v>0</v>
      </c>
      <c r="H3965" t="b">
        <v>0</v>
      </c>
      <c r="I3965">
        <v>0</v>
      </c>
    </row>
    <row r="3966" spans="1:9" x14ac:dyDescent="0.25">
      <c r="A3966" s="10">
        <v>0</v>
      </c>
      <c r="B3966" s="10">
        <v>0</v>
      </c>
      <c r="F3966" t="b">
        <v>0</v>
      </c>
      <c r="G3966" t="b">
        <v>0</v>
      </c>
      <c r="H3966" t="b">
        <v>0</v>
      </c>
      <c r="I3966">
        <v>3</v>
      </c>
    </row>
    <row r="3967" spans="1:9" x14ac:dyDescent="0.25">
      <c r="A3967" s="10">
        <v>0</v>
      </c>
      <c r="B3967" s="10">
        <v>0</v>
      </c>
      <c r="F3967" t="b">
        <v>0</v>
      </c>
      <c r="G3967" t="b">
        <v>0</v>
      </c>
      <c r="H3967" t="b">
        <v>0</v>
      </c>
      <c r="I3967">
        <v>4</v>
      </c>
    </row>
    <row r="3968" spans="1:9" x14ac:dyDescent="0.25">
      <c r="A3968" s="10">
        <v>0</v>
      </c>
      <c r="B3968" s="10">
        <v>0</v>
      </c>
      <c r="F3968" t="b">
        <v>0</v>
      </c>
      <c r="G3968" t="b">
        <v>0</v>
      </c>
      <c r="H3968" t="b">
        <v>0</v>
      </c>
      <c r="I3968">
        <v>2</v>
      </c>
    </row>
    <row r="3969" spans="1:9" x14ac:dyDescent="0.25">
      <c r="A3969" s="10">
        <v>0</v>
      </c>
      <c r="B3969" s="10">
        <v>0</v>
      </c>
      <c r="F3969" t="b">
        <v>0</v>
      </c>
      <c r="G3969" t="b">
        <v>0</v>
      </c>
      <c r="H3969" t="b">
        <v>0</v>
      </c>
      <c r="I3969">
        <v>10</v>
      </c>
    </row>
    <row r="3970" spans="1:9" x14ac:dyDescent="0.25">
      <c r="A3970" s="10">
        <v>0</v>
      </c>
      <c r="B3970" s="10">
        <v>0</v>
      </c>
      <c r="F3970" t="b">
        <v>0</v>
      </c>
      <c r="G3970" t="b">
        <v>0</v>
      </c>
      <c r="H3970" t="b">
        <v>0</v>
      </c>
      <c r="I3970">
        <v>11</v>
      </c>
    </row>
    <row r="3971" spans="1:9" x14ac:dyDescent="0.25">
      <c r="A3971" s="10">
        <v>0</v>
      </c>
      <c r="B3971" s="10">
        <v>0</v>
      </c>
      <c r="F3971" t="b">
        <v>0</v>
      </c>
      <c r="G3971" t="b">
        <v>0</v>
      </c>
      <c r="H3971" t="b">
        <v>0</v>
      </c>
      <c r="I3971">
        <v>6</v>
      </c>
    </row>
    <row r="3972" spans="1:9" x14ac:dyDescent="0.25">
      <c r="A3972" s="10">
        <v>0</v>
      </c>
      <c r="B3972" s="10">
        <v>0</v>
      </c>
      <c r="F3972" t="b">
        <v>0</v>
      </c>
      <c r="G3972" t="b">
        <v>0</v>
      </c>
      <c r="H3972" t="b">
        <v>0</v>
      </c>
      <c r="I3972">
        <v>2</v>
      </c>
    </row>
    <row r="3973" spans="1:9" x14ac:dyDescent="0.25">
      <c r="A3973" s="10">
        <v>0</v>
      </c>
      <c r="B3973" s="10">
        <v>0</v>
      </c>
      <c r="F3973" t="b">
        <v>0</v>
      </c>
      <c r="G3973" t="b">
        <v>0</v>
      </c>
      <c r="H3973" t="b">
        <v>0</v>
      </c>
      <c r="I3973">
        <v>6</v>
      </c>
    </row>
    <row r="3974" spans="1:9" x14ac:dyDescent="0.25">
      <c r="A3974" s="10">
        <v>0</v>
      </c>
      <c r="B3974" s="10">
        <v>0</v>
      </c>
      <c r="F3974" t="b">
        <v>0</v>
      </c>
      <c r="G3974" t="b">
        <v>0</v>
      </c>
      <c r="H3974" t="b">
        <v>0</v>
      </c>
      <c r="I3974">
        <v>8</v>
      </c>
    </row>
    <row r="3975" spans="1:9" x14ac:dyDescent="0.25">
      <c r="A3975" s="10">
        <v>0</v>
      </c>
      <c r="B3975" s="10">
        <v>0</v>
      </c>
      <c r="F3975" t="b">
        <v>0</v>
      </c>
      <c r="G3975" t="b">
        <v>0</v>
      </c>
      <c r="H3975">
        <v>37</v>
      </c>
      <c r="I3975" t="b">
        <v>0</v>
      </c>
    </row>
    <row r="3976" spans="1:9" x14ac:dyDescent="0.25">
      <c r="A3976" s="10">
        <v>0</v>
      </c>
      <c r="B3976" s="10">
        <v>0</v>
      </c>
      <c r="F3976" t="b">
        <v>0</v>
      </c>
      <c r="G3976" t="b">
        <v>0</v>
      </c>
      <c r="H3976">
        <v>11</v>
      </c>
      <c r="I3976" t="b">
        <v>0</v>
      </c>
    </row>
    <row r="3977" spans="1:9" x14ac:dyDescent="0.25">
      <c r="A3977" s="10">
        <v>0</v>
      </c>
      <c r="B3977" s="10">
        <v>0</v>
      </c>
      <c r="F3977" t="b">
        <v>0</v>
      </c>
      <c r="G3977" t="b">
        <v>0</v>
      </c>
      <c r="H3977" t="b">
        <v>0</v>
      </c>
      <c r="I3977">
        <v>0</v>
      </c>
    </row>
    <row r="3978" spans="1:9" x14ac:dyDescent="0.25">
      <c r="A3978" s="10">
        <v>0</v>
      </c>
      <c r="B3978" s="10">
        <v>0</v>
      </c>
      <c r="F3978" t="b">
        <v>0</v>
      </c>
      <c r="G3978" t="b">
        <v>0</v>
      </c>
      <c r="H3978">
        <v>10</v>
      </c>
      <c r="I3978" t="b">
        <v>0</v>
      </c>
    </row>
    <row r="3979" spans="1:9" x14ac:dyDescent="0.25">
      <c r="A3979" s="10">
        <v>0</v>
      </c>
      <c r="B3979" s="10">
        <v>0</v>
      </c>
      <c r="F3979" t="b">
        <v>0</v>
      </c>
      <c r="G3979" t="b">
        <v>0</v>
      </c>
      <c r="H3979" t="b">
        <v>0</v>
      </c>
      <c r="I3979">
        <v>6</v>
      </c>
    </row>
    <row r="3980" spans="1:9" x14ac:dyDescent="0.25">
      <c r="A3980" s="10">
        <v>0</v>
      </c>
      <c r="B3980" s="10">
        <v>0</v>
      </c>
      <c r="F3980" t="b">
        <v>0</v>
      </c>
      <c r="G3980" t="b">
        <v>0</v>
      </c>
      <c r="H3980" t="b">
        <v>0</v>
      </c>
      <c r="I3980">
        <v>8</v>
      </c>
    </row>
    <row r="3981" spans="1:9" x14ac:dyDescent="0.25">
      <c r="A3981" s="10">
        <v>0</v>
      </c>
      <c r="B3981" s="10">
        <v>0</v>
      </c>
      <c r="F3981" t="b">
        <v>0</v>
      </c>
      <c r="G3981" t="b">
        <v>0</v>
      </c>
      <c r="H3981" t="b">
        <v>0</v>
      </c>
      <c r="I3981">
        <v>6</v>
      </c>
    </row>
    <row r="3982" spans="1:9" x14ac:dyDescent="0.25">
      <c r="A3982" s="10">
        <v>0</v>
      </c>
      <c r="B3982" s="10">
        <v>0</v>
      </c>
      <c r="F3982" t="b">
        <v>0</v>
      </c>
      <c r="G3982" t="b">
        <v>0</v>
      </c>
      <c r="H3982" t="b">
        <v>0</v>
      </c>
      <c r="I3982">
        <v>7</v>
      </c>
    </row>
    <row r="3983" spans="1:9" x14ac:dyDescent="0.25">
      <c r="A3983" s="10">
        <v>0</v>
      </c>
      <c r="B3983" s="10">
        <v>0</v>
      </c>
      <c r="F3983" t="b">
        <v>0</v>
      </c>
      <c r="G3983" t="b">
        <v>0</v>
      </c>
      <c r="H3983" t="b">
        <v>0</v>
      </c>
      <c r="I3983">
        <v>7</v>
      </c>
    </row>
    <row r="3984" spans="1:9" x14ac:dyDescent="0.25">
      <c r="A3984" s="10">
        <v>0</v>
      </c>
      <c r="B3984" s="10">
        <v>0</v>
      </c>
      <c r="F3984" t="b">
        <v>0</v>
      </c>
      <c r="G3984" t="b">
        <v>0</v>
      </c>
      <c r="H3984" t="b">
        <v>0</v>
      </c>
      <c r="I3984">
        <v>5</v>
      </c>
    </row>
    <row r="3985" spans="1:9" x14ac:dyDescent="0.25">
      <c r="A3985" s="10">
        <v>0</v>
      </c>
      <c r="B3985" s="10">
        <v>0</v>
      </c>
      <c r="F3985" t="b">
        <v>0</v>
      </c>
      <c r="G3985" t="b">
        <v>0</v>
      </c>
      <c r="H3985">
        <v>46</v>
      </c>
      <c r="I3985" t="b">
        <v>0</v>
      </c>
    </row>
    <row r="3986" spans="1:9" x14ac:dyDescent="0.25">
      <c r="A3986" s="10">
        <v>0</v>
      </c>
      <c r="B3986" s="10">
        <v>0</v>
      </c>
      <c r="F3986" t="b">
        <v>0</v>
      </c>
      <c r="G3986" t="b">
        <v>0</v>
      </c>
      <c r="H3986" t="b">
        <v>0</v>
      </c>
      <c r="I3986">
        <v>10</v>
      </c>
    </row>
    <row r="3987" spans="1:9" x14ac:dyDescent="0.25">
      <c r="A3987" s="10">
        <v>0</v>
      </c>
      <c r="B3987" s="10">
        <v>0</v>
      </c>
      <c r="F3987" t="b">
        <v>0</v>
      </c>
      <c r="G3987" t="b">
        <v>0</v>
      </c>
      <c r="H3987">
        <v>19</v>
      </c>
      <c r="I3987" t="b">
        <v>0</v>
      </c>
    </row>
    <row r="3988" spans="1:9" x14ac:dyDescent="0.25">
      <c r="A3988" s="10">
        <v>0</v>
      </c>
      <c r="B3988" s="10">
        <v>0</v>
      </c>
      <c r="F3988" t="b">
        <v>0</v>
      </c>
      <c r="G3988" t="b">
        <v>0</v>
      </c>
      <c r="H3988" t="b">
        <v>0</v>
      </c>
      <c r="I3988">
        <v>13</v>
      </c>
    </row>
    <row r="3989" spans="1:9" x14ac:dyDescent="0.25">
      <c r="A3989" s="10">
        <v>0</v>
      </c>
      <c r="B3989" s="10">
        <v>0</v>
      </c>
      <c r="F3989" t="b">
        <v>0</v>
      </c>
      <c r="G3989" t="b">
        <v>0</v>
      </c>
      <c r="H3989">
        <v>13</v>
      </c>
      <c r="I3989" t="b">
        <v>0</v>
      </c>
    </row>
    <row r="3990" spans="1:9" x14ac:dyDescent="0.25">
      <c r="A3990" s="10">
        <v>0</v>
      </c>
      <c r="B3990" s="10">
        <v>0</v>
      </c>
      <c r="F3990" t="b">
        <v>0</v>
      </c>
      <c r="G3990" t="b">
        <v>0</v>
      </c>
      <c r="H3990" t="b">
        <v>0</v>
      </c>
      <c r="I3990">
        <v>4</v>
      </c>
    </row>
    <row r="3991" spans="1:9" x14ac:dyDescent="0.25">
      <c r="A3991" s="10">
        <v>0</v>
      </c>
      <c r="B3991" s="10">
        <v>0</v>
      </c>
      <c r="F3991" t="b">
        <v>0</v>
      </c>
      <c r="G3991" t="b">
        <v>0</v>
      </c>
      <c r="H3991" t="b">
        <v>0</v>
      </c>
      <c r="I3991">
        <v>0</v>
      </c>
    </row>
    <row r="3992" spans="1:9" x14ac:dyDescent="0.25">
      <c r="A3992" s="10">
        <v>0</v>
      </c>
      <c r="B3992" s="10">
        <v>0</v>
      </c>
      <c r="F3992" t="b">
        <v>0</v>
      </c>
      <c r="G3992" t="b">
        <v>0</v>
      </c>
      <c r="H3992" t="b">
        <v>0</v>
      </c>
      <c r="I3992">
        <v>3</v>
      </c>
    </row>
    <row r="3993" spans="1:9" x14ac:dyDescent="0.25">
      <c r="A3993" s="10">
        <v>0</v>
      </c>
      <c r="B3993" s="10">
        <v>0</v>
      </c>
      <c r="F3993" t="b">
        <v>0</v>
      </c>
      <c r="G3993" t="b">
        <v>0</v>
      </c>
      <c r="H3993" t="b">
        <v>0</v>
      </c>
      <c r="I3993">
        <v>1</v>
      </c>
    </row>
    <row r="3994" spans="1:9" x14ac:dyDescent="0.25">
      <c r="A3994" s="10">
        <v>0</v>
      </c>
      <c r="B3994" s="10">
        <v>0</v>
      </c>
      <c r="F3994" t="b">
        <v>0</v>
      </c>
      <c r="G3994" t="b">
        <v>0</v>
      </c>
      <c r="H3994" t="b">
        <v>0</v>
      </c>
      <c r="I3994">
        <v>9</v>
      </c>
    </row>
    <row r="3995" spans="1:9" x14ac:dyDescent="0.25">
      <c r="A3995" s="10">
        <v>0</v>
      </c>
      <c r="B3995" s="10">
        <v>0</v>
      </c>
      <c r="F3995" t="b">
        <v>0</v>
      </c>
      <c r="G3995" t="b">
        <v>0</v>
      </c>
      <c r="H3995" t="b">
        <v>0</v>
      </c>
      <c r="I3995">
        <v>1</v>
      </c>
    </row>
    <row r="3996" spans="1:9" x14ac:dyDescent="0.25">
      <c r="A3996" s="10">
        <v>0</v>
      </c>
      <c r="B3996" s="10">
        <v>0</v>
      </c>
      <c r="F3996" t="b">
        <v>0</v>
      </c>
      <c r="G3996" t="b">
        <v>0</v>
      </c>
      <c r="H3996" t="b">
        <v>0</v>
      </c>
      <c r="I3996">
        <v>1</v>
      </c>
    </row>
    <row r="3997" spans="1:9" x14ac:dyDescent="0.25">
      <c r="A3997" s="10">
        <v>0</v>
      </c>
      <c r="B3997" s="10">
        <v>0</v>
      </c>
      <c r="F3997" t="b">
        <v>0</v>
      </c>
      <c r="G3997" t="b">
        <v>0</v>
      </c>
      <c r="H3997">
        <v>4</v>
      </c>
      <c r="I3997" t="b">
        <v>0</v>
      </c>
    </row>
    <row r="3998" spans="1:9" x14ac:dyDescent="0.25">
      <c r="A3998" s="10">
        <v>0</v>
      </c>
      <c r="B3998" s="10">
        <v>0</v>
      </c>
      <c r="F3998" t="b">
        <v>0</v>
      </c>
      <c r="G3998" t="b">
        <v>0</v>
      </c>
      <c r="H3998" t="b">
        <v>0</v>
      </c>
      <c r="I3998">
        <v>17</v>
      </c>
    </row>
    <row r="3999" spans="1:9" x14ac:dyDescent="0.25">
      <c r="A3999" s="10">
        <v>0</v>
      </c>
      <c r="B3999" s="10">
        <v>0</v>
      </c>
      <c r="F3999" t="b">
        <v>0</v>
      </c>
      <c r="G3999" t="b">
        <v>0</v>
      </c>
      <c r="H3999" t="b">
        <v>0</v>
      </c>
      <c r="I3999">
        <v>0</v>
      </c>
    </row>
    <row r="4000" spans="1:9" x14ac:dyDescent="0.25">
      <c r="A4000" s="10">
        <v>0</v>
      </c>
      <c r="B4000" s="10">
        <v>0</v>
      </c>
      <c r="F4000" t="b">
        <v>0</v>
      </c>
      <c r="G4000" t="b">
        <v>0</v>
      </c>
      <c r="H4000">
        <v>12</v>
      </c>
      <c r="I4000" t="b">
        <v>0</v>
      </c>
    </row>
    <row r="4001" spans="1:9" x14ac:dyDescent="0.25">
      <c r="A4001" s="10">
        <v>0</v>
      </c>
      <c r="B4001" s="10">
        <v>0</v>
      </c>
      <c r="F4001" t="b">
        <v>0</v>
      </c>
      <c r="G4001" t="b">
        <v>0</v>
      </c>
      <c r="H4001" t="b">
        <v>0</v>
      </c>
      <c r="I4001">
        <v>14</v>
      </c>
    </row>
    <row r="4002" spans="1:9" x14ac:dyDescent="0.25">
      <c r="A4002" s="10">
        <v>0</v>
      </c>
      <c r="B4002" s="10">
        <v>0</v>
      </c>
      <c r="F4002" t="b">
        <v>0</v>
      </c>
      <c r="G4002" t="b">
        <v>0</v>
      </c>
      <c r="H4002" t="b">
        <v>0</v>
      </c>
      <c r="I4002">
        <v>1</v>
      </c>
    </row>
    <row r="4003" spans="1:9" x14ac:dyDescent="0.25">
      <c r="A4003" s="10">
        <v>0</v>
      </c>
      <c r="B4003" s="10">
        <v>0</v>
      </c>
      <c r="F4003" t="b">
        <v>0</v>
      </c>
      <c r="G4003" t="b">
        <v>0</v>
      </c>
      <c r="H4003">
        <v>14</v>
      </c>
      <c r="I4003" t="b">
        <v>0</v>
      </c>
    </row>
    <row r="4004" spans="1:9" x14ac:dyDescent="0.25">
      <c r="A4004" s="10">
        <v>0</v>
      </c>
      <c r="B4004" s="10">
        <v>0</v>
      </c>
      <c r="F4004" t="b">
        <v>0</v>
      </c>
      <c r="G4004" t="b">
        <v>0</v>
      </c>
      <c r="H4004" t="b">
        <v>0</v>
      </c>
      <c r="I4004">
        <v>4</v>
      </c>
    </row>
    <row r="4005" spans="1:9" x14ac:dyDescent="0.25">
      <c r="A4005" s="10">
        <v>0</v>
      </c>
      <c r="B4005" s="10">
        <v>0</v>
      </c>
      <c r="F4005" t="b">
        <v>0</v>
      </c>
      <c r="G4005" t="b">
        <v>0</v>
      </c>
      <c r="H4005" t="b">
        <v>0</v>
      </c>
      <c r="I4005">
        <v>2</v>
      </c>
    </row>
    <row r="4006" spans="1:9" x14ac:dyDescent="0.25">
      <c r="A4006" s="10">
        <v>0</v>
      </c>
      <c r="B4006" s="10">
        <v>0</v>
      </c>
      <c r="F4006" t="b">
        <v>0</v>
      </c>
      <c r="G4006" t="b">
        <v>0</v>
      </c>
      <c r="H4006" t="b">
        <v>0</v>
      </c>
      <c r="I4006">
        <v>1</v>
      </c>
    </row>
    <row r="4007" spans="1:9" x14ac:dyDescent="0.25">
      <c r="A4007" s="10">
        <v>0</v>
      </c>
      <c r="B4007" s="10">
        <v>0</v>
      </c>
      <c r="F4007" t="b">
        <v>0</v>
      </c>
      <c r="G4007" t="b">
        <v>0</v>
      </c>
      <c r="H4007" t="b">
        <v>0</v>
      </c>
      <c r="I4007">
        <v>2</v>
      </c>
    </row>
    <row r="4008" spans="1:9" x14ac:dyDescent="0.25">
      <c r="A4008" s="10">
        <v>0</v>
      </c>
      <c r="B4008" s="10">
        <v>0</v>
      </c>
      <c r="F4008" t="b">
        <v>0</v>
      </c>
      <c r="G4008" t="b">
        <v>0</v>
      </c>
      <c r="H4008" t="b">
        <v>0</v>
      </c>
      <c r="I4008">
        <v>1</v>
      </c>
    </row>
    <row r="4009" spans="1:9" x14ac:dyDescent="0.25">
      <c r="A4009" s="10">
        <v>0</v>
      </c>
      <c r="B4009" s="10">
        <v>0</v>
      </c>
      <c r="F4009" t="b">
        <v>0</v>
      </c>
      <c r="G4009" t="b">
        <v>0</v>
      </c>
      <c r="H4009" t="b">
        <v>0</v>
      </c>
      <c r="I4009">
        <v>1</v>
      </c>
    </row>
    <row r="4010" spans="1:9" x14ac:dyDescent="0.25">
      <c r="A4010" s="10">
        <v>0</v>
      </c>
      <c r="B4010" s="10">
        <v>0</v>
      </c>
      <c r="F4010" t="b">
        <v>0</v>
      </c>
      <c r="G4010" t="b">
        <v>0</v>
      </c>
      <c r="H4010" t="b">
        <v>0</v>
      </c>
      <c r="I4010">
        <v>4</v>
      </c>
    </row>
    <row r="4011" spans="1:9" x14ac:dyDescent="0.25">
      <c r="A4011" s="10">
        <v>0</v>
      </c>
      <c r="B4011" s="10">
        <v>0</v>
      </c>
      <c r="F4011" t="b">
        <v>0</v>
      </c>
      <c r="G4011" t="b">
        <v>0</v>
      </c>
      <c r="H4011" t="b">
        <v>0</v>
      </c>
      <c r="I4011">
        <v>3</v>
      </c>
    </row>
    <row r="4012" spans="1:9" x14ac:dyDescent="0.25">
      <c r="A4012" s="10">
        <v>0</v>
      </c>
      <c r="B4012" s="10">
        <v>0</v>
      </c>
      <c r="F4012" t="b">
        <v>0</v>
      </c>
      <c r="G4012" t="b">
        <v>0</v>
      </c>
      <c r="H4012" t="b">
        <v>0</v>
      </c>
      <c r="I4012">
        <v>38</v>
      </c>
    </row>
    <row r="4013" spans="1:9" x14ac:dyDescent="0.25">
      <c r="A4013" s="10">
        <v>0</v>
      </c>
      <c r="B4013" s="10">
        <v>0</v>
      </c>
      <c r="F4013" t="b">
        <v>0</v>
      </c>
      <c r="G4013" t="b">
        <v>0</v>
      </c>
      <c r="H4013" t="b">
        <v>0</v>
      </c>
      <c r="I4013">
        <v>4</v>
      </c>
    </row>
    <row r="4014" spans="1:9" x14ac:dyDescent="0.25">
      <c r="A4014" s="10">
        <v>0</v>
      </c>
      <c r="B4014" s="10">
        <v>0</v>
      </c>
      <c r="F4014" t="b">
        <v>0</v>
      </c>
      <c r="G4014" t="b">
        <v>0</v>
      </c>
      <c r="H4014" t="b">
        <v>0</v>
      </c>
      <c r="I4014">
        <v>0</v>
      </c>
    </row>
    <row r="4015" spans="1:9" x14ac:dyDescent="0.25">
      <c r="A4015" s="10">
        <v>0</v>
      </c>
      <c r="B4015" s="10">
        <v>0</v>
      </c>
      <c r="F4015" t="b">
        <v>0</v>
      </c>
      <c r="G4015" t="b">
        <v>0</v>
      </c>
      <c r="H4015" t="b">
        <v>0</v>
      </c>
      <c r="I4015">
        <v>2</v>
      </c>
    </row>
    <row r="4016" spans="1:9" x14ac:dyDescent="0.25">
      <c r="A4016" s="10">
        <v>0</v>
      </c>
      <c r="B4016" s="10">
        <v>0</v>
      </c>
      <c r="F4016" t="b">
        <v>0</v>
      </c>
      <c r="G4016" t="b">
        <v>0</v>
      </c>
      <c r="H4016" t="b">
        <v>0</v>
      </c>
      <c r="I4016">
        <v>0</v>
      </c>
    </row>
    <row r="4017" spans="1:9" x14ac:dyDescent="0.25">
      <c r="A4017" s="10">
        <v>0</v>
      </c>
      <c r="B4017" s="10">
        <v>0</v>
      </c>
      <c r="F4017" t="b">
        <v>0</v>
      </c>
      <c r="G4017" t="b">
        <v>0</v>
      </c>
      <c r="H4017" t="b">
        <v>0</v>
      </c>
      <c r="I4017">
        <v>1</v>
      </c>
    </row>
    <row r="4018" spans="1:9" x14ac:dyDescent="0.25">
      <c r="A4018" s="10">
        <v>0</v>
      </c>
      <c r="B4018" s="10">
        <v>0</v>
      </c>
      <c r="F4018" t="b">
        <v>0</v>
      </c>
      <c r="G4018" t="b">
        <v>0</v>
      </c>
      <c r="H4018" t="b">
        <v>0</v>
      </c>
      <c r="I4018">
        <v>7</v>
      </c>
    </row>
    <row r="4019" spans="1:9" x14ac:dyDescent="0.25">
      <c r="A4019" s="10">
        <v>0</v>
      </c>
      <c r="B4019" s="10">
        <v>0</v>
      </c>
      <c r="F4019" t="b">
        <v>0</v>
      </c>
      <c r="G4019" t="b">
        <v>0</v>
      </c>
      <c r="H4019" t="b">
        <v>0</v>
      </c>
      <c r="I4019">
        <v>2</v>
      </c>
    </row>
    <row r="4020" spans="1:9" x14ac:dyDescent="0.25">
      <c r="A4020" s="10">
        <v>0</v>
      </c>
      <c r="B4020" s="10">
        <v>0</v>
      </c>
      <c r="F4020" t="b">
        <v>0</v>
      </c>
      <c r="G4020" t="b">
        <v>0</v>
      </c>
      <c r="H4020" t="b">
        <v>0</v>
      </c>
      <c r="I4020">
        <v>4</v>
      </c>
    </row>
    <row r="4021" spans="1:9" x14ac:dyDescent="0.25">
      <c r="A4021" s="10">
        <v>0</v>
      </c>
      <c r="B4021" s="10">
        <v>0</v>
      </c>
      <c r="F4021" t="b">
        <v>0</v>
      </c>
      <c r="G4021" t="b">
        <v>0</v>
      </c>
      <c r="H4021" t="b">
        <v>0</v>
      </c>
      <c r="I4021">
        <v>4</v>
      </c>
    </row>
    <row r="4022" spans="1:9" x14ac:dyDescent="0.25">
      <c r="A4022" s="10">
        <v>0</v>
      </c>
      <c r="B4022" s="10">
        <v>0</v>
      </c>
      <c r="F4022" t="b">
        <v>0</v>
      </c>
      <c r="G4022" t="b">
        <v>0</v>
      </c>
      <c r="H4022" t="b">
        <v>0</v>
      </c>
      <c r="I4022">
        <v>3</v>
      </c>
    </row>
    <row r="4023" spans="1:9" x14ac:dyDescent="0.25">
      <c r="A4023" s="10">
        <v>0</v>
      </c>
      <c r="B4023" s="10">
        <v>0</v>
      </c>
      <c r="F4023" t="b">
        <v>0</v>
      </c>
      <c r="G4023" t="b">
        <v>0</v>
      </c>
      <c r="H4023" t="b">
        <v>0</v>
      </c>
      <c r="I4023">
        <v>2</v>
      </c>
    </row>
    <row r="4024" spans="1:9" x14ac:dyDescent="0.25">
      <c r="A4024" s="10">
        <v>0</v>
      </c>
      <c r="B4024" s="10">
        <v>0</v>
      </c>
      <c r="F4024" t="b">
        <v>0</v>
      </c>
      <c r="G4024" t="b">
        <v>0</v>
      </c>
      <c r="H4024">
        <v>197</v>
      </c>
      <c r="I4024" t="b">
        <v>0</v>
      </c>
    </row>
    <row r="4025" spans="1:9" x14ac:dyDescent="0.25">
      <c r="A4025" s="10">
        <v>0</v>
      </c>
      <c r="B4025" s="10">
        <v>0</v>
      </c>
      <c r="F4025" t="b">
        <v>0</v>
      </c>
      <c r="G4025" t="b">
        <v>0</v>
      </c>
      <c r="H4025" t="b">
        <v>0</v>
      </c>
      <c r="I4025">
        <v>0</v>
      </c>
    </row>
    <row r="4026" spans="1:9" x14ac:dyDescent="0.25">
      <c r="A4026" s="10">
        <v>0</v>
      </c>
      <c r="B4026" s="10">
        <v>0</v>
      </c>
      <c r="F4026" t="b">
        <v>0</v>
      </c>
      <c r="G4026" t="b">
        <v>0</v>
      </c>
      <c r="H4026" t="b">
        <v>0</v>
      </c>
      <c r="I4026">
        <v>1</v>
      </c>
    </row>
    <row r="4027" spans="1:9" x14ac:dyDescent="0.25">
      <c r="A4027" s="10">
        <v>0</v>
      </c>
      <c r="B4027" s="10">
        <v>0</v>
      </c>
      <c r="F4027" t="b">
        <v>0</v>
      </c>
      <c r="G4027" t="b">
        <v>0</v>
      </c>
      <c r="H4027" t="b">
        <v>0</v>
      </c>
      <c r="I4027">
        <v>4</v>
      </c>
    </row>
    <row r="4028" spans="1:9" x14ac:dyDescent="0.25">
      <c r="A4028" s="10">
        <v>0</v>
      </c>
      <c r="B4028" s="10">
        <v>0</v>
      </c>
      <c r="F4028" t="b">
        <v>0</v>
      </c>
      <c r="G4028" t="b">
        <v>0</v>
      </c>
      <c r="H4028" t="b">
        <v>0</v>
      </c>
      <c r="I4028">
        <v>0</v>
      </c>
    </row>
    <row r="4029" spans="1:9" x14ac:dyDescent="0.25">
      <c r="A4029" s="10">
        <v>0</v>
      </c>
      <c r="B4029" s="10">
        <v>0</v>
      </c>
      <c r="F4029" t="b">
        <v>0</v>
      </c>
      <c r="G4029" t="b">
        <v>0</v>
      </c>
      <c r="H4029" t="b">
        <v>0</v>
      </c>
      <c r="I4029">
        <v>7</v>
      </c>
    </row>
    <row r="4030" spans="1:9" x14ac:dyDescent="0.25">
      <c r="A4030" s="10">
        <v>0</v>
      </c>
      <c r="B4030" s="10">
        <v>0</v>
      </c>
      <c r="F4030" t="b">
        <v>0</v>
      </c>
      <c r="G4030" t="b">
        <v>0</v>
      </c>
      <c r="H4030" t="b">
        <v>0</v>
      </c>
      <c r="I4030">
        <v>11</v>
      </c>
    </row>
    <row r="4031" spans="1:9" x14ac:dyDescent="0.25">
      <c r="A4031" s="10">
        <v>0</v>
      </c>
      <c r="B4031" s="10">
        <v>0</v>
      </c>
      <c r="F4031" t="b">
        <v>0</v>
      </c>
      <c r="G4031" t="b">
        <v>0</v>
      </c>
      <c r="H4031" t="b">
        <v>0</v>
      </c>
      <c r="I4031">
        <v>0</v>
      </c>
    </row>
    <row r="4032" spans="1:9" x14ac:dyDescent="0.25">
      <c r="A4032" s="10">
        <v>0</v>
      </c>
      <c r="B4032" s="10">
        <v>0</v>
      </c>
      <c r="F4032" t="b">
        <v>0</v>
      </c>
      <c r="G4032" t="b">
        <v>0</v>
      </c>
      <c r="H4032" t="b">
        <v>0</v>
      </c>
      <c r="I4032">
        <v>6</v>
      </c>
    </row>
    <row r="4033" spans="1:9" x14ac:dyDescent="0.25">
      <c r="A4033" s="10">
        <v>0</v>
      </c>
      <c r="B4033" s="10">
        <v>0</v>
      </c>
      <c r="F4033" t="b">
        <v>0</v>
      </c>
      <c r="G4033" t="b">
        <v>0</v>
      </c>
      <c r="H4033" t="b">
        <v>0</v>
      </c>
      <c r="I4033">
        <v>0</v>
      </c>
    </row>
    <row r="4034" spans="1:9" x14ac:dyDescent="0.25">
      <c r="A4034" s="10">
        <v>0</v>
      </c>
      <c r="B4034" s="10">
        <v>0</v>
      </c>
      <c r="F4034" t="b">
        <v>0</v>
      </c>
      <c r="G4034" t="b">
        <v>0</v>
      </c>
      <c r="H4034" t="b">
        <v>0</v>
      </c>
      <c r="I4034">
        <v>7</v>
      </c>
    </row>
    <row r="4035" spans="1:9" x14ac:dyDescent="0.25">
      <c r="A4035" s="10">
        <v>0</v>
      </c>
      <c r="B4035" s="10">
        <v>0</v>
      </c>
      <c r="F4035" t="b">
        <v>0</v>
      </c>
      <c r="G4035" t="b">
        <v>0</v>
      </c>
      <c r="H4035" t="b">
        <v>0</v>
      </c>
      <c r="I4035">
        <v>94</v>
      </c>
    </row>
    <row r="4036" spans="1:9" x14ac:dyDescent="0.25">
      <c r="A4036" s="10">
        <v>0</v>
      </c>
      <c r="B4036" s="10">
        <v>0</v>
      </c>
      <c r="F4036" t="b">
        <v>0</v>
      </c>
      <c r="G4036" t="b">
        <v>0</v>
      </c>
      <c r="H4036" t="b">
        <v>0</v>
      </c>
      <c r="I4036">
        <v>2</v>
      </c>
    </row>
    <row r="4037" spans="1:9" x14ac:dyDescent="0.25">
      <c r="A4037" s="10">
        <v>0</v>
      </c>
      <c r="B4037" s="10">
        <v>0</v>
      </c>
      <c r="F4037" t="b">
        <v>0</v>
      </c>
      <c r="G4037" t="b">
        <v>0</v>
      </c>
      <c r="H4037">
        <v>25</v>
      </c>
      <c r="I4037" t="b">
        <v>0</v>
      </c>
    </row>
    <row r="4038" spans="1:9" x14ac:dyDescent="0.25">
      <c r="A4038" s="10">
        <v>0</v>
      </c>
      <c r="B4038" s="10">
        <v>0</v>
      </c>
      <c r="F4038" t="b">
        <v>0</v>
      </c>
      <c r="G4038" t="b">
        <v>0</v>
      </c>
      <c r="H4038">
        <v>17</v>
      </c>
      <c r="I4038" t="b">
        <v>0</v>
      </c>
    </row>
    <row r="4039" spans="1:9" x14ac:dyDescent="0.25">
      <c r="A4039" s="10">
        <v>0</v>
      </c>
      <c r="B4039" s="10">
        <v>0</v>
      </c>
      <c r="F4039" t="b">
        <v>0</v>
      </c>
      <c r="G4039" t="b">
        <v>0</v>
      </c>
      <c r="H4039" t="b">
        <v>0</v>
      </c>
      <c r="I4039">
        <v>2</v>
      </c>
    </row>
    <row r="4040" spans="1:9" x14ac:dyDescent="0.25">
      <c r="A4040" s="10">
        <v>0</v>
      </c>
      <c r="B4040" s="10">
        <v>0</v>
      </c>
      <c r="F4040" t="b">
        <v>0</v>
      </c>
      <c r="G4040" t="b">
        <v>0</v>
      </c>
      <c r="H4040" t="b">
        <v>0</v>
      </c>
      <c r="I4040">
        <v>4</v>
      </c>
    </row>
    <row r="4041" spans="1:9" x14ac:dyDescent="0.25">
      <c r="A4041" s="10">
        <v>0</v>
      </c>
      <c r="B4041" s="10">
        <v>0</v>
      </c>
      <c r="F4041" t="b">
        <v>0</v>
      </c>
      <c r="G4041" t="b">
        <v>0</v>
      </c>
      <c r="H4041">
        <v>5</v>
      </c>
      <c r="I4041" t="b">
        <v>0</v>
      </c>
    </row>
    <row r="4042" spans="1:9" x14ac:dyDescent="0.25">
      <c r="A4042" s="10">
        <v>0</v>
      </c>
      <c r="B4042" s="10">
        <v>0</v>
      </c>
      <c r="F4042" t="b">
        <v>0</v>
      </c>
      <c r="G4042" t="b">
        <v>0</v>
      </c>
      <c r="H4042">
        <v>2</v>
      </c>
      <c r="I4042" t="b">
        <v>0</v>
      </c>
    </row>
    <row r="4043" spans="1:9" x14ac:dyDescent="0.25">
      <c r="A4043" s="10">
        <v>0</v>
      </c>
      <c r="B4043" s="10">
        <v>0</v>
      </c>
      <c r="F4043" t="b">
        <v>0</v>
      </c>
      <c r="G4043" t="b">
        <v>0</v>
      </c>
      <c r="H4043" t="b">
        <v>0</v>
      </c>
      <c r="I4043">
        <v>2</v>
      </c>
    </row>
    <row r="4044" spans="1:9" x14ac:dyDescent="0.25">
      <c r="A4044" s="10">
        <v>0</v>
      </c>
      <c r="B4044" s="10">
        <v>0</v>
      </c>
      <c r="F4044" t="b">
        <v>0</v>
      </c>
      <c r="G4044" t="b">
        <v>0</v>
      </c>
      <c r="H4044" t="b">
        <v>0</v>
      </c>
      <c r="I4044">
        <v>3</v>
      </c>
    </row>
    <row r="4045" spans="1:9" x14ac:dyDescent="0.25">
      <c r="A4045" s="10">
        <v>0</v>
      </c>
      <c r="B4045" s="10">
        <v>0</v>
      </c>
      <c r="F4045" t="b">
        <v>0</v>
      </c>
      <c r="G4045" t="b">
        <v>0</v>
      </c>
      <c r="H4045" t="b">
        <v>0</v>
      </c>
      <c r="I4045">
        <v>0</v>
      </c>
    </row>
    <row r="4046" spans="1:9" x14ac:dyDescent="0.25">
      <c r="A4046" s="10">
        <v>0</v>
      </c>
      <c r="B4046" s="10">
        <v>0</v>
      </c>
      <c r="F4046" t="b">
        <v>0</v>
      </c>
      <c r="G4046" t="b">
        <v>0</v>
      </c>
      <c r="H4046">
        <v>4</v>
      </c>
      <c r="I4046" t="b">
        <v>0</v>
      </c>
    </row>
    <row r="4047" spans="1:9" x14ac:dyDescent="0.25">
      <c r="A4047" s="10">
        <v>0</v>
      </c>
      <c r="B4047" s="10">
        <v>0</v>
      </c>
      <c r="F4047" t="b">
        <v>0</v>
      </c>
      <c r="G4047" t="b">
        <v>0</v>
      </c>
      <c r="H4047" t="b">
        <v>0</v>
      </c>
      <c r="I4047">
        <v>1</v>
      </c>
    </row>
    <row r="4048" spans="1:9" x14ac:dyDescent="0.25">
      <c r="A4048" s="10">
        <v>0</v>
      </c>
      <c r="B4048" s="10">
        <v>0</v>
      </c>
      <c r="F4048" t="b">
        <v>0</v>
      </c>
      <c r="G4048" t="b">
        <v>0</v>
      </c>
      <c r="H4048" t="b">
        <v>0</v>
      </c>
      <c r="I4048">
        <v>12</v>
      </c>
    </row>
    <row r="4049" spans="1:9" x14ac:dyDescent="0.25">
      <c r="A4049" s="10">
        <v>0</v>
      </c>
      <c r="B4049" s="10">
        <v>0</v>
      </c>
      <c r="F4049" t="b">
        <v>0</v>
      </c>
      <c r="G4049" t="b">
        <v>0</v>
      </c>
      <c r="H4049" t="b">
        <v>0</v>
      </c>
      <c r="I4049">
        <v>4</v>
      </c>
    </row>
    <row r="4050" spans="1:9" x14ac:dyDescent="0.25">
      <c r="A4050" s="10">
        <v>0</v>
      </c>
      <c r="B4050" s="10">
        <v>0</v>
      </c>
      <c r="F4050" t="b">
        <v>0</v>
      </c>
      <c r="G4050" t="b">
        <v>0</v>
      </c>
      <c r="H4050" t="b">
        <v>0</v>
      </c>
      <c r="I4050">
        <v>91</v>
      </c>
    </row>
    <row r="4051" spans="1:9" x14ac:dyDescent="0.25">
      <c r="A4051" s="10">
        <v>0</v>
      </c>
      <c r="B4051" s="10">
        <v>0</v>
      </c>
      <c r="F4051" t="b">
        <v>0</v>
      </c>
      <c r="G4051" t="b">
        <v>0</v>
      </c>
      <c r="H4051" t="b">
        <v>0</v>
      </c>
      <c r="I4051">
        <v>1</v>
      </c>
    </row>
    <row r="4052" spans="1:9" x14ac:dyDescent="0.25">
      <c r="A4052" s="10">
        <v>0</v>
      </c>
      <c r="B4052" s="10">
        <v>0</v>
      </c>
      <c r="F4052" t="b">
        <v>0</v>
      </c>
      <c r="G4052" t="b">
        <v>0</v>
      </c>
      <c r="H4052" t="b">
        <v>0</v>
      </c>
      <c r="I4052">
        <v>1</v>
      </c>
    </row>
    <row r="4053" spans="1:9" x14ac:dyDescent="0.25">
      <c r="A4053" s="10">
        <v>0</v>
      </c>
      <c r="B4053" s="10">
        <v>0</v>
      </c>
      <c r="F4053" t="b">
        <v>0</v>
      </c>
      <c r="G4053" t="b">
        <v>0</v>
      </c>
      <c r="H4053" t="b">
        <v>0</v>
      </c>
      <c r="I4053">
        <v>0</v>
      </c>
    </row>
    <row r="4054" spans="1:9" x14ac:dyDescent="0.25">
      <c r="A4054" s="10">
        <v>0</v>
      </c>
      <c r="B4054" s="10">
        <v>0</v>
      </c>
      <c r="F4054" t="b">
        <v>0</v>
      </c>
      <c r="G4054" t="b">
        <v>0</v>
      </c>
      <c r="H4054">
        <v>13</v>
      </c>
      <c r="I4054" t="b">
        <v>0</v>
      </c>
    </row>
    <row r="4055" spans="1:9" x14ac:dyDescent="0.25">
      <c r="A4055" s="10">
        <v>0</v>
      </c>
      <c r="B4055" s="10">
        <v>0</v>
      </c>
      <c r="F4055" t="b">
        <v>0</v>
      </c>
      <c r="G4055" t="b">
        <v>0</v>
      </c>
      <c r="H4055" t="b">
        <v>0</v>
      </c>
      <c r="I4055">
        <v>2</v>
      </c>
    </row>
    <row r="4056" spans="1:9" x14ac:dyDescent="0.25">
      <c r="A4056" s="10">
        <v>0</v>
      </c>
      <c r="B4056" s="10">
        <v>0</v>
      </c>
      <c r="F4056" t="b">
        <v>0</v>
      </c>
      <c r="G4056" t="b">
        <v>0</v>
      </c>
      <c r="H4056" t="b">
        <v>0</v>
      </c>
      <c r="I4056">
        <v>0</v>
      </c>
    </row>
    <row r="4057" spans="1:9" x14ac:dyDescent="0.25">
      <c r="A4057" s="10">
        <v>0</v>
      </c>
      <c r="B4057" s="10">
        <v>0</v>
      </c>
      <c r="F4057" t="b">
        <v>0</v>
      </c>
      <c r="G4057" t="b">
        <v>0</v>
      </c>
      <c r="H4057" t="b">
        <v>0</v>
      </c>
      <c r="I4057">
        <v>21</v>
      </c>
    </row>
    <row r="4058" spans="1:9" x14ac:dyDescent="0.25">
      <c r="A4058" s="10">
        <v>0</v>
      </c>
      <c r="B4058" s="10">
        <v>0</v>
      </c>
      <c r="F4058" t="b">
        <v>0</v>
      </c>
      <c r="G4058" t="b">
        <v>0</v>
      </c>
      <c r="H4058">
        <v>9</v>
      </c>
      <c r="I4058" t="b">
        <v>0</v>
      </c>
    </row>
    <row r="4059" spans="1:9" x14ac:dyDescent="0.25">
      <c r="A4059" s="10">
        <v>0</v>
      </c>
      <c r="B4059" s="10">
        <v>0</v>
      </c>
      <c r="F4059" t="b">
        <v>0</v>
      </c>
      <c r="G4059" t="b">
        <v>0</v>
      </c>
      <c r="H4059" t="b">
        <v>0</v>
      </c>
      <c r="I4059">
        <v>6</v>
      </c>
    </row>
    <row r="4060" spans="1:9" x14ac:dyDescent="0.25">
      <c r="A4060" s="10">
        <v>0</v>
      </c>
      <c r="B4060" s="10">
        <v>0</v>
      </c>
      <c r="F4060" t="b">
        <v>0</v>
      </c>
      <c r="G4060" t="b">
        <v>0</v>
      </c>
      <c r="H4060" t="b">
        <v>0</v>
      </c>
      <c r="I4060">
        <v>4</v>
      </c>
    </row>
    <row r="4061" spans="1:9" x14ac:dyDescent="0.25">
      <c r="A4061" s="10">
        <v>0</v>
      </c>
      <c r="B4061" s="10">
        <v>0</v>
      </c>
      <c r="F4061" t="b">
        <v>0</v>
      </c>
      <c r="G4061" t="b">
        <v>0</v>
      </c>
      <c r="H4061" t="b">
        <v>0</v>
      </c>
      <c r="I4061">
        <v>7</v>
      </c>
    </row>
    <row r="4062" spans="1:9" x14ac:dyDescent="0.25">
      <c r="A4062" s="10">
        <v>0</v>
      </c>
      <c r="B4062" s="10">
        <v>0</v>
      </c>
      <c r="F4062" t="b">
        <v>0</v>
      </c>
      <c r="G4062" t="b">
        <v>0</v>
      </c>
      <c r="H4062" t="b">
        <v>0</v>
      </c>
      <c r="I4062">
        <v>5</v>
      </c>
    </row>
    <row r="4063" spans="1:9" x14ac:dyDescent="0.25">
      <c r="A4063" s="10">
        <v>0</v>
      </c>
      <c r="B4063" s="10">
        <v>0</v>
      </c>
      <c r="F4063" t="b">
        <v>0</v>
      </c>
      <c r="G4063" t="b">
        <v>0</v>
      </c>
      <c r="H4063" t="b">
        <v>0</v>
      </c>
      <c r="I4063">
        <v>0</v>
      </c>
    </row>
    <row r="4064" spans="1:9" x14ac:dyDescent="0.25">
      <c r="A4064" s="10">
        <v>0</v>
      </c>
      <c r="B4064" s="10">
        <v>0</v>
      </c>
      <c r="F4064" t="b">
        <v>0</v>
      </c>
      <c r="G4064" t="b">
        <v>0</v>
      </c>
      <c r="H4064" t="b">
        <v>0</v>
      </c>
      <c r="I4064">
        <v>3</v>
      </c>
    </row>
    <row r="4065" spans="1:9" x14ac:dyDescent="0.25">
      <c r="A4065" s="10">
        <v>0</v>
      </c>
      <c r="B4065" s="10">
        <v>0</v>
      </c>
      <c r="F4065" t="b">
        <v>0</v>
      </c>
      <c r="G4065" t="b">
        <v>0</v>
      </c>
      <c r="H4065" t="b">
        <v>0</v>
      </c>
      <c r="I4065">
        <v>9</v>
      </c>
    </row>
    <row r="4066" spans="1:9" x14ac:dyDescent="0.25">
      <c r="A4066" s="10">
        <v>0</v>
      </c>
      <c r="B4066" s="10">
        <v>0</v>
      </c>
      <c r="F4066" t="b">
        <v>0</v>
      </c>
      <c r="G4066" t="b">
        <v>0</v>
      </c>
      <c r="H4066" t="b">
        <v>0</v>
      </c>
      <c r="I4066">
        <v>6</v>
      </c>
    </row>
    <row r="4067" spans="1:9" x14ac:dyDescent="0.25">
      <c r="A4067" s="10">
        <v>0</v>
      </c>
      <c r="B4067" s="10">
        <v>0</v>
      </c>
      <c r="F4067" t="b">
        <v>0</v>
      </c>
      <c r="G4067" t="b">
        <v>0</v>
      </c>
      <c r="H4067" t="b">
        <v>0</v>
      </c>
      <c r="I4067">
        <v>4</v>
      </c>
    </row>
    <row r="4068" spans="1:9" x14ac:dyDescent="0.25">
      <c r="A4068" s="10">
        <v>0</v>
      </c>
      <c r="B4068" s="10">
        <v>0</v>
      </c>
      <c r="F4068" t="b">
        <v>0</v>
      </c>
      <c r="G4068" t="b">
        <v>0</v>
      </c>
      <c r="H4068" t="b">
        <v>0</v>
      </c>
      <c r="I4068">
        <v>1</v>
      </c>
    </row>
    <row r="4069" spans="1:9" x14ac:dyDescent="0.25">
      <c r="A4069" s="10">
        <v>0</v>
      </c>
      <c r="B4069" s="10">
        <v>0</v>
      </c>
      <c r="F4069" t="b">
        <v>0</v>
      </c>
      <c r="G4069" t="b">
        <v>0</v>
      </c>
      <c r="H4069">
        <v>17</v>
      </c>
      <c r="I4069" t="b">
        <v>0</v>
      </c>
    </row>
    <row r="4070" spans="1:9" x14ac:dyDescent="0.25">
      <c r="A4070" s="10">
        <v>0</v>
      </c>
      <c r="B4070" s="10">
        <v>0</v>
      </c>
      <c r="F4070" t="b">
        <v>0</v>
      </c>
      <c r="G4070" t="b">
        <v>0</v>
      </c>
      <c r="H4070" t="b">
        <v>0</v>
      </c>
      <c r="I4070">
        <v>1</v>
      </c>
    </row>
    <row r="4071" spans="1:9" x14ac:dyDescent="0.25">
      <c r="A4071" s="10">
        <v>0</v>
      </c>
      <c r="B4071" s="10">
        <v>0</v>
      </c>
      <c r="F4071" t="b">
        <v>0</v>
      </c>
      <c r="G4071" t="b">
        <v>0</v>
      </c>
      <c r="H4071">
        <v>13</v>
      </c>
      <c r="I4071" t="b">
        <v>0</v>
      </c>
    </row>
    <row r="4072" spans="1:9" x14ac:dyDescent="0.25">
      <c r="A4072" s="10">
        <v>0</v>
      </c>
      <c r="B4072" s="10">
        <v>0</v>
      </c>
      <c r="F4072" t="b">
        <v>0</v>
      </c>
      <c r="G4072" t="b">
        <v>0</v>
      </c>
      <c r="H4072" t="b">
        <v>0</v>
      </c>
      <c r="I4072">
        <v>6</v>
      </c>
    </row>
    <row r="4073" spans="1:9" x14ac:dyDescent="0.25">
      <c r="A4073" s="10">
        <v>0</v>
      </c>
      <c r="B4073" s="10">
        <v>0</v>
      </c>
      <c r="F4073" t="b">
        <v>0</v>
      </c>
      <c r="G4073" t="b">
        <v>0</v>
      </c>
      <c r="H4073" t="b">
        <v>0</v>
      </c>
      <c r="I4073">
        <v>0</v>
      </c>
    </row>
    <row r="4074" spans="1:9" x14ac:dyDescent="0.25">
      <c r="A4074" s="10">
        <v>0</v>
      </c>
      <c r="B4074" s="10">
        <v>0</v>
      </c>
      <c r="F4074" t="b">
        <v>0</v>
      </c>
      <c r="G4074" t="b">
        <v>0</v>
      </c>
      <c r="H4074" t="b">
        <v>0</v>
      </c>
      <c r="I4074">
        <v>2</v>
      </c>
    </row>
    <row r="4075" spans="1:9" x14ac:dyDescent="0.25">
      <c r="A4075" s="10">
        <v>0</v>
      </c>
      <c r="B4075" s="10">
        <v>0</v>
      </c>
      <c r="F4075" t="b">
        <v>0</v>
      </c>
      <c r="G4075" t="b">
        <v>0</v>
      </c>
      <c r="H4075" t="b">
        <v>0</v>
      </c>
      <c r="I4075">
        <v>2</v>
      </c>
    </row>
    <row r="4076" spans="1:9" x14ac:dyDescent="0.25">
      <c r="A4076" s="10">
        <v>0</v>
      </c>
      <c r="B4076" s="10">
        <v>0</v>
      </c>
      <c r="F4076" t="b">
        <v>0</v>
      </c>
      <c r="G4076" t="b">
        <v>0</v>
      </c>
      <c r="H4076" t="b">
        <v>0</v>
      </c>
      <c r="I4076">
        <v>21</v>
      </c>
    </row>
    <row r="4077" spans="1:9" x14ac:dyDescent="0.25">
      <c r="A4077" s="10">
        <v>0</v>
      </c>
      <c r="B4077" s="10">
        <v>0</v>
      </c>
      <c r="F4077" t="b">
        <v>0</v>
      </c>
      <c r="G4077" t="b">
        <v>0</v>
      </c>
      <c r="H4077" t="b">
        <v>0</v>
      </c>
      <c r="I4077">
        <v>13</v>
      </c>
    </row>
    <row r="4078" spans="1:9" x14ac:dyDescent="0.25">
      <c r="A4078" s="10">
        <v>0</v>
      </c>
      <c r="B4078" s="10">
        <v>0</v>
      </c>
      <c r="F4078" t="b">
        <v>0</v>
      </c>
      <c r="G4078" t="b">
        <v>0</v>
      </c>
      <c r="H4078" t="b">
        <v>0</v>
      </c>
      <c r="I4078">
        <v>0</v>
      </c>
    </row>
    <row r="4079" spans="1:9" x14ac:dyDescent="0.25">
      <c r="A4079" s="10">
        <v>0</v>
      </c>
      <c r="B4079" s="10">
        <v>0</v>
      </c>
      <c r="F4079" t="b">
        <v>0</v>
      </c>
      <c r="G4079" t="b">
        <v>0</v>
      </c>
      <c r="H4079" t="b">
        <v>0</v>
      </c>
      <c r="I4079">
        <v>6</v>
      </c>
    </row>
    <row r="4080" spans="1:9" x14ac:dyDescent="0.25">
      <c r="A4080" s="10">
        <v>0</v>
      </c>
      <c r="B4080" s="10">
        <v>0</v>
      </c>
      <c r="F4080" t="b">
        <v>0</v>
      </c>
      <c r="G4080" t="b">
        <v>0</v>
      </c>
      <c r="H4080" t="b">
        <v>0</v>
      </c>
      <c r="I4080">
        <v>0</v>
      </c>
    </row>
    <row r="4081" spans="1:9" x14ac:dyDescent="0.25">
      <c r="A4081" s="10">
        <v>0</v>
      </c>
      <c r="B4081" s="10">
        <v>0</v>
      </c>
      <c r="F4081" t="b">
        <v>0</v>
      </c>
      <c r="G4081" t="b">
        <v>0</v>
      </c>
      <c r="H4081" t="b">
        <v>0</v>
      </c>
      <c r="I4081">
        <v>1</v>
      </c>
    </row>
    <row r="4082" spans="1:9" x14ac:dyDescent="0.25">
      <c r="A4082" s="10">
        <v>0</v>
      </c>
      <c r="B4082" s="10">
        <v>0</v>
      </c>
      <c r="F4082" t="b">
        <v>0</v>
      </c>
      <c r="G4082" t="b">
        <v>0</v>
      </c>
      <c r="H4082" t="b">
        <v>0</v>
      </c>
      <c r="I4082">
        <v>0</v>
      </c>
    </row>
    <row r="4083" spans="1:9" x14ac:dyDescent="0.25">
      <c r="A4083" s="10">
        <v>0</v>
      </c>
      <c r="B4083" s="10">
        <v>0</v>
      </c>
      <c r="F4083" t="b">
        <v>0</v>
      </c>
      <c r="G4083" t="b">
        <v>0</v>
      </c>
      <c r="H4083" t="b">
        <v>0</v>
      </c>
      <c r="I4083">
        <v>12</v>
      </c>
    </row>
    <row r="4084" spans="1:9" x14ac:dyDescent="0.25">
      <c r="A4084" s="10">
        <v>0</v>
      </c>
      <c r="B4084" s="10">
        <v>0</v>
      </c>
      <c r="F4084" t="b">
        <v>0</v>
      </c>
      <c r="G4084" t="b">
        <v>0</v>
      </c>
      <c r="H4084" t="b">
        <v>0</v>
      </c>
      <c r="I4084">
        <v>2</v>
      </c>
    </row>
    <row r="4085" spans="1:9" x14ac:dyDescent="0.25">
      <c r="A4085" s="10">
        <v>0</v>
      </c>
      <c r="B4085" s="10">
        <v>0</v>
      </c>
      <c r="F4085" t="b">
        <v>0</v>
      </c>
      <c r="G4085" t="b">
        <v>0</v>
      </c>
      <c r="H4085" t="b">
        <v>0</v>
      </c>
      <c r="I4085">
        <v>6</v>
      </c>
    </row>
    <row r="4086" spans="1:9" x14ac:dyDescent="0.25">
      <c r="A4086" s="10">
        <v>0</v>
      </c>
      <c r="B4086" s="10">
        <v>0</v>
      </c>
      <c r="F4086" t="b">
        <v>0</v>
      </c>
      <c r="G4086" t="b">
        <v>0</v>
      </c>
      <c r="H4086" t="b">
        <v>0</v>
      </c>
      <c r="I4086">
        <v>1</v>
      </c>
    </row>
    <row r="4087" spans="1:9" x14ac:dyDescent="0.25">
      <c r="A4087" s="10">
        <v>0</v>
      </c>
      <c r="B4087" s="10">
        <v>0</v>
      </c>
      <c r="F4087" t="b">
        <v>0</v>
      </c>
      <c r="G4087" t="b">
        <v>0</v>
      </c>
      <c r="H4087" t="b">
        <v>0</v>
      </c>
      <c r="I4087">
        <v>1</v>
      </c>
    </row>
    <row r="4088" spans="1:9" x14ac:dyDescent="0.25">
      <c r="A4088" s="10">
        <v>0</v>
      </c>
      <c r="B4088" s="10">
        <v>0</v>
      </c>
      <c r="F4088" t="b">
        <v>0</v>
      </c>
      <c r="G4088" t="b">
        <v>0</v>
      </c>
      <c r="H4088" t="b">
        <v>0</v>
      </c>
      <c r="I4088">
        <v>5</v>
      </c>
    </row>
    <row r="4089" spans="1:9" x14ac:dyDescent="0.25">
      <c r="A4089" s="10">
        <v>0</v>
      </c>
      <c r="B4089" s="10">
        <v>0</v>
      </c>
      <c r="F4089" t="b">
        <v>0</v>
      </c>
      <c r="G4089" t="b">
        <v>0</v>
      </c>
      <c r="H4089" t="b">
        <v>0</v>
      </c>
      <c r="I4089">
        <v>0</v>
      </c>
    </row>
    <row r="4090" spans="1:9" x14ac:dyDescent="0.25">
      <c r="A4090" s="10">
        <v>0</v>
      </c>
      <c r="B4090" s="10">
        <v>0</v>
      </c>
      <c r="F4090" t="b">
        <v>0</v>
      </c>
      <c r="G4090" t="b">
        <v>0</v>
      </c>
      <c r="H4090" t="b">
        <v>0</v>
      </c>
      <c r="I4090">
        <v>3</v>
      </c>
    </row>
    <row r="4091" spans="1:9" x14ac:dyDescent="0.25">
      <c r="A4091" s="10">
        <v>0</v>
      </c>
      <c r="B4091" s="10">
        <v>0</v>
      </c>
      <c r="F4091" t="b">
        <v>0</v>
      </c>
      <c r="G4091" t="b">
        <v>0</v>
      </c>
      <c r="H4091" t="b">
        <v>0</v>
      </c>
      <c r="I4091">
        <v>8</v>
      </c>
    </row>
    <row r="4092" spans="1:9" x14ac:dyDescent="0.25">
      <c r="A4092" s="10">
        <v>0</v>
      </c>
      <c r="B4092" s="10">
        <v>0</v>
      </c>
      <c r="F4092" t="b">
        <v>0</v>
      </c>
      <c r="G4092" t="b">
        <v>0</v>
      </c>
      <c r="H4092" t="b">
        <v>0</v>
      </c>
      <c r="I4092">
        <v>3</v>
      </c>
    </row>
    <row r="4093" spans="1:9" x14ac:dyDescent="0.25">
      <c r="A4093" s="10">
        <v>0</v>
      </c>
      <c r="B4093" s="10">
        <v>0</v>
      </c>
      <c r="F4093" t="b">
        <v>0</v>
      </c>
      <c r="G4093" t="b">
        <v>0</v>
      </c>
      <c r="H4093" t="b">
        <v>0</v>
      </c>
      <c r="I4093">
        <v>8</v>
      </c>
    </row>
    <row r="4094" spans="1:9" x14ac:dyDescent="0.25">
      <c r="A4094" s="10">
        <v>0</v>
      </c>
      <c r="B4094" s="10">
        <v>0</v>
      </c>
      <c r="F4094" t="b">
        <v>0</v>
      </c>
      <c r="G4094" t="b">
        <v>0</v>
      </c>
      <c r="H4094" t="b">
        <v>0</v>
      </c>
      <c r="I4094">
        <v>1</v>
      </c>
    </row>
    <row r="4095" spans="1:9" x14ac:dyDescent="0.25">
      <c r="A4095" s="10">
        <v>0</v>
      </c>
      <c r="B4095" s="10">
        <v>0</v>
      </c>
      <c r="F4095" t="b">
        <v>0</v>
      </c>
      <c r="G4095" t="b">
        <v>0</v>
      </c>
      <c r="H4095" t="b">
        <v>0</v>
      </c>
      <c r="I4095">
        <v>4</v>
      </c>
    </row>
    <row r="4096" spans="1:9" x14ac:dyDescent="0.25">
      <c r="A4096" s="10">
        <v>0</v>
      </c>
      <c r="B4096" s="10">
        <v>0</v>
      </c>
      <c r="F4096" t="b">
        <v>0</v>
      </c>
      <c r="G4096" t="b">
        <v>0</v>
      </c>
      <c r="H4096">
        <v>8</v>
      </c>
      <c r="I4096" t="b">
        <v>0</v>
      </c>
    </row>
    <row r="4097" spans="1:9" x14ac:dyDescent="0.25">
      <c r="A4097" s="10">
        <v>0</v>
      </c>
      <c r="B4097" s="10">
        <v>0</v>
      </c>
      <c r="F4097" t="b">
        <v>0</v>
      </c>
      <c r="G4097" t="b">
        <v>0</v>
      </c>
      <c r="H4097" t="b">
        <v>0</v>
      </c>
      <c r="I4097">
        <v>1</v>
      </c>
    </row>
    <row r="4098" spans="1:9" x14ac:dyDescent="0.25">
      <c r="A4098" s="10">
        <v>0</v>
      </c>
      <c r="B4098" s="10">
        <v>0</v>
      </c>
      <c r="F4098" t="b">
        <v>0</v>
      </c>
      <c r="G4098" t="b">
        <v>0</v>
      </c>
      <c r="H4098" t="b">
        <v>0</v>
      </c>
      <c r="I4098">
        <v>5</v>
      </c>
    </row>
    <row r="4099" spans="1:9" x14ac:dyDescent="0.25">
      <c r="A4099" s="10">
        <v>0</v>
      </c>
      <c r="B4099" s="10">
        <v>0</v>
      </c>
      <c r="F4099" t="b">
        <v>0</v>
      </c>
      <c r="G4099" t="b">
        <v>0</v>
      </c>
      <c r="H4099" t="b">
        <v>0</v>
      </c>
      <c r="I4099">
        <v>0</v>
      </c>
    </row>
    <row r="4100" spans="1:9" x14ac:dyDescent="0.25">
      <c r="A4100" s="10">
        <v>0</v>
      </c>
      <c r="B4100" s="10">
        <v>0</v>
      </c>
      <c r="F4100" t="b">
        <v>0</v>
      </c>
      <c r="G4100" t="b">
        <v>0</v>
      </c>
      <c r="H4100" t="b">
        <v>0</v>
      </c>
      <c r="I4100">
        <v>0</v>
      </c>
    </row>
    <row r="4101" spans="1:9" x14ac:dyDescent="0.25">
      <c r="A4101" s="10">
        <v>0</v>
      </c>
      <c r="B4101" s="10">
        <v>0</v>
      </c>
      <c r="F4101" t="b">
        <v>0</v>
      </c>
      <c r="G4101" t="b">
        <v>0</v>
      </c>
      <c r="H4101" t="b">
        <v>0</v>
      </c>
      <c r="I4101">
        <v>1</v>
      </c>
    </row>
    <row r="4102" spans="1:9" x14ac:dyDescent="0.25">
      <c r="A4102" s="10">
        <v>0</v>
      </c>
      <c r="B4102" s="10">
        <v>0</v>
      </c>
      <c r="F4102" t="b">
        <v>0</v>
      </c>
      <c r="G4102" t="b">
        <v>0</v>
      </c>
      <c r="H4102" t="b">
        <v>0</v>
      </c>
      <c r="I4102">
        <v>0</v>
      </c>
    </row>
    <row r="4103" spans="1:9" x14ac:dyDescent="0.25">
      <c r="A4103" s="10">
        <v>0</v>
      </c>
      <c r="B4103" s="10">
        <v>0</v>
      </c>
      <c r="F4103" t="b">
        <v>0</v>
      </c>
      <c r="G4103" t="b">
        <v>0</v>
      </c>
      <c r="H4103" t="b">
        <v>0</v>
      </c>
      <c r="I4103">
        <v>0</v>
      </c>
    </row>
    <row r="4104" spans="1:9" x14ac:dyDescent="0.25">
      <c r="A4104" s="10">
        <v>0</v>
      </c>
      <c r="B4104" s="10">
        <v>0</v>
      </c>
      <c r="F4104" t="b">
        <v>0</v>
      </c>
      <c r="G4104" t="b">
        <v>0</v>
      </c>
      <c r="H4104" t="b">
        <v>0</v>
      </c>
      <c r="I4104">
        <v>6</v>
      </c>
    </row>
    <row r="4105" spans="1:9" x14ac:dyDescent="0.25">
      <c r="A4105" s="10">
        <v>0</v>
      </c>
      <c r="B4105" s="10">
        <v>0</v>
      </c>
      <c r="F4105" t="b">
        <v>0</v>
      </c>
      <c r="G4105" t="b">
        <v>0</v>
      </c>
      <c r="H4105" t="b">
        <v>0</v>
      </c>
      <c r="I4105">
        <v>6</v>
      </c>
    </row>
    <row r="4106" spans="1:9" x14ac:dyDescent="0.25">
      <c r="A4106" s="10">
        <v>0</v>
      </c>
      <c r="B4106" s="10">
        <v>0</v>
      </c>
      <c r="F4106" t="b">
        <v>0</v>
      </c>
      <c r="G4106" t="b">
        <v>0</v>
      </c>
      <c r="H4106" t="b">
        <v>0</v>
      </c>
      <c r="I4106">
        <v>14</v>
      </c>
    </row>
    <row r="4107" spans="1:9" x14ac:dyDescent="0.25">
      <c r="A4107" s="10">
        <v>0</v>
      </c>
      <c r="B4107" s="10">
        <v>0</v>
      </c>
      <c r="F4107" t="b">
        <v>0</v>
      </c>
      <c r="G4107" t="b">
        <v>0</v>
      </c>
      <c r="H4107" t="b">
        <v>0</v>
      </c>
      <c r="I4107">
        <v>6</v>
      </c>
    </row>
    <row r="4108" spans="1:9" x14ac:dyDescent="0.25">
      <c r="A4108" s="10">
        <v>0</v>
      </c>
      <c r="B4108" s="10">
        <v>0</v>
      </c>
      <c r="F4108" t="b">
        <v>0</v>
      </c>
      <c r="G4108" t="b">
        <v>0</v>
      </c>
      <c r="H4108">
        <v>33</v>
      </c>
      <c r="I4108" t="b">
        <v>0</v>
      </c>
    </row>
    <row r="4109" spans="1:9" x14ac:dyDescent="0.25">
      <c r="A4109" s="10">
        <v>0</v>
      </c>
      <c r="B4109" s="10">
        <v>0</v>
      </c>
      <c r="F4109" t="b">
        <v>0</v>
      </c>
      <c r="G4109" t="b">
        <v>0</v>
      </c>
      <c r="H4109" t="b">
        <v>0</v>
      </c>
      <c r="I4109">
        <v>4</v>
      </c>
    </row>
    <row r="4110" spans="1:9" x14ac:dyDescent="0.25">
      <c r="A4110" s="10">
        <v>0</v>
      </c>
      <c r="B4110" s="10">
        <v>0</v>
      </c>
      <c r="F4110" t="b">
        <v>0</v>
      </c>
      <c r="G4110" t="b">
        <v>0</v>
      </c>
      <c r="H4110" t="b">
        <v>0</v>
      </c>
      <c r="I4110">
        <v>1</v>
      </c>
    </row>
    <row r="4111" spans="1:9" x14ac:dyDescent="0.25">
      <c r="A4111" s="10">
        <v>0</v>
      </c>
      <c r="B4111" s="10">
        <v>0</v>
      </c>
      <c r="F4111" t="b">
        <v>0</v>
      </c>
      <c r="G4111" t="b">
        <v>0</v>
      </c>
      <c r="H4111" t="b">
        <v>0</v>
      </c>
      <c r="I4111">
        <v>0</v>
      </c>
    </row>
    <row r="4112" spans="1:9" x14ac:dyDescent="0.25">
      <c r="A4112" s="10">
        <v>0</v>
      </c>
      <c r="B4112" s="10">
        <v>0</v>
      </c>
      <c r="F4112" t="b">
        <v>0</v>
      </c>
      <c r="G4112" t="b">
        <v>0</v>
      </c>
      <c r="H4112" t="b">
        <v>0</v>
      </c>
      <c r="I4112">
        <v>6</v>
      </c>
    </row>
    <row r="4113" spans="1:9" x14ac:dyDescent="0.25">
      <c r="A4113" s="10">
        <v>0</v>
      </c>
      <c r="B4113" s="10">
        <v>0</v>
      </c>
      <c r="F4113" t="b">
        <v>0</v>
      </c>
      <c r="G4113" t="b">
        <v>0</v>
      </c>
      <c r="H4113" t="b">
        <v>0</v>
      </c>
      <c r="I4113">
        <v>6</v>
      </c>
    </row>
    <row r="4114" spans="1:9" x14ac:dyDescent="0.25">
      <c r="A4114" s="10">
        <v>0</v>
      </c>
      <c r="B4114" s="10">
        <v>0</v>
      </c>
      <c r="F4114" t="b">
        <v>0</v>
      </c>
      <c r="G4114" t="b">
        <v>0</v>
      </c>
      <c r="H4114" t="b">
        <v>0</v>
      </c>
      <c r="I4114">
        <v>1</v>
      </c>
    </row>
    <row r="4115" spans="1:9" x14ac:dyDescent="0.25">
      <c r="A4115" s="10">
        <v>0</v>
      </c>
      <c r="B4115" s="10">
        <v>0</v>
      </c>
      <c r="F4115" t="b">
        <v>0</v>
      </c>
      <c r="G4115" t="b">
        <v>0</v>
      </c>
      <c r="H4115" t="b">
        <v>0</v>
      </c>
      <c r="I411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Pivot1</vt:lpstr>
      <vt:lpstr>Pivot2</vt:lpstr>
      <vt:lpstr>Pivot3</vt:lpstr>
      <vt:lpstr>Main</vt:lpstr>
      <vt:lpstr>Statistics1</vt:lpstr>
      <vt:lpstr>Percentage</vt:lpstr>
      <vt:lpstr>Statistics2</vt:lpstr>
      <vt:lpstr>Goal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2020-10-13T21:06:22Z</dcterms:modified>
</cp:coreProperties>
</file>