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7BAB3360-216F-42B8-9BDD-B329EB822600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killTable" sheetId="1" r:id="rId1"/>
    <sheet name="Sheet1" sheetId="3" r:id="rId2"/>
    <sheet name="Damage" sheetId="4" r:id="rId3"/>
    <sheet name="Sheet2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" i="5" l="1"/>
  <c r="G11" i="5"/>
  <c r="H11" i="5"/>
  <c r="I11" i="5"/>
  <c r="J11" i="5"/>
  <c r="G12" i="5"/>
  <c r="H12" i="5"/>
  <c r="I12" i="5"/>
  <c r="J12" i="5"/>
  <c r="H10" i="5"/>
  <c r="J10" i="5"/>
  <c r="G10" i="5"/>
  <c r="G5" i="5"/>
  <c r="H5" i="5"/>
  <c r="I5" i="5"/>
  <c r="J5" i="5"/>
  <c r="G6" i="5"/>
  <c r="H6" i="5"/>
  <c r="I6" i="5"/>
  <c r="J6" i="5"/>
  <c r="H4" i="5"/>
  <c r="I4" i="5"/>
  <c r="J4" i="5"/>
  <c r="G4" i="5"/>
  <c r="E8" i="5"/>
  <c r="F14" i="3"/>
  <c r="G14" i="3"/>
  <c r="K8" i="4"/>
  <c r="K9" i="4"/>
  <c r="K10" i="4"/>
  <c r="K12" i="4"/>
  <c r="K13" i="4"/>
  <c r="J3" i="4"/>
  <c r="K3" i="4" s="1"/>
  <c r="J4" i="4"/>
  <c r="K4" i="4" s="1"/>
  <c r="J5" i="4"/>
  <c r="K5" i="4" s="1"/>
  <c r="J6" i="4"/>
  <c r="K6" i="4" s="1"/>
  <c r="J7" i="4"/>
  <c r="K7" i="4" s="1"/>
  <c r="J8" i="4"/>
  <c r="J9" i="4"/>
  <c r="J10" i="4"/>
  <c r="J11" i="4"/>
  <c r="K11" i="4" s="1"/>
  <c r="J12" i="4"/>
  <c r="J13" i="4"/>
  <c r="J2" i="4"/>
  <c r="K2" i="4" s="1"/>
  <c r="N14" i="3" l="1"/>
  <c r="O14" i="3"/>
  <c r="H14" i="3"/>
  <c r="I14" i="3"/>
  <c r="J14" i="3"/>
  <c r="K14" i="3"/>
  <c r="L14" i="3"/>
  <c r="M14" i="3"/>
</calcChain>
</file>

<file path=xl/sharedStrings.xml><?xml version="1.0" encoding="utf-8"?>
<sst xmlns="http://schemas.openxmlformats.org/spreadsheetml/2006/main" count="212" uniqueCount="138">
  <si>
    <t>id</t>
  </si>
  <si>
    <t>skillName</t>
  </si>
  <si>
    <t>skilldesc</t>
  </si>
  <si>
    <t>skillIcon</t>
  </si>
  <si>
    <t>awakeMaxNum</t>
  </si>
  <si>
    <t>coolTime</t>
  </si>
  <si>
    <t>useCost</t>
  </si>
  <si>
    <t>damagePer</t>
  </si>
  <si>
    <t>damageAddValue</t>
  </si>
  <si>
    <t>targetCount</t>
  </si>
  <si>
    <t>hitCount</t>
  </si>
  <si>
    <t>activeOffset</t>
  </si>
  <si>
    <t>targetRange</t>
  </si>
  <si>
    <t>moveDelay</t>
  </si>
  <si>
    <t>SkillClassName</t>
  </si>
  <si>
    <t>skillGrade</t>
    <phoneticPr fontId="1" type="noConversion"/>
  </si>
  <si>
    <t>awakeWeaponIdx</t>
    <phoneticPr fontId="1" type="noConversion"/>
  </si>
  <si>
    <t>awakeWeaponReqCount</t>
    <phoneticPr fontId="1" type="noConversion"/>
  </si>
  <si>
    <t>hitEffectName</t>
    <phoneticPr fontId="1" type="noConversion"/>
  </si>
  <si>
    <t>activeEffectName1</t>
    <phoneticPr fontId="1" type="noConversion"/>
  </si>
  <si>
    <t>activeEffectName2</t>
    <phoneticPr fontId="1" type="noConversion"/>
  </si>
  <si>
    <t>1-1</t>
    <phoneticPr fontId="1" type="noConversion"/>
  </si>
  <si>
    <t>1-1_hit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</si>
  <si>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</si>
  <si>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</si>
  <si>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</si>
  <si>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</si>
  <si>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</si>
  <si>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</si>
  <si>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</si>
  <si>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2-2</t>
    <phoneticPr fontId="1" type="noConversion"/>
  </si>
  <si>
    <t>circle1</t>
    <phoneticPr fontId="1" type="noConversion"/>
  </si>
  <si>
    <t>skillType</t>
    <phoneticPr fontId="1" type="noConversion"/>
  </si>
  <si>
    <t>displayOrder</t>
    <phoneticPr fontId="1" type="noConversion"/>
  </si>
  <si>
    <t>1-2_hit</t>
    <phoneticPr fontId="1" type="noConversion"/>
  </si>
  <si>
    <t>1-3_hit</t>
    <phoneticPr fontId="1" type="noConversion"/>
  </si>
  <si>
    <t>2-1_hit</t>
    <phoneticPr fontId="1" type="noConversion"/>
  </si>
  <si>
    <t>2-2_hit</t>
    <phoneticPr fontId="1" type="noConversion"/>
  </si>
  <si>
    <t>2-3_hit</t>
    <phoneticPr fontId="1" type="noConversion"/>
  </si>
  <si>
    <t>soundName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</si>
  <si>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</si>
  <si>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</si>
  <si>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</si>
  <si>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Slash0</t>
    <phoneticPr fontId="1" type="noConversion"/>
  </si>
  <si>
    <t>Slash1</t>
    <phoneticPr fontId="1" type="noConversion"/>
  </si>
  <si>
    <t>Slash2</t>
    <phoneticPr fontId="1" type="noConversion"/>
  </si>
  <si>
    <t>HorizontalSlash0</t>
    <phoneticPr fontId="1" type="noConversion"/>
  </si>
  <si>
    <t>HorizontalSlash1</t>
    <phoneticPr fontId="1" type="noConversion"/>
  </si>
  <si>
    <t>HorizontalSlash2</t>
    <phoneticPr fontId="1" type="noConversion"/>
  </si>
  <si>
    <t>TraceSlash0</t>
    <phoneticPr fontId="1" type="noConversion"/>
  </si>
  <si>
    <t>TraceSlash1</t>
    <phoneticPr fontId="1" type="noConversion"/>
  </si>
  <si>
    <t>TraceSlash2</t>
    <phoneticPr fontId="1" type="noConversion"/>
  </si>
  <si>
    <t>Slash3</t>
  </si>
  <si>
    <t>HorizontalSlash3</t>
    <phoneticPr fontId="1" type="noConversion"/>
  </si>
  <si>
    <t>TraceSlash3</t>
    <phoneticPr fontId="1" type="noConversion"/>
  </si>
  <si>
    <t>1-4</t>
    <phoneticPr fontId="1" type="noConversion"/>
  </si>
  <si>
    <t>2-4</t>
    <phoneticPr fontId="1" type="noConversion"/>
  </si>
  <si>
    <t>3-4</t>
    <phoneticPr fontId="1" type="noConversion"/>
  </si>
  <si>
    <t>Gachalv1</t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</si>
  <si>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</si>
  <si>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</si>
  <si>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</si>
  <si>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</si>
  <si>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Requireupgrade</t>
    <phoneticPr fontId="1" type="noConversion"/>
  </si>
  <si>
    <t>IsEffectRootPlayer</t>
    <phoneticPr fontId="1" type="noConversion"/>
  </si>
  <si>
    <t>1-4_hit</t>
    <phoneticPr fontId="1" type="noConversion"/>
  </si>
  <si>
    <t>2-4_hit</t>
    <phoneticPr fontId="1" type="noConversion"/>
  </si>
  <si>
    <t>Gachalv6</t>
  </si>
  <si>
    <t>Gachalv7</t>
  </si>
  <si>
    <t>Gachalv8</t>
  </si>
  <si>
    <t>Gachalv9</t>
  </si>
  <si>
    <t>Gachalv10</t>
  </si>
  <si>
    <t>name</t>
    <phoneticPr fontId="1" type="noConversion"/>
  </si>
  <si>
    <t>하급</t>
    <phoneticPr fontId="1" type="noConversion"/>
  </si>
  <si>
    <t>중급</t>
    <phoneticPr fontId="1" type="noConversion"/>
  </si>
  <si>
    <t>상급</t>
    <phoneticPr fontId="1" type="noConversion"/>
  </si>
  <si>
    <t>특급</t>
    <phoneticPr fontId="1" type="noConversion"/>
  </si>
  <si>
    <t>stringId</t>
    <phoneticPr fontId="1" type="noConversion"/>
  </si>
  <si>
    <t>grade</t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</si>
  <si>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</si>
  <si>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</si>
  <si>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</si>
  <si>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</si>
  <si>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</si>
  <si>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GachaLv6</t>
  </si>
  <si>
    <t>GachaLv7</t>
  </si>
  <si>
    <t>GachaLv8</t>
  </si>
  <si>
    <t>GachaLv9</t>
  </si>
  <si>
    <t>GachaLv10</t>
  </si>
  <si>
    <t>weapon0</t>
    <phoneticPr fontId="1" type="noConversion"/>
  </si>
  <si>
    <t>하급1</t>
    <phoneticPr fontId="1" type="noConversion"/>
  </si>
  <si>
    <t>weapon1</t>
    <phoneticPr fontId="1" type="noConversion"/>
  </si>
  <si>
    <t>하급2</t>
    <phoneticPr fontId="1" type="noConversion"/>
  </si>
  <si>
    <t>weapon2</t>
  </si>
  <si>
    <t>하급3</t>
    <phoneticPr fontId="1" type="noConversion"/>
  </si>
  <si>
    <t>weapon4</t>
  </si>
  <si>
    <t>일반1</t>
    <phoneticPr fontId="1" type="noConversion"/>
  </si>
  <si>
    <t>weapon5</t>
  </si>
  <si>
    <t>일반2</t>
    <phoneticPr fontId="1" type="noConversion"/>
  </si>
  <si>
    <t>weapon6</t>
  </si>
  <si>
    <t>일반3</t>
    <phoneticPr fontId="1" type="noConversion"/>
  </si>
  <si>
    <t>weapon8</t>
  </si>
  <si>
    <t>레어1</t>
    <phoneticPr fontId="1" type="noConversion"/>
  </si>
  <si>
    <t>weapon9</t>
  </si>
  <si>
    <t>레어2</t>
    <phoneticPr fontId="1" type="noConversion"/>
  </si>
  <si>
    <t>weapon10</t>
  </si>
  <si>
    <t>레어3</t>
    <phoneticPr fontId="1" type="noConversion"/>
  </si>
  <si>
    <t>weapon12</t>
  </si>
  <si>
    <t>유니크1</t>
    <phoneticPr fontId="1" type="noConversion"/>
  </si>
  <si>
    <t>weapon13</t>
  </si>
  <si>
    <t>유니크2</t>
    <phoneticPr fontId="1" type="noConversion"/>
  </si>
  <si>
    <t>weapon14</t>
  </si>
  <si>
    <t>유니크3</t>
    <phoneticPr fontId="1" type="noConversion"/>
  </si>
  <si>
    <t>Id</t>
    <phoneticPr fontId="1" type="noConversion"/>
  </si>
  <si>
    <t>HasEffectType</t>
    <phoneticPr fontId="1" type="noConversion"/>
  </si>
  <si>
    <t>HasEffectValue</t>
    <phoneticPr fontId="1" type="noConversion"/>
  </si>
  <si>
    <t>maxLevel</t>
    <phoneticPr fontId="1" type="noConversion"/>
  </si>
  <si>
    <t>maxDam</t>
    <phoneticPr fontId="1" type="noConversion"/>
  </si>
  <si>
    <t>CollectionAbilType</t>
    <phoneticPr fontId="1" type="noConversion"/>
  </si>
  <si>
    <t>CollectionAbiltMaxLevel</t>
    <phoneticPr fontId="1" type="noConversion"/>
  </si>
  <si>
    <t>CollectionValue</t>
    <phoneticPr fontId="1" type="noConversion"/>
  </si>
  <si>
    <t>전방베기 2형</t>
    <phoneticPr fontId="1" type="noConversion"/>
  </si>
  <si>
    <t>직선베기 2형</t>
    <phoneticPr fontId="1" type="noConversion"/>
  </si>
  <si>
    <t>회전베기 2형</t>
    <phoneticPr fontId="1" type="noConversion"/>
  </si>
  <si>
    <t>회전베기 1형</t>
    <phoneticPr fontId="1" type="noConversion"/>
  </si>
  <si>
    <t>직선베기 1형</t>
    <phoneticPr fontId="1" type="noConversion"/>
  </si>
  <si>
    <t>전방베기 1형</t>
    <phoneticPr fontId="1" type="noConversion"/>
  </si>
  <si>
    <t>전방베기 3형</t>
    <phoneticPr fontId="1" type="noConversion"/>
  </si>
  <si>
    <t>직선베기 3형</t>
    <phoneticPr fontId="1" type="noConversion"/>
  </si>
  <si>
    <t>회전베기 3형</t>
    <phoneticPr fontId="1" type="noConversion"/>
  </si>
  <si>
    <t>직선으로 길게 적을 벤다</t>
    <phoneticPr fontId="1" type="noConversion"/>
  </si>
  <si>
    <t>전방의 적들을 벤다</t>
    <phoneticPr fontId="1" type="noConversion"/>
  </si>
  <si>
    <t>주변의 적들을 벤다</t>
    <phoneticPr fontId="1" type="noConversion"/>
  </si>
  <si>
    <t>전방베기 4형</t>
    <phoneticPr fontId="1" type="noConversion"/>
  </si>
  <si>
    <t>직선베기 4형</t>
    <phoneticPr fontId="1" type="noConversion"/>
  </si>
  <si>
    <t>회전베기 4형</t>
    <phoneticPr fontId="1" type="noConversion"/>
  </si>
  <si>
    <t>DestroyValue</t>
    <phoneticPr fontId="1" type="noConversion"/>
  </si>
  <si>
    <t>MakeRequireValue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</si>
</sst>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00000%"/>
    <numFmt numFmtId="177" formatCode="0.0000%"/>
    <numFmt numFmtId="178" formatCode="0.000%"/>
    <numFmt numFmtId="179" formatCode="0.00000000000000000%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3" borderId="1" xfId="2" applyBorder="1" applyAlignment="1">
      <alignment vertical="center" wrapText="1" readingOrder="1"/>
    </xf>
    <xf numFmtId="0" fontId="3" fillId="3" borderId="0" xfId="2">
      <alignment vertical="center"/>
    </xf>
    <xf numFmtId="0" fontId="3" fillId="3" borderId="2" xfId="2" applyBorder="1" applyAlignment="1">
      <alignment vertical="center" wrapText="1" readingOrder="1"/>
    </xf>
    <xf numFmtId="0" fontId="3" fillId="3" borderId="3" xfId="2" applyBorder="1" applyAlignment="1">
      <alignment vertical="center" wrapText="1" readingOrder="1"/>
    </xf>
    <xf numFmtId="0" fontId="3" fillId="3" borderId="4" xfId="2" applyBorder="1" applyAlignment="1">
      <alignment vertical="center" wrapText="1" readingOrder="1"/>
    </xf>
    <xf numFmtId="0" fontId="2" fillId="2" borderId="0" xfId="1">
      <alignment vertical="center"/>
    </xf>
    <xf numFmtId="0" fontId="4" fillId="4" borderId="5" xfId="3" applyAlignment="1">
      <alignment vertical="center" wrapText="1" readingOrder="1"/>
    </xf>
    <xf numFmtId="0" fontId="4" fillId="4" borderId="5" xfId="3">
      <alignment vertical="center"/>
    </xf>
    <xf numFmtId="49" fontId="3" fillId="3" borderId="0" xfId="2" applyNumberFormat="1">
      <alignment vertical="center"/>
    </xf>
    <xf numFmtId="0" fontId="3" fillId="3" borderId="0" xfId="2" applyBorder="1" applyAlignment="1">
      <alignment vertical="center" wrapText="1" readingOrder="1"/>
    </xf>
    <xf numFmtId="0" fontId="3" fillId="3" borderId="0" xfId="2" applyBorder="1">
      <alignment vertical="center"/>
    </xf>
    <xf numFmtId="176" fontId="0" fillId="0" borderId="0" xfId="0" applyNumberFormat="1">
      <alignment vertical="center"/>
    </xf>
    <xf numFmtId="177" fontId="3" fillId="3" borderId="0" xfId="2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4">
    <cellStyle name="나쁨" xfId="1" builtinId="27"/>
    <cellStyle name="보통" xfId="2" builtinId="28"/>
    <cellStyle name="입력" xfId="3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R13"/>
  <sheetViews>
    <sheetView tabSelected="1" zoomScale="85" zoomScaleNormal="85" workbookViewId="0">
      <selection activeCell="F2" sqref="F2"/>
    </sheetView>
  </sheetViews>
  <sheetFormatPr defaultRowHeight="16.5" x14ac:dyDescent="0.3"/>
  <cols>
    <col min="2" max="2" width="32.75" customWidth="1"/>
    <col min="3" max="3" width="17.5" customWidth="1"/>
    <col min="4" max="4" width="38.25" customWidth="1"/>
    <col min="5" max="5" width="12.125" customWidth="1"/>
    <col min="6" max="6" width="10.625" customWidth="1"/>
    <col min="7" max="7" width="13" customWidth="1"/>
    <col min="8" max="8" width="13.625" customWidth="1"/>
    <col min="9" max="9" width="9.25" bestFit="1" customWidth="1"/>
    <col min="10" max="10" width="14" bestFit="1" customWidth="1"/>
    <col min="11" max="11" width="9.25" bestFit="1" customWidth="1"/>
    <col min="13" max="13" width="9.25" bestFit="1" customWidth="1"/>
    <col min="14" max="14" width="12.125" customWidth="1"/>
    <col min="15" max="15" width="17.125" customWidth="1"/>
    <col min="17" max="17" width="19.75" customWidth="1"/>
    <col min="18" max="18" width="19.5" customWidth="1"/>
    <col min="19" max="19" width="28" customWidth="1"/>
    <col min="20" max="20" width="18.5" customWidth="1"/>
    <col min="21" max="21" width="13" customWidth="1"/>
    <col min="22" max="22" width="13.75" customWidth="1"/>
    <col min="24" max="24" width="10" bestFit="1" customWidth="1"/>
    <col min="25" max="25" width="14.75" customWidth="1"/>
    <col min="26" max="26" width="15.125" customWidth="1"/>
    <col min="27" max="27" width="18.125" customWidth="1"/>
    <col min="40" max="40" width="17.625" customWidth="1"/>
    <col min="41" max="41" width="20" customWidth="1"/>
    <col min="43" max="43" width="12.625" customWidth="1"/>
  </cols>
  <sheetData>
    <row r="1" spans="1:44" s="8" customFormat="1" ht="33" x14ac:dyDescent="0.3">
      <c r="A1" s="7" t="s">
        <v>0</v>
      </c>
      <c r="B1" s="8" t="s">
        <v>14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13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15</v>
      </c>
      <c r="Q1" s="8" t="s">
        <v>16</v>
      </c>
      <c r="R1" s="8" t="s">
        <v>17</v>
      </c>
      <c r="S1" s="8" t="s">
        <v>19</v>
      </c>
      <c r="T1" s="8" t="s">
        <v>20</v>
      </c>
      <c r="U1" s="8" t="s">
        <v>18</v>
      </c>
      <c r="V1" s="8" t="s">
        <v>32</v>
      </c>
      <c r="W1" s="8" t="s">
        <v>33</v>
      </c>
      <c r="X1" s="8" t="s">
        <v>39</v>
      </c>
      <c r="Y1" s="8" t="s">
        <v>58</v>
      </c>
      <c r="Z1" s="8" t="s">
        <v>59</v>
      </c>
      <c r="AA1" s="8" t="s">
        <v>60</v>
      </c>
      <c r="AB1" s="8" t="s">
        <v>61</v>
      </c>
      <c r="AC1" s="8" t="s">
        <v>62</v>
      </c>
      <c r="AD1" s="8" t="s">
        <v>67</v>
      </c>
      <c r="AE1" s="8" t="s">
        <v>68</v>
      </c>
      <c r="AF1" s="8" t="s">
        <v>69</v>
      </c>
      <c r="AG1" s="8" t="s">
        <v>70</v>
      </c>
      <c r="AH1" s="8" t="s">
        <v>71</v>
      </c>
      <c r="AI1" s="8" t="s">
        <v>63</v>
      </c>
      <c r="AJ1" s="8" t="s">
        <v>64</v>
      </c>
      <c r="AK1" s="8" t="s">
        <v>72</v>
      </c>
      <c r="AL1" s="8" t="s">
        <v>114</v>
      </c>
      <c r="AM1" s="8" t="s">
        <v>115</v>
      </c>
      <c r="AN1" t="s">
        <v>118</v>
      </c>
      <c r="AO1" t="s">
        <v>119</v>
      </c>
      <c r="AP1" t="s">
        <v>120</v>
      </c>
      <c r="AQ1" s="8" t="s">
        <v>136</v>
      </c>
      <c r="AR1" s="8" t="s">
        <v>137</v>
      </c>
    </row>
    <row r="2" spans="1:44" s="2" customFormat="1" x14ac:dyDescent="0.3">
      <c r="A2" s="1">
        <v>0</v>
      </c>
      <c r="B2" s="2" t="s">
        <v>43</v>
      </c>
      <c r="C2" s="3" t="s">
        <v>126</v>
      </c>
      <c r="D2" s="3" t="s">
        <v>131</v>
      </c>
      <c r="E2" s="3">
        <v>0</v>
      </c>
      <c r="F2" s="3">
        <v>50</v>
      </c>
      <c r="G2" s="3">
        <v>0</v>
      </c>
      <c r="H2" s="3">
        <v>0.6</v>
      </c>
      <c r="I2" s="3">
        <v>0</v>
      </c>
      <c r="J2" s="3">
        <v>0.5</v>
      </c>
      <c r="K2" s="3">
        <v>0.1</v>
      </c>
      <c r="L2" s="3">
        <v>3</v>
      </c>
      <c r="M2" s="3">
        <v>1</v>
      </c>
      <c r="N2" s="3">
        <v>2</v>
      </c>
      <c r="O2" s="4">
        <v>5</v>
      </c>
      <c r="P2" s="5">
        <v>0</v>
      </c>
      <c r="Q2" s="2">
        <v>4</v>
      </c>
      <c r="R2" s="2">
        <v>10</v>
      </c>
      <c r="S2" s="9" t="s">
        <v>31</v>
      </c>
      <c r="T2" s="9" t="s">
        <v>21</v>
      </c>
      <c r="U2" s="9" t="s">
        <v>22</v>
      </c>
      <c r="V2" s="9" t="s">
        <v>40</v>
      </c>
      <c r="W2" s="2">
        <v>0</v>
      </c>
      <c r="X2" s="9" t="s">
        <v>21</v>
      </c>
      <c r="Y2">
        <v>0.39600000000000002</v>
      </c>
      <c r="Z2">
        <v>0.31740000000000002</v>
      </c>
      <c r="AA2">
        <v>0.26285999999999998</v>
      </c>
      <c r="AB2">
        <v>0.22631999999999997</v>
      </c>
      <c r="AC2">
        <v>0.19889999999999999</v>
      </c>
      <c r="AD2">
        <v>0.17639999999999997</v>
      </c>
      <c r="AE2">
        <v>0.1452</v>
      </c>
      <c r="AF2">
        <v>0.11399999999999999</v>
      </c>
      <c r="AG2">
        <v>8.2799999999999999E-2</v>
      </c>
      <c r="AH2">
        <v>0</v>
      </c>
      <c r="AI2" s="2">
        <v>4</v>
      </c>
      <c r="AJ2" s="2" t="b">
        <v>1</v>
      </c>
      <c r="AK2" s="2" t="s">
        <v>73</v>
      </c>
      <c r="AL2" s="2">
        <v>11</v>
      </c>
      <c r="AM2" s="2">
        <v>50</v>
      </c>
      <c r="AN2">
        <v>11</v>
      </c>
      <c r="AO2">
        <v>5000</v>
      </c>
      <c r="AP2" s="2">
        <v>1</v>
      </c>
      <c r="AQ2" s="2">
        <v>3</v>
      </c>
      <c r="AR2" s="2">
        <v>3</v>
      </c>
    </row>
    <row r="3" spans="1:44" s="2" customFormat="1" x14ac:dyDescent="0.3">
      <c r="A3" s="1">
        <v>1</v>
      </c>
      <c r="B3" s="2" t="s">
        <v>44</v>
      </c>
      <c r="C3" s="3" t="s">
        <v>121</v>
      </c>
      <c r="D3" s="3" t="s">
        <v>131</v>
      </c>
      <c r="E3" s="3">
        <v>1</v>
      </c>
      <c r="F3" s="3">
        <v>50</v>
      </c>
      <c r="G3" s="3">
        <v>0</v>
      </c>
      <c r="H3" s="3">
        <v>0.6</v>
      </c>
      <c r="I3" s="3">
        <v>0</v>
      </c>
      <c r="J3" s="3">
        <v>1.5</v>
      </c>
      <c r="K3" s="3">
        <v>0.15</v>
      </c>
      <c r="L3" s="3">
        <v>3</v>
      </c>
      <c r="M3" s="3">
        <v>3</v>
      </c>
      <c r="N3" s="3">
        <v>2</v>
      </c>
      <c r="O3" s="4">
        <v>5</v>
      </c>
      <c r="P3" s="5">
        <v>1</v>
      </c>
      <c r="Q3" s="2">
        <v>4</v>
      </c>
      <c r="R3" s="2">
        <v>10</v>
      </c>
      <c r="S3" s="9" t="s">
        <v>31</v>
      </c>
      <c r="T3" s="9" t="s">
        <v>23</v>
      </c>
      <c r="U3" s="9" t="s">
        <v>34</v>
      </c>
      <c r="V3" s="9" t="s">
        <v>40</v>
      </c>
      <c r="W3" s="2">
        <v>0</v>
      </c>
      <c r="X3" s="9" t="s">
        <v>23</v>
      </c>
      <c r="Y3">
        <v>0.20400000000000001</v>
      </c>
      <c r="Z3">
        <v>0.28187999999999996</v>
      </c>
      <c r="AA3">
        <v>0.33576</v>
      </c>
      <c r="AB3">
        <v>0.37163999999999997</v>
      </c>
      <c r="AC3">
        <v>0.39840000000000003</v>
      </c>
      <c r="AD3">
        <v>0.42</v>
      </c>
      <c r="AE3">
        <v>0.44999999999999996</v>
      </c>
      <c r="AF3">
        <v>0.48</v>
      </c>
      <c r="AG3">
        <v>0.51</v>
      </c>
      <c r="AH3">
        <v>0.59160000000000001</v>
      </c>
      <c r="AI3" s="2">
        <v>4</v>
      </c>
      <c r="AJ3" s="2" t="b">
        <v>1</v>
      </c>
      <c r="AK3" s="2" t="s">
        <v>74</v>
      </c>
      <c r="AL3" s="2">
        <v>11</v>
      </c>
      <c r="AM3" s="2">
        <v>100</v>
      </c>
      <c r="AN3">
        <v>11</v>
      </c>
      <c r="AO3">
        <v>8000</v>
      </c>
      <c r="AP3" s="2">
        <v>2</v>
      </c>
      <c r="AQ3" s="2">
        <v>1</v>
      </c>
      <c r="AR3" s="2">
        <v>1</v>
      </c>
    </row>
    <row r="4" spans="1:44" s="2" customFormat="1" x14ac:dyDescent="0.3">
      <c r="A4" s="1">
        <v>2</v>
      </c>
      <c r="B4" s="2" t="s">
        <v>45</v>
      </c>
      <c r="C4" s="3" t="s">
        <v>127</v>
      </c>
      <c r="D4" s="3" t="s">
        <v>131</v>
      </c>
      <c r="E4" s="3">
        <v>2</v>
      </c>
      <c r="F4" s="3">
        <v>50</v>
      </c>
      <c r="G4" s="3">
        <v>0</v>
      </c>
      <c r="H4" s="3">
        <v>0.5</v>
      </c>
      <c r="I4" s="3">
        <v>0</v>
      </c>
      <c r="J4" s="3">
        <v>3</v>
      </c>
      <c r="K4" s="3">
        <v>0.4</v>
      </c>
      <c r="L4" s="3">
        <v>3</v>
      </c>
      <c r="M4" s="3">
        <v>6</v>
      </c>
      <c r="N4" s="3">
        <v>2</v>
      </c>
      <c r="O4" s="4">
        <v>8</v>
      </c>
      <c r="P4" s="5">
        <v>2</v>
      </c>
      <c r="Q4" s="2">
        <v>4</v>
      </c>
      <c r="R4" s="2">
        <v>10</v>
      </c>
      <c r="S4" s="9" t="s">
        <v>31</v>
      </c>
      <c r="T4" s="9" t="s">
        <v>24</v>
      </c>
      <c r="U4" s="9" t="s">
        <v>35</v>
      </c>
      <c r="V4" s="9" t="s">
        <v>40</v>
      </c>
      <c r="W4" s="2">
        <v>0</v>
      </c>
      <c r="X4" s="9" t="s">
        <v>24</v>
      </c>
      <c r="Y4">
        <v>0</v>
      </c>
      <c r="Z4">
        <v>5.9999999999999995E-4</v>
      </c>
      <c r="AA4">
        <v>1.1999999999999999E-3</v>
      </c>
      <c r="AB4">
        <v>1.8E-3</v>
      </c>
      <c r="AC4">
        <v>2.3999999999999998E-3</v>
      </c>
      <c r="AD4">
        <v>3.0000000000000001E-3</v>
      </c>
      <c r="AE4">
        <v>3.5999999999999999E-3</v>
      </c>
      <c r="AF4">
        <v>4.1999999999999997E-3</v>
      </c>
      <c r="AG4">
        <v>4.7999999999999996E-3</v>
      </c>
      <c r="AH4">
        <v>5.3999999999999994E-3</v>
      </c>
      <c r="AI4" s="2">
        <v>4</v>
      </c>
      <c r="AJ4" s="2" t="b">
        <v>1</v>
      </c>
      <c r="AK4" s="2" t="s">
        <v>75</v>
      </c>
      <c r="AL4" s="2">
        <v>11</v>
      </c>
      <c r="AM4" s="2">
        <v>300</v>
      </c>
      <c r="AN4" s="2">
        <v>2</v>
      </c>
      <c r="AO4" s="2">
        <v>80</v>
      </c>
      <c r="AP4" s="2">
        <v>1</v>
      </c>
      <c r="AQ4" s="2">
        <v>150</v>
      </c>
      <c r="AR4" s="2">
        <v>150</v>
      </c>
    </row>
    <row r="5" spans="1:44" s="2" customFormat="1" x14ac:dyDescent="0.3">
      <c r="A5" s="1">
        <v>3</v>
      </c>
      <c r="B5" s="2" t="s">
        <v>52</v>
      </c>
      <c r="C5" s="3" t="s">
        <v>133</v>
      </c>
      <c r="D5" s="3" t="s">
        <v>131</v>
      </c>
      <c r="E5" s="3">
        <v>3</v>
      </c>
      <c r="F5" s="3">
        <v>50</v>
      </c>
      <c r="G5" s="3">
        <v>0</v>
      </c>
      <c r="H5" s="3">
        <v>0.5</v>
      </c>
      <c r="I5" s="3">
        <v>0</v>
      </c>
      <c r="J5" s="3">
        <v>4.5</v>
      </c>
      <c r="K5" s="3">
        <v>0.5</v>
      </c>
      <c r="L5" s="3">
        <v>3</v>
      </c>
      <c r="M5" s="3">
        <v>9</v>
      </c>
      <c r="N5" s="3">
        <v>2</v>
      </c>
      <c r="O5" s="4">
        <v>10</v>
      </c>
      <c r="P5" s="5">
        <v>3</v>
      </c>
      <c r="Q5" s="2">
        <v>4</v>
      </c>
      <c r="R5" s="2">
        <v>10</v>
      </c>
      <c r="S5" s="9" t="s">
        <v>31</v>
      </c>
      <c r="T5" s="9" t="s">
        <v>55</v>
      </c>
      <c r="U5" s="9" t="s">
        <v>65</v>
      </c>
      <c r="V5" s="9" t="s">
        <v>40</v>
      </c>
      <c r="W5" s="2">
        <v>0</v>
      </c>
      <c r="X5" s="9" t="s">
        <v>55</v>
      </c>
      <c r="Y5">
        <v>0</v>
      </c>
      <c r="Z5">
        <v>1.8000000000000001E-4</v>
      </c>
      <c r="AA5">
        <v>2.4000000000000001E-4</v>
      </c>
      <c r="AB5">
        <v>2.9999999999999997E-4</v>
      </c>
      <c r="AC5">
        <v>3.6000000000000002E-4</v>
      </c>
      <c r="AD5">
        <v>5.0000000000000001E-4</v>
      </c>
      <c r="AE5">
        <v>1E-3</v>
      </c>
      <c r="AF5">
        <v>1.5E-3</v>
      </c>
      <c r="AG5">
        <v>2E-3</v>
      </c>
      <c r="AH5">
        <v>2.5000000000000001E-3</v>
      </c>
      <c r="AI5" s="2">
        <v>4</v>
      </c>
      <c r="AJ5" s="2" t="b">
        <v>1</v>
      </c>
      <c r="AK5" s="2" t="s">
        <v>76</v>
      </c>
      <c r="AL5" s="2">
        <v>11</v>
      </c>
      <c r="AM5" s="2">
        <v>600</v>
      </c>
      <c r="AN5">
        <v>1</v>
      </c>
      <c r="AO5">
        <v>2</v>
      </c>
      <c r="AP5">
        <v>0.05</v>
      </c>
      <c r="AQ5" s="2">
        <v>600</v>
      </c>
      <c r="AR5" s="2">
        <v>600</v>
      </c>
    </row>
    <row r="6" spans="1:44" s="2" customFormat="1" x14ac:dyDescent="0.3">
      <c r="A6" s="1">
        <v>4</v>
      </c>
      <c r="B6" s="2" t="s">
        <v>46</v>
      </c>
      <c r="C6" s="3" t="s">
        <v>125</v>
      </c>
      <c r="D6" s="3" t="s">
        <v>130</v>
      </c>
      <c r="E6" s="3">
        <v>4</v>
      </c>
      <c r="F6" s="3">
        <v>50</v>
      </c>
      <c r="G6" s="3">
        <v>0</v>
      </c>
      <c r="H6" s="3">
        <v>2.5</v>
      </c>
      <c r="I6" s="3">
        <v>0</v>
      </c>
      <c r="J6" s="3">
        <v>12</v>
      </c>
      <c r="K6" s="3">
        <v>0.1</v>
      </c>
      <c r="L6" s="3">
        <v>30</v>
      </c>
      <c r="M6" s="3">
        <v>1</v>
      </c>
      <c r="N6" s="3">
        <v>2</v>
      </c>
      <c r="O6" s="4">
        <v>15</v>
      </c>
      <c r="P6" s="5">
        <v>0</v>
      </c>
      <c r="Q6" s="2">
        <v>4</v>
      </c>
      <c r="R6" s="2">
        <v>10</v>
      </c>
      <c r="S6" s="9" t="s">
        <v>31</v>
      </c>
      <c r="T6" s="9" t="s">
        <v>25</v>
      </c>
      <c r="U6" s="9" t="s">
        <v>36</v>
      </c>
      <c r="V6" s="9" t="s">
        <v>41</v>
      </c>
      <c r="W6" s="2">
        <v>0</v>
      </c>
      <c r="X6" s="9" t="s">
        <v>25</v>
      </c>
      <c r="Y6">
        <v>0.23099999999999998</v>
      </c>
      <c r="Z6">
        <v>0.18515000000000001</v>
      </c>
      <c r="AA6">
        <v>0.153335</v>
      </c>
      <c r="AB6">
        <v>0.13201999999999997</v>
      </c>
      <c r="AC6">
        <v>0.116025</v>
      </c>
      <c r="AD6">
        <v>0.10289999999999999</v>
      </c>
      <c r="AE6">
        <v>8.4699999999999998E-2</v>
      </c>
      <c r="AF6">
        <v>6.649999999999999E-2</v>
      </c>
      <c r="AG6">
        <v>4.8300000000000003E-2</v>
      </c>
      <c r="AH6">
        <v>0</v>
      </c>
      <c r="AI6" s="2">
        <v>4</v>
      </c>
      <c r="AJ6" s="2" t="b">
        <v>1</v>
      </c>
      <c r="AK6" s="2" t="s">
        <v>73</v>
      </c>
      <c r="AL6" s="2">
        <v>11</v>
      </c>
      <c r="AM6" s="2">
        <v>50</v>
      </c>
      <c r="AN6">
        <v>11</v>
      </c>
      <c r="AO6">
        <v>5000</v>
      </c>
      <c r="AP6" s="11">
        <v>1</v>
      </c>
      <c r="AQ6" s="2">
        <v>7</v>
      </c>
      <c r="AR6" s="2">
        <v>7</v>
      </c>
    </row>
    <row r="7" spans="1:44" s="2" customFormat="1" x14ac:dyDescent="0.3">
      <c r="A7" s="1">
        <v>5</v>
      </c>
      <c r="B7" s="2" t="s">
        <v>47</v>
      </c>
      <c r="C7" s="3" t="s">
        <v>122</v>
      </c>
      <c r="D7" s="3" t="s">
        <v>130</v>
      </c>
      <c r="E7" s="3">
        <v>5</v>
      </c>
      <c r="F7" s="3">
        <v>50</v>
      </c>
      <c r="G7" s="3">
        <v>0</v>
      </c>
      <c r="H7" s="3">
        <v>2.5</v>
      </c>
      <c r="I7" s="3">
        <v>0</v>
      </c>
      <c r="J7" s="3">
        <v>20</v>
      </c>
      <c r="K7" s="3">
        <v>0.15</v>
      </c>
      <c r="L7" s="3">
        <v>30</v>
      </c>
      <c r="M7" s="3">
        <v>1</v>
      </c>
      <c r="N7" s="3">
        <v>2</v>
      </c>
      <c r="O7" s="4">
        <v>15</v>
      </c>
      <c r="P7" s="5">
        <v>1</v>
      </c>
      <c r="Q7" s="2">
        <v>4</v>
      </c>
      <c r="R7" s="2">
        <v>10</v>
      </c>
      <c r="S7" s="9" t="s">
        <v>31</v>
      </c>
      <c r="T7" s="9" t="s">
        <v>30</v>
      </c>
      <c r="U7" s="9" t="s">
        <v>37</v>
      </c>
      <c r="V7" s="9" t="s">
        <v>41</v>
      </c>
      <c r="W7" s="2">
        <v>0</v>
      </c>
      <c r="X7" s="9" t="s">
        <v>30</v>
      </c>
      <c r="Y7">
        <v>0.11899999999999999</v>
      </c>
      <c r="Z7">
        <v>0.16442999999999999</v>
      </c>
      <c r="AA7">
        <v>0.19585999999999998</v>
      </c>
      <c r="AB7">
        <v>0.21678999999999998</v>
      </c>
      <c r="AC7">
        <v>0.2324</v>
      </c>
      <c r="AD7">
        <v>0.24499999999999997</v>
      </c>
      <c r="AE7">
        <v>0.26249999999999996</v>
      </c>
      <c r="AF7">
        <v>0.27999999999999997</v>
      </c>
      <c r="AG7">
        <v>0.29749999999999999</v>
      </c>
      <c r="AH7">
        <v>0.34509999999999996</v>
      </c>
      <c r="AI7" s="2">
        <v>4</v>
      </c>
      <c r="AJ7" s="2" t="b">
        <v>1</v>
      </c>
      <c r="AK7" s="2" t="s">
        <v>74</v>
      </c>
      <c r="AL7" s="2">
        <v>11</v>
      </c>
      <c r="AM7" s="2">
        <v>100</v>
      </c>
      <c r="AN7">
        <v>11</v>
      </c>
      <c r="AO7">
        <v>8000</v>
      </c>
      <c r="AP7" s="11">
        <v>2</v>
      </c>
      <c r="AQ7" s="2">
        <v>2</v>
      </c>
      <c r="AR7" s="2">
        <v>2</v>
      </c>
    </row>
    <row r="8" spans="1:44" s="2" customFormat="1" x14ac:dyDescent="0.3">
      <c r="A8" s="1">
        <v>6</v>
      </c>
      <c r="B8" s="2" t="s">
        <v>48</v>
      </c>
      <c r="C8" s="3" t="s">
        <v>128</v>
      </c>
      <c r="D8" s="3" t="s">
        <v>130</v>
      </c>
      <c r="E8" s="3">
        <v>6</v>
      </c>
      <c r="F8" s="3">
        <v>50</v>
      </c>
      <c r="G8" s="3">
        <v>0</v>
      </c>
      <c r="H8" s="3">
        <v>1.5</v>
      </c>
      <c r="I8" s="3">
        <v>0</v>
      </c>
      <c r="J8" s="3">
        <v>50</v>
      </c>
      <c r="K8" s="3">
        <v>0.4</v>
      </c>
      <c r="L8" s="3">
        <v>30</v>
      </c>
      <c r="M8" s="3">
        <v>2</v>
      </c>
      <c r="N8" s="3">
        <v>2</v>
      </c>
      <c r="O8" s="4">
        <v>20</v>
      </c>
      <c r="P8" s="5">
        <v>2</v>
      </c>
      <c r="Q8" s="2">
        <v>4</v>
      </c>
      <c r="R8" s="2">
        <v>10</v>
      </c>
      <c r="S8" s="9" t="s">
        <v>31</v>
      </c>
      <c r="T8" s="9" t="s">
        <v>26</v>
      </c>
      <c r="U8" s="9" t="s">
        <v>38</v>
      </c>
      <c r="V8" s="9" t="s">
        <v>41</v>
      </c>
      <c r="W8" s="2">
        <v>0</v>
      </c>
      <c r="X8" s="9" t="s">
        <v>26</v>
      </c>
      <c r="Y8">
        <v>0</v>
      </c>
      <c r="Z8">
        <v>3.5E-4</v>
      </c>
      <c r="AA8">
        <v>6.9999999999999999E-4</v>
      </c>
      <c r="AB8">
        <v>1.0499999999999999E-3</v>
      </c>
      <c r="AC8">
        <v>1.4E-3</v>
      </c>
      <c r="AD8">
        <v>1.7499999999999998E-3</v>
      </c>
      <c r="AE8">
        <v>2.0999999999999999E-3</v>
      </c>
      <c r="AF8">
        <v>2.4499999999999999E-3</v>
      </c>
      <c r="AG8">
        <v>2.8E-3</v>
      </c>
      <c r="AH8">
        <v>3.1499999999999996E-3</v>
      </c>
      <c r="AI8" s="2">
        <v>4</v>
      </c>
      <c r="AJ8" s="2" t="b">
        <v>0</v>
      </c>
      <c r="AK8" s="2" t="s">
        <v>75</v>
      </c>
      <c r="AL8" s="2">
        <v>11</v>
      </c>
      <c r="AM8" s="2">
        <v>300</v>
      </c>
      <c r="AN8" s="2">
        <v>2</v>
      </c>
      <c r="AO8" s="2">
        <v>30</v>
      </c>
      <c r="AP8" s="2">
        <v>2</v>
      </c>
      <c r="AQ8" s="2">
        <v>200</v>
      </c>
      <c r="AR8" s="2">
        <v>200</v>
      </c>
    </row>
    <row r="9" spans="1:44" s="2" customFormat="1" x14ac:dyDescent="0.3">
      <c r="A9" s="1">
        <v>7</v>
      </c>
      <c r="B9" s="2" t="s">
        <v>53</v>
      </c>
      <c r="C9" s="3" t="s">
        <v>134</v>
      </c>
      <c r="D9" s="3" t="s">
        <v>130</v>
      </c>
      <c r="E9" s="3">
        <v>7</v>
      </c>
      <c r="F9" s="3">
        <v>50</v>
      </c>
      <c r="G9" s="3">
        <v>0</v>
      </c>
      <c r="H9" s="3">
        <v>1.5</v>
      </c>
      <c r="I9" s="3">
        <v>0</v>
      </c>
      <c r="J9" s="3">
        <v>100</v>
      </c>
      <c r="K9" s="3">
        <v>0.5</v>
      </c>
      <c r="L9" s="3">
        <v>30</v>
      </c>
      <c r="M9" s="3">
        <v>3</v>
      </c>
      <c r="N9" s="3">
        <v>2</v>
      </c>
      <c r="O9" s="4">
        <v>40</v>
      </c>
      <c r="P9" s="5">
        <v>3</v>
      </c>
      <c r="Q9" s="2">
        <v>4</v>
      </c>
      <c r="R9" s="2">
        <v>10</v>
      </c>
      <c r="S9" s="9" t="s">
        <v>31</v>
      </c>
      <c r="T9" s="9" t="s">
        <v>56</v>
      </c>
      <c r="U9" s="9" t="s">
        <v>66</v>
      </c>
      <c r="V9" s="9" t="s">
        <v>41</v>
      </c>
      <c r="W9" s="2">
        <v>0</v>
      </c>
      <c r="X9" s="9" t="s">
        <v>56</v>
      </c>
      <c r="Y9">
        <v>0</v>
      </c>
      <c r="Z9">
        <v>1.2999999999999999E-4</v>
      </c>
      <c r="AA9">
        <v>1.9000000000000001E-4</v>
      </c>
      <c r="AB9">
        <v>2.5000000000000001E-4</v>
      </c>
      <c r="AC9">
        <v>3.1E-4</v>
      </c>
      <c r="AD9">
        <v>3.6999999999999999E-4</v>
      </c>
      <c r="AE9">
        <v>5.0000000000000001E-4</v>
      </c>
      <c r="AF9">
        <v>1E-3</v>
      </c>
      <c r="AG9">
        <v>1.4E-3</v>
      </c>
      <c r="AH9">
        <v>2E-3</v>
      </c>
      <c r="AI9" s="2">
        <v>4</v>
      </c>
      <c r="AJ9" s="2" t="b">
        <v>0</v>
      </c>
      <c r="AK9" s="2" t="s">
        <v>76</v>
      </c>
      <c r="AL9" s="2">
        <v>11</v>
      </c>
      <c r="AM9" s="2">
        <v>600</v>
      </c>
      <c r="AN9">
        <v>1</v>
      </c>
      <c r="AO9">
        <v>2</v>
      </c>
      <c r="AP9">
        <v>0.05</v>
      </c>
      <c r="AQ9" s="2">
        <v>500</v>
      </c>
      <c r="AR9" s="2">
        <v>500</v>
      </c>
    </row>
    <row r="10" spans="1:44" ht="15.75" customHeight="1" x14ac:dyDescent="0.3">
      <c r="A10" s="1">
        <v>8</v>
      </c>
      <c r="B10" s="11" t="s">
        <v>49</v>
      </c>
      <c r="C10" s="10" t="s">
        <v>124</v>
      </c>
      <c r="D10" s="3" t="s">
        <v>132</v>
      </c>
      <c r="E10" s="3">
        <v>8</v>
      </c>
      <c r="F10" s="3">
        <v>50</v>
      </c>
      <c r="G10" s="3">
        <v>0</v>
      </c>
      <c r="H10" s="3">
        <v>4</v>
      </c>
      <c r="I10" s="3">
        <v>0</v>
      </c>
      <c r="J10" s="3">
        <v>30</v>
      </c>
      <c r="K10" s="3">
        <v>0.1</v>
      </c>
      <c r="L10" s="3">
        <v>50</v>
      </c>
      <c r="M10" s="3">
        <v>1</v>
      </c>
      <c r="N10" s="3">
        <v>2</v>
      </c>
      <c r="O10" s="4">
        <v>10</v>
      </c>
      <c r="P10" s="5">
        <v>0</v>
      </c>
      <c r="Q10" s="2">
        <v>4</v>
      </c>
      <c r="R10" s="2">
        <v>10</v>
      </c>
      <c r="S10" s="9" t="s">
        <v>31</v>
      </c>
      <c r="T10" s="9" t="s">
        <v>27</v>
      </c>
      <c r="U10" s="9" t="s">
        <v>22</v>
      </c>
      <c r="V10" s="9" t="s">
        <v>42</v>
      </c>
      <c r="W10" s="2">
        <v>0</v>
      </c>
      <c r="X10" s="9" t="s">
        <v>27</v>
      </c>
      <c r="Y10">
        <v>3.3000000000000002E-2</v>
      </c>
      <c r="Z10">
        <v>2.6450000000000001E-2</v>
      </c>
      <c r="AA10">
        <v>2.1905000000000001E-2</v>
      </c>
      <c r="AB10">
        <v>1.8860000000000002E-2</v>
      </c>
      <c r="AC10">
        <v>1.6575000000000003E-2</v>
      </c>
      <c r="AD10">
        <v>1.47E-2</v>
      </c>
      <c r="AE10">
        <v>1.21E-2</v>
      </c>
      <c r="AF10">
        <v>9.5000000000000015E-3</v>
      </c>
      <c r="AG10">
        <v>6.9000000000000008E-3</v>
      </c>
      <c r="AH10">
        <v>0</v>
      </c>
      <c r="AI10" s="2">
        <v>4</v>
      </c>
      <c r="AJ10" s="2" t="b">
        <v>1</v>
      </c>
      <c r="AK10" s="2" t="s">
        <v>73</v>
      </c>
      <c r="AL10" s="2">
        <v>11</v>
      </c>
      <c r="AM10" s="2">
        <v>50</v>
      </c>
      <c r="AN10">
        <v>0</v>
      </c>
      <c r="AO10">
        <v>1000</v>
      </c>
      <c r="AP10">
        <v>0.01</v>
      </c>
      <c r="AQ10" s="2">
        <v>45</v>
      </c>
      <c r="AR10" s="2">
        <v>45</v>
      </c>
    </row>
    <row r="11" spans="1:44" ht="15.75" customHeight="1" x14ac:dyDescent="0.3">
      <c r="A11" s="1">
        <v>9</v>
      </c>
      <c r="B11" s="11" t="s">
        <v>50</v>
      </c>
      <c r="C11" s="10" t="s">
        <v>123</v>
      </c>
      <c r="D11" s="3" t="s">
        <v>132</v>
      </c>
      <c r="E11" s="3">
        <v>9</v>
      </c>
      <c r="F11" s="3">
        <v>50</v>
      </c>
      <c r="G11" s="3">
        <v>0</v>
      </c>
      <c r="H11" s="3">
        <v>4</v>
      </c>
      <c r="I11" s="3">
        <v>0</v>
      </c>
      <c r="J11" s="3">
        <v>50</v>
      </c>
      <c r="K11" s="3">
        <v>0.2</v>
      </c>
      <c r="L11" s="3">
        <v>50</v>
      </c>
      <c r="M11" s="3">
        <v>2</v>
      </c>
      <c r="N11" s="3">
        <v>2</v>
      </c>
      <c r="O11" s="4">
        <v>15</v>
      </c>
      <c r="P11" s="5">
        <v>1</v>
      </c>
      <c r="Q11" s="2">
        <v>4</v>
      </c>
      <c r="R11" s="2">
        <v>10</v>
      </c>
      <c r="S11" s="9" t="s">
        <v>31</v>
      </c>
      <c r="T11" s="9" t="s">
        <v>28</v>
      </c>
      <c r="U11" s="9" t="s">
        <v>34</v>
      </c>
      <c r="V11" s="9" t="s">
        <v>42</v>
      </c>
      <c r="W11" s="2">
        <v>0</v>
      </c>
      <c r="X11" s="9" t="s">
        <v>28</v>
      </c>
      <c r="Y11">
        <v>1.7000000000000001E-2</v>
      </c>
      <c r="Z11">
        <v>2.349E-2</v>
      </c>
      <c r="AA11">
        <v>2.7980000000000001E-2</v>
      </c>
      <c r="AB11">
        <v>3.0969999999999998E-2</v>
      </c>
      <c r="AC11">
        <v>3.32E-2</v>
      </c>
      <c r="AD11">
        <v>3.4999999999999996E-2</v>
      </c>
      <c r="AE11">
        <v>3.7500000000000006E-2</v>
      </c>
      <c r="AF11">
        <v>4.0000000000000008E-2</v>
      </c>
      <c r="AG11">
        <v>4.2500000000000003E-2</v>
      </c>
      <c r="AH11">
        <v>4.9300000000000004E-2</v>
      </c>
      <c r="AI11" s="2">
        <v>4</v>
      </c>
      <c r="AJ11" s="2" t="b">
        <v>1</v>
      </c>
      <c r="AK11" s="2" t="s">
        <v>74</v>
      </c>
      <c r="AL11" s="2">
        <v>11</v>
      </c>
      <c r="AM11" s="2">
        <v>100</v>
      </c>
      <c r="AN11">
        <v>0</v>
      </c>
      <c r="AO11">
        <v>1500</v>
      </c>
      <c r="AP11">
        <v>0.01</v>
      </c>
      <c r="AQ11" s="2">
        <v>15</v>
      </c>
      <c r="AR11" s="2">
        <v>15</v>
      </c>
    </row>
    <row r="12" spans="1:44" ht="15.75" customHeight="1" x14ac:dyDescent="0.3">
      <c r="A12" s="1">
        <v>10</v>
      </c>
      <c r="B12" s="11" t="s">
        <v>51</v>
      </c>
      <c r="C12" s="10" t="s">
        <v>129</v>
      </c>
      <c r="D12" s="3" t="s">
        <v>132</v>
      </c>
      <c r="E12" s="3">
        <v>10</v>
      </c>
      <c r="F12" s="3">
        <v>50</v>
      </c>
      <c r="G12" s="3">
        <v>0</v>
      </c>
      <c r="H12" s="3">
        <v>3</v>
      </c>
      <c r="I12" s="3">
        <v>0</v>
      </c>
      <c r="J12" s="3">
        <v>80</v>
      </c>
      <c r="K12" s="3">
        <v>0.4</v>
      </c>
      <c r="L12" s="3">
        <v>50</v>
      </c>
      <c r="M12" s="3">
        <v>3</v>
      </c>
      <c r="N12" s="3">
        <v>2</v>
      </c>
      <c r="O12" s="4">
        <v>20</v>
      </c>
      <c r="P12" s="5">
        <v>2</v>
      </c>
      <c r="Q12" s="2">
        <v>4</v>
      </c>
      <c r="R12" s="2">
        <v>10</v>
      </c>
      <c r="S12" s="9" t="s">
        <v>31</v>
      </c>
      <c r="T12" s="9" t="s">
        <v>29</v>
      </c>
      <c r="U12" s="9" t="s">
        <v>35</v>
      </c>
      <c r="V12" s="9" t="s">
        <v>42</v>
      </c>
      <c r="W12" s="2">
        <v>0</v>
      </c>
      <c r="X12" s="9" t="s">
        <v>29</v>
      </c>
      <c r="Y12">
        <v>0</v>
      </c>
      <c r="Z12">
        <v>5.0000000000000002E-5</v>
      </c>
      <c r="AA12">
        <v>1E-4</v>
      </c>
      <c r="AB12">
        <v>1.5000000000000001E-4</v>
      </c>
      <c r="AC12">
        <v>2.0000000000000001E-4</v>
      </c>
      <c r="AD12">
        <v>2.5000000000000001E-4</v>
      </c>
      <c r="AE12">
        <v>3.0000000000000003E-4</v>
      </c>
      <c r="AF12">
        <v>3.5000000000000005E-4</v>
      </c>
      <c r="AG12">
        <v>4.0000000000000002E-4</v>
      </c>
      <c r="AH12">
        <v>4.4999999999999999E-4</v>
      </c>
      <c r="AI12" s="2">
        <v>4</v>
      </c>
      <c r="AJ12" s="2" t="b">
        <v>1</v>
      </c>
      <c r="AK12" s="2" t="s">
        <v>75</v>
      </c>
      <c r="AL12" s="2">
        <v>11</v>
      </c>
      <c r="AM12" s="2">
        <v>300</v>
      </c>
      <c r="AN12" s="2">
        <v>2</v>
      </c>
      <c r="AO12" s="2">
        <v>20</v>
      </c>
      <c r="AP12" s="2">
        <v>3</v>
      </c>
      <c r="AQ12" s="2">
        <v>2000</v>
      </c>
      <c r="AR12" s="2">
        <v>2000</v>
      </c>
    </row>
    <row r="13" spans="1:44" ht="15.75" customHeight="1" x14ac:dyDescent="0.3">
      <c r="A13" s="1">
        <v>11</v>
      </c>
      <c r="B13" s="11" t="s">
        <v>54</v>
      </c>
      <c r="C13" s="10" t="s">
        <v>135</v>
      </c>
      <c r="D13" s="3" t="s">
        <v>132</v>
      </c>
      <c r="E13" s="3">
        <v>11</v>
      </c>
      <c r="F13" s="3">
        <v>50</v>
      </c>
      <c r="G13" s="3">
        <v>0</v>
      </c>
      <c r="H13" s="3">
        <v>3</v>
      </c>
      <c r="I13" s="3">
        <v>0</v>
      </c>
      <c r="J13" s="3">
        <v>120</v>
      </c>
      <c r="K13" s="3">
        <v>0.5</v>
      </c>
      <c r="L13" s="3">
        <v>50</v>
      </c>
      <c r="M13" s="3">
        <v>5</v>
      </c>
      <c r="N13" s="3">
        <v>2</v>
      </c>
      <c r="O13" s="4">
        <v>25</v>
      </c>
      <c r="P13" s="5">
        <v>3</v>
      </c>
      <c r="Q13" s="2">
        <v>4</v>
      </c>
      <c r="R13" s="2">
        <v>10</v>
      </c>
      <c r="S13" s="9" t="s">
        <v>31</v>
      </c>
      <c r="T13" s="9" t="s">
        <v>57</v>
      </c>
      <c r="U13" s="9" t="s">
        <v>65</v>
      </c>
      <c r="V13" s="9" t="s">
        <v>42</v>
      </c>
      <c r="W13" s="2">
        <v>0</v>
      </c>
      <c r="X13" s="9" t="s">
        <v>57</v>
      </c>
      <c r="Y13">
        <v>0</v>
      </c>
      <c r="Z13">
        <v>2.0000000000000002E-5</v>
      </c>
      <c r="AA13">
        <v>3.0000000000000001E-5</v>
      </c>
      <c r="AB13">
        <v>4.0000000000000003E-5</v>
      </c>
      <c r="AC13">
        <v>5.0000000000000002E-5</v>
      </c>
      <c r="AD13">
        <v>1E-4</v>
      </c>
      <c r="AE13">
        <v>2.0000000000000001E-4</v>
      </c>
      <c r="AF13">
        <v>2.9999999999999997E-4</v>
      </c>
      <c r="AG13">
        <v>4.0000000000000002E-4</v>
      </c>
      <c r="AH13">
        <v>5.0000000000000001E-4</v>
      </c>
      <c r="AI13" s="2">
        <v>4</v>
      </c>
      <c r="AJ13" s="2" t="b">
        <v>1</v>
      </c>
      <c r="AK13" s="2" t="s">
        <v>76</v>
      </c>
      <c r="AL13" s="2">
        <v>11</v>
      </c>
      <c r="AM13" s="2">
        <v>600</v>
      </c>
      <c r="AN13">
        <v>1</v>
      </c>
      <c r="AO13">
        <v>2</v>
      </c>
      <c r="AP13">
        <v>0.05</v>
      </c>
      <c r="AQ13" s="2">
        <v>2500</v>
      </c>
      <c r="AR13" s="2">
        <v>2500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430D-3C7E-404D-942C-275A2BE9BF6F}">
  <dimension ref="A1:O45"/>
  <sheetViews>
    <sheetView zoomScale="85" zoomScaleNormal="85" workbookViewId="0">
      <selection activeCell="F2" sqref="F2:O13"/>
    </sheetView>
  </sheetViews>
  <sheetFormatPr defaultRowHeight="16.5" x14ac:dyDescent="0.3"/>
  <cols>
    <col min="6" max="6" width="27.625" customWidth="1"/>
    <col min="7" max="7" width="16.75" customWidth="1"/>
    <col min="8" max="8" width="18.625" customWidth="1"/>
    <col min="9" max="9" width="19.75" customWidth="1"/>
    <col min="10" max="10" width="22.25" customWidth="1"/>
    <col min="11" max="11" width="22" customWidth="1"/>
    <col min="12" max="12" width="20.125" customWidth="1"/>
    <col min="13" max="13" width="17.75" customWidth="1"/>
    <col min="14" max="14" width="18.25" customWidth="1"/>
    <col min="15" max="15" width="23.625" customWidth="1"/>
  </cols>
  <sheetData>
    <row r="1" spans="1:15" x14ac:dyDescent="0.3">
      <c r="A1" t="s">
        <v>113</v>
      </c>
      <c r="B1" t="s">
        <v>77</v>
      </c>
      <c r="C1" t="s">
        <v>72</v>
      </c>
      <c r="D1" t="s">
        <v>78</v>
      </c>
      <c r="E1" s="2"/>
      <c r="F1" s="2" t="s">
        <v>79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  <c r="O1" s="2" t="s">
        <v>88</v>
      </c>
    </row>
    <row r="2" spans="1:15" s="2" customFormat="1" x14ac:dyDescent="0.3">
      <c r="A2" s="2">
        <v>0</v>
      </c>
      <c r="B2" s="2" t="s">
        <v>89</v>
      </c>
      <c r="C2" s="2" t="s">
        <v>90</v>
      </c>
      <c r="D2" s="2">
        <v>0</v>
      </c>
      <c r="F2" s="2">
        <v>0.39600000000000002</v>
      </c>
      <c r="G2" s="2">
        <v>0.31740000000000002</v>
      </c>
      <c r="H2" s="2">
        <v>0.26285999999999998</v>
      </c>
      <c r="I2" s="2">
        <v>0.22631999999999997</v>
      </c>
      <c r="J2" s="2">
        <v>0.19889999999999999</v>
      </c>
      <c r="K2" s="2">
        <v>0.17639999999999997</v>
      </c>
      <c r="L2" s="2">
        <v>0.1452</v>
      </c>
      <c r="M2" s="2">
        <v>0.11399999999999999</v>
      </c>
      <c r="N2" s="2">
        <v>8.2799999999999999E-2</v>
      </c>
      <c r="O2" s="2">
        <v>0</v>
      </c>
    </row>
    <row r="3" spans="1:15" s="2" customFormat="1" x14ac:dyDescent="0.3">
      <c r="A3" s="2">
        <v>1</v>
      </c>
      <c r="B3" s="2" t="s">
        <v>91</v>
      </c>
      <c r="C3" s="2" t="s">
        <v>92</v>
      </c>
      <c r="D3" s="2">
        <v>0</v>
      </c>
      <c r="F3" s="2">
        <v>0.20400000000000001</v>
      </c>
      <c r="G3" s="2">
        <v>0.28187999999999996</v>
      </c>
      <c r="H3" s="2">
        <v>0.33576</v>
      </c>
      <c r="I3" s="2">
        <v>0.37163999999999997</v>
      </c>
      <c r="J3" s="2">
        <v>0.39840000000000003</v>
      </c>
      <c r="K3" s="2">
        <v>0.42</v>
      </c>
      <c r="L3" s="2">
        <v>0.44999999999999996</v>
      </c>
      <c r="M3" s="2">
        <v>0.48</v>
      </c>
      <c r="N3" s="2">
        <v>0.51</v>
      </c>
      <c r="O3" s="2">
        <v>0.59160000000000001</v>
      </c>
    </row>
    <row r="4" spans="1:15" s="2" customFormat="1" x14ac:dyDescent="0.3">
      <c r="A4" s="2">
        <v>2</v>
      </c>
      <c r="B4" s="2" t="s">
        <v>93</v>
      </c>
      <c r="C4" s="2" t="s">
        <v>94</v>
      </c>
      <c r="D4" s="2">
        <v>0</v>
      </c>
      <c r="F4" s="2">
        <v>0</v>
      </c>
      <c r="G4" s="2">
        <v>5.9999999999999995E-4</v>
      </c>
      <c r="H4" s="2">
        <v>1.1999999999999999E-3</v>
      </c>
      <c r="I4" s="2">
        <v>1.8E-3</v>
      </c>
      <c r="J4" s="2">
        <v>2.3999999999999998E-3</v>
      </c>
      <c r="K4" s="2">
        <v>3.0000000000000001E-3</v>
      </c>
      <c r="L4" s="2">
        <v>3.5999999999999999E-3</v>
      </c>
      <c r="M4" s="2">
        <v>4.1999999999999997E-3</v>
      </c>
      <c r="N4" s="2">
        <v>4.7999999999999996E-3</v>
      </c>
      <c r="O4" s="2">
        <v>5.3999999999999994E-3</v>
      </c>
    </row>
    <row r="5" spans="1:15" s="2" customFormat="1" x14ac:dyDescent="0.3">
      <c r="A5" s="2">
        <v>4</v>
      </c>
      <c r="B5" s="2" t="s">
        <v>95</v>
      </c>
      <c r="C5" s="2" t="s">
        <v>96</v>
      </c>
      <c r="D5" s="2">
        <v>1</v>
      </c>
      <c r="F5" s="2">
        <v>0</v>
      </c>
      <c r="G5" s="2">
        <v>1.8000000000000001E-4</v>
      </c>
      <c r="H5" s="2">
        <v>2.4000000000000001E-4</v>
      </c>
      <c r="I5" s="2">
        <v>2.9999999999999997E-4</v>
      </c>
      <c r="J5" s="2">
        <v>3.6000000000000002E-4</v>
      </c>
      <c r="K5" s="2">
        <v>5.0000000000000001E-4</v>
      </c>
      <c r="L5" s="2">
        <v>1E-3</v>
      </c>
      <c r="M5" s="2">
        <v>1.5E-3</v>
      </c>
      <c r="N5" s="2">
        <v>2E-3</v>
      </c>
      <c r="O5" s="2">
        <v>2.5000000000000001E-3</v>
      </c>
    </row>
    <row r="6" spans="1:15" x14ac:dyDescent="0.3">
      <c r="A6">
        <v>5</v>
      </c>
      <c r="B6" t="s">
        <v>97</v>
      </c>
      <c r="C6" t="s">
        <v>98</v>
      </c>
      <c r="D6">
        <v>1</v>
      </c>
      <c r="F6">
        <v>0.23099999999999998</v>
      </c>
      <c r="G6">
        <v>0.18515000000000001</v>
      </c>
      <c r="H6">
        <v>0.153335</v>
      </c>
      <c r="I6">
        <v>0.13201999999999997</v>
      </c>
      <c r="J6">
        <v>0.116025</v>
      </c>
      <c r="K6">
        <v>0.10289999999999999</v>
      </c>
      <c r="L6">
        <v>8.4699999999999998E-2</v>
      </c>
      <c r="M6">
        <v>6.649999999999999E-2</v>
      </c>
      <c r="N6">
        <v>4.8300000000000003E-2</v>
      </c>
      <c r="O6">
        <v>0</v>
      </c>
    </row>
    <row r="7" spans="1:15" x14ac:dyDescent="0.3">
      <c r="A7">
        <v>6</v>
      </c>
      <c r="B7" t="s">
        <v>99</v>
      </c>
      <c r="C7" t="s">
        <v>100</v>
      </c>
      <c r="D7">
        <v>1</v>
      </c>
      <c r="F7">
        <v>0.11899999999999999</v>
      </c>
      <c r="G7">
        <v>0.16442999999999999</v>
      </c>
      <c r="H7">
        <v>0.19585999999999998</v>
      </c>
      <c r="I7">
        <v>0.21678999999999998</v>
      </c>
      <c r="J7">
        <v>0.2324</v>
      </c>
      <c r="K7">
        <v>0.24499999999999997</v>
      </c>
      <c r="L7">
        <v>0.26249999999999996</v>
      </c>
      <c r="M7">
        <v>0.27999999999999997</v>
      </c>
      <c r="N7">
        <v>0.29749999999999999</v>
      </c>
      <c r="O7">
        <v>0.34509999999999996</v>
      </c>
    </row>
    <row r="8" spans="1:15" x14ac:dyDescent="0.3">
      <c r="A8">
        <v>8</v>
      </c>
      <c r="B8" t="s">
        <v>101</v>
      </c>
      <c r="C8" t="s">
        <v>102</v>
      </c>
      <c r="D8">
        <v>2</v>
      </c>
      <c r="F8">
        <v>0</v>
      </c>
      <c r="G8">
        <v>3.5E-4</v>
      </c>
      <c r="H8">
        <v>6.9999999999999999E-4</v>
      </c>
      <c r="I8">
        <v>1.0499999999999999E-3</v>
      </c>
      <c r="J8">
        <v>1.4E-3</v>
      </c>
      <c r="K8">
        <v>1.7499999999999998E-3</v>
      </c>
      <c r="L8">
        <v>2.0999999999999999E-3</v>
      </c>
      <c r="M8">
        <v>2.4499999999999999E-3</v>
      </c>
      <c r="N8">
        <v>2.8E-3</v>
      </c>
      <c r="O8">
        <v>3.1499999999999996E-3</v>
      </c>
    </row>
    <row r="9" spans="1:15" x14ac:dyDescent="0.3">
      <c r="A9">
        <v>9</v>
      </c>
      <c r="B9" t="s">
        <v>103</v>
      </c>
      <c r="C9" t="s">
        <v>104</v>
      </c>
      <c r="D9">
        <v>2</v>
      </c>
      <c r="F9">
        <v>0</v>
      </c>
      <c r="G9">
        <v>1.2999999999999999E-4</v>
      </c>
      <c r="H9">
        <v>1.9000000000000001E-4</v>
      </c>
      <c r="I9">
        <v>2.5000000000000001E-4</v>
      </c>
      <c r="J9">
        <v>3.1E-4</v>
      </c>
      <c r="K9">
        <v>3.6999999999999999E-4</v>
      </c>
      <c r="L9">
        <v>5.0000000000000001E-4</v>
      </c>
      <c r="M9">
        <v>1E-3</v>
      </c>
      <c r="N9">
        <v>1.4E-3</v>
      </c>
      <c r="O9">
        <v>2E-3</v>
      </c>
    </row>
    <row r="10" spans="1:15" s="2" customFormat="1" ht="16.5" customHeight="1" x14ac:dyDescent="0.3">
      <c r="A10" s="2">
        <v>10</v>
      </c>
      <c r="B10" s="2" t="s">
        <v>105</v>
      </c>
      <c r="C10" s="2" t="s">
        <v>106</v>
      </c>
      <c r="D10" s="2">
        <v>2</v>
      </c>
      <c r="F10" s="2">
        <v>3.3000000000000002E-2</v>
      </c>
      <c r="G10" s="2">
        <v>2.6450000000000001E-2</v>
      </c>
      <c r="H10" s="2">
        <v>2.1905000000000001E-2</v>
      </c>
      <c r="I10" s="2">
        <v>1.8860000000000002E-2</v>
      </c>
      <c r="J10" s="2">
        <v>1.6575000000000003E-2</v>
      </c>
      <c r="K10" s="2">
        <v>1.47E-2</v>
      </c>
      <c r="L10" s="2">
        <v>1.21E-2</v>
      </c>
      <c r="M10" s="2">
        <v>9.5000000000000015E-3</v>
      </c>
      <c r="N10" s="2">
        <v>6.9000000000000008E-3</v>
      </c>
      <c r="O10" s="2">
        <v>0</v>
      </c>
    </row>
    <row r="11" spans="1:15" s="2" customFormat="1" x14ac:dyDescent="0.3">
      <c r="A11" s="2">
        <v>12</v>
      </c>
      <c r="B11" s="2" t="s">
        <v>107</v>
      </c>
      <c r="C11" s="2" t="s">
        <v>108</v>
      </c>
      <c r="D11" s="2">
        <v>3</v>
      </c>
      <c r="F11" s="2">
        <v>1.7000000000000001E-2</v>
      </c>
      <c r="G11" s="2">
        <v>2.349E-2</v>
      </c>
      <c r="H11" s="2">
        <v>2.7980000000000001E-2</v>
      </c>
      <c r="I11" s="2">
        <v>3.0969999999999998E-2</v>
      </c>
      <c r="J11" s="2">
        <v>3.32E-2</v>
      </c>
      <c r="K11" s="2">
        <v>3.4999999999999996E-2</v>
      </c>
      <c r="L11" s="2">
        <v>3.7500000000000006E-2</v>
      </c>
      <c r="M11" s="2">
        <v>4.0000000000000008E-2</v>
      </c>
      <c r="N11" s="2">
        <v>4.2500000000000003E-2</v>
      </c>
      <c r="O11" s="2">
        <v>4.9300000000000004E-2</v>
      </c>
    </row>
    <row r="12" spans="1:15" s="2" customFormat="1" x14ac:dyDescent="0.3">
      <c r="A12" s="2">
        <v>13</v>
      </c>
      <c r="B12" s="2" t="s">
        <v>109</v>
      </c>
      <c r="C12" s="2" t="s">
        <v>110</v>
      </c>
      <c r="D12" s="2">
        <v>3</v>
      </c>
      <c r="F12" s="2">
        <v>0</v>
      </c>
      <c r="G12" s="2">
        <v>5.0000000000000002E-5</v>
      </c>
      <c r="H12" s="2">
        <v>1E-4</v>
      </c>
      <c r="I12" s="2">
        <v>1.5000000000000001E-4</v>
      </c>
      <c r="J12" s="2">
        <v>2.0000000000000001E-4</v>
      </c>
      <c r="K12" s="2">
        <v>2.5000000000000001E-4</v>
      </c>
      <c r="L12" s="2">
        <v>3.0000000000000003E-4</v>
      </c>
      <c r="M12" s="2">
        <v>3.5000000000000005E-4</v>
      </c>
      <c r="N12" s="2">
        <v>4.0000000000000002E-4</v>
      </c>
      <c r="O12" s="2">
        <v>4.4999999999999999E-4</v>
      </c>
    </row>
    <row r="13" spans="1:15" s="2" customFormat="1" x14ac:dyDescent="0.3">
      <c r="A13" s="2">
        <v>14</v>
      </c>
      <c r="B13" s="2" t="s">
        <v>111</v>
      </c>
      <c r="C13" s="2" t="s">
        <v>112</v>
      </c>
      <c r="D13" s="2">
        <v>3</v>
      </c>
      <c r="F13" s="2">
        <v>0</v>
      </c>
      <c r="G13" s="2">
        <v>2.0000000000000002E-5</v>
      </c>
      <c r="H13" s="2">
        <v>3.0000000000000001E-5</v>
      </c>
      <c r="I13" s="2">
        <v>4.0000000000000003E-5</v>
      </c>
      <c r="J13" s="2">
        <v>5.0000000000000002E-5</v>
      </c>
      <c r="K13" s="2">
        <v>1E-4</v>
      </c>
      <c r="L13" s="2">
        <v>2.0000000000000001E-4</v>
      </c>
      <c r="M13" s="2">
        <v>2.9999999999999997E-4</v>
      </c>
      <c r="N13" s="2">
        <v>4.0000000000000002E-4</v>
      </c>
      <c r="O13" s="2">
        <v>5.0000000000000001E-4</v>
      </c>
    </row>
    <row r="14" spans="1:15" x14ac:dyDescent="0.3">
      <c r="E14" s="2"/>
      <c r="F14" s="12">
        <f>SUM(F2:F13)</f>
        <v>1</v>
      </c>
      <c r="G14" s="12">
        <f>SUM(G2:G13)</f>
        <v>1.00013</v>
      </c>
      <c r="H14">
        <f t="shared" ref="H14:O14" si="0">SUM(H2:H13)</f>
        <v>1.0001599999999999</v>
      </c>
      <c r="I14">
        <f t="shared" si="0"/>
        <v>1.0001899999999999</v>
      </c>
      <c r="J14">
        <f t="shared" si="0"/>
        <v>1.0002200000000001</v>
      </c>
      <c r="K14">
        <f t="shared" si="0"/>
        <v>0.99996999999999991</v>
      </c>
      <c r="L14">
        <f t="shared" si="0"/>
        <v>0.99969999999999981</v>
      </c>
      <c r="M14">
        <f t="shared" si="0"/>
        <v>0.9997999999999998</v>
      </c>
      <c r="N14">
        <f t="shared" si="0"/>
        <v>0.99979999999999991</v>
      </c>
      <c r="O14">
        <f t="shared" si="0"/>
        <v>0.99999999999999978</v>
      </c>
    </row>
    <row r="15" spans="1:15" x14ac:dyDescent="0.3">
      <c r="E15" s="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 x14ac:dyDescent="0.3">
      <c r="E16" s="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5:15" x14ac:dyDescent="0.3">
      <c r="E17" s="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5:15" x14ac:dyDescent="0.3">
      <c r="E18" s="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5:15" x14ac:dyDescent="0.3">
      <c r="E19" s="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5:15" x14ac:dyDescent="0.3">
      <c r="E20" s="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5:15" x14ac:dyDescent="0.3">
      <c r="E21" s="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5:15" x14ac:dyDescent="0.3">
      <c r="E22" s="2"/>
      <c r="F22" s="12"/>
      <c r="G22" s="12"/>
      <c r="H22" s="12"/>
      <c r="I22" s="12"/>
      <c r="J22" s="12"/>
    </row>
    <row r="23" spans="5:15" x14ac:dyDescent="0.3">
      <c r="E23" s="6"/>
      <c r="F23" s="12"/>
      <c r="G23" s="12"/>
      <c r="H23" s="12"/>
      <c r="I23" s="12"/>
      <c r="J23" s="12"/>
    </row>
    <row r="24" spans="5:15" x14ac:dyDescent="0.3">
      <c r="E24" s="2"/>
      <c r="F24" s="12"/>
      <c r="G24" s="12"/>
      <c r="H24" s="13"/>
      <c r="I24" s="12"/>
      <c r="J24" s="12"/>
    </row>
    <row r="25" spans="5:15" x14ac:dyDescent="0.3">
      <c r="E25" s="2"/>
      <c r="F25" s="12"/>
      <c r="G25" s="12"/>
      <c r="H25" s="13"/>
      <c r="I25" s="12"/>
      <c r="J25" s="12"/>
    </row>
    <row r="26" spans="5:15" x14ac:dyDescent="0.3">
      <c r="E26" s="2"/>
      <c r="F26" s="12"/>
      <c r="G26" s="12"/>
      <c r="H26" s="13"/>
      <c r="I26" s="12"/>
      <c r="J26" s="12"/>
    </row>
    <row r="27" spans="5:15" x14ac:dyDescent="0.3">
      <c r="E27" s="2"/>
      <c r="F27" s="12"/>
      <c r="G27" s="12"/>
      <c r="H27" s="13"/>
      <c r="I27" s="12"/>
      <c r="J27" s="12"/>
    </row>
    <row r="34" spans="6:15" s="2" customFormat="1" x14ac:dyDescent="0.3">
      <c r="F34" s="2">
        <v>0.39600000000000002</v>
      </c>
      <c r="G34" s="2">
        <v>0.31740000000000002</v>
      </c>
      <c r="H34" s="2">
        <v>0.26285999999999998</v>
      </c>
      <c r="I34" s="2">
        <v>0.22631999999999997</v>
      </c>
      <c r="J34" s="2">
        <v>0.19889999999999999</v>
      </c>
      <c r="K34" s="2">
        <v>0.17639999999999997</v>
      </c>
      <c r="L34" s="2">
        <v>0.1452</v>
      </c>
      <c r="M34" s="2">
        <v>0.11399999999999999</v>
      </c>
      <c r="N34" s="2">
        <v>8.2799999999999999E-2</v>
      </c>
      <c r="O34" s="2">
        <v>0</v>
      </c>
    </row>
    <row r="35" spans="6:15" s="2" customFormat="1" x14ac:dyDescent="0.3">
      <c r="F35" s="2">
        <v>0.20400000000000001</v>
      </c>
      <c r="G35" s="2">
        <v>0.28187999999999996</v>
      </c>
      <c r="H35" s="2">
        <v>0.33576</v>
      </c>
      <c r="I35" s="2">
        <v>0.37163999999999997</v>
      </c>
      <c r="J35" s="2">
        <v>0.39840000000000003</v>
      </c>
      <c r="K35" s="2">
        <v>0.42</v>
      </c>
      <c r="L35" s="2">
        <v>0.44999999999999996</v>
      </c>
      <c r="M35" s="2">
        <v>0.48</v>
      </c>
      <c r="N35" s="2">
        <v>0.51</v>
      </c>
      <c r="O35" s="2">
        <v>0.59160000000000001</v>
      </c>
    </row>
    <row r="36" spans="6:15" s="2" customFormat="1" x14ac:dyDescent="0.3">
      <c r="F36" s="2">
        <v>0</v>
      </c>
      <c r="G36" s="2">
        <v>5.9999999999999995E-4</v>
      </c>
      <c r="H36" s="2">
        <v>1.1999999999999999E-3</v>
      </c>
      <c r="I36" s="2">
        <v>1.8E-3</v>
      </c>
      <c r="J36" s="2">
        <v>2.3999999999999998E-3</v>
      </c>
      <c r="K36" s="2">
        <v>3.0000000000000001E-3</v>
      </c>
      <c r="L36" s="2">
        <v>3.5999999999999999E-3</v>
      </c>
      <c r="M36" s="2">
        <v>4.1999999999999997E-3</v>
      </c>
      <c r="N36" s="2">
        <v>4.7999999999999996E-3</v>
      </c>
      <c r="O36" s="2">
        <v>5.3999999999999994E-3</v>
      </c>
    </row>
    <row r="37" spans="6:15" s="2" customFormat="1" x14ac:dyDescent="0.3">
      <c r="F37" s="2">
        <v>0</v>
      </c>
      <c r="G37" s="2">
        <v>1.2E-4</v>
      </c>
      <c r="H37" s="2">
        <v>1.7999999999999998E-4</v>
      </c>
      <c r="I37" s="2">
        <v>2.4000000000000001E-4</v>
      </c>
      <c r="J37" s="2">
        <v>2.9999999999999997E-4</v>
      </c>
      <c r="K37" s="2">
        <v>5.9999999999999995E-4</v>
      </c>
      <c r="L37" s="2">
        <v>1.1999999999999999E-3</v>
      </c>
      <c r="M37" s="2">
        <v>1.8E-3</v>
      </c>
      <c r="N37" s="2">
        <v>2.3999999999999998E-3</v>
      </c>
      <c r="O37" s="2">
        <v>3.0000000000000001E-3</v>
      </c>
    </row>
    <row r="38" spans="6:15" x14ac:dyDescent="0.3">
      <c r="F38">
        <v>0.23099999999999998</v>
      </c>
      <c r="G38">
        <v>0.18515000000000001</v>
      </c>
      <c r="H38">
        <v>0.153335</v>
      </c>
      <c r="I38">
        <v>0.13201999999999997</v>
      </c>
      <c r="J38">
        <v>0.116025</v>
      </c>
      <c r="K38">
        <v>0.10289999999999999</v>
      </c>
      <c r="L38">
        <v>8.4699999999999998E-2</v>
      </c>
      <c r="M38">
        <v>6.649999999999999E-2</v>
      </c>
      <c r="N38">
        <v>4.8300000000000003E-2</v>
      </c>
      <c r="O38">
        <v>0</v>
      </c>
    </row>
    <row r="39" spans="6:15" x14ac:dyDescent="0.3">
      <c r="F39">
        <v>0.11899999999999999</v>
      </c>
      <c r="G39">
        <v>0.16442999999999999</v>
      </c>
      <c r="H39">
        <v>0.19585999999999998</v>
      </c>
      <c r="I39">
        <v>0.21678999999999998</v>
      </c>
      <c r="J39">
        <v>0.2324</v>
      </c>
      <c r="K39">
        <v>0.24499999999999997</v>
      </c>
      <c r="L39">
        <v>0.26249999999999996</v>
      </c>
      <c r="M39">
        <v>0.27999999999999997</v>
      </c>
      <c r="N39">
        <v>0.29749999999999999</v>
      </c>
      <c r="O39">
        <v>0.34509999999999996</v>
      </c>
    </row>
    <row r="40" spans="6:15" x14ac:dyDescent="0.3">
      <c r="F40">
        <v>0</v>
      </c>
      <c r="G40">
        <v>3.5E-4</v>
      </c>
      <c r="H40">
        <v>6.9999999999999999E-4</v>
      </c>
      <c r="I40">
        <v>1.0499999999999999E-3</v>
      </c>
      <c r="J40">
        <v>1.4E-3</v>
      </c>
      <c r="K40">
        <v>1.7499999999999998E-3</v>
      </c>
      <c r="L40">
        <v>2.0999999999999999E-3</v>
      </c>
      <c r="M40">
        <v>2.4499999999999999E-3</v>
      </c>
      <c r="N40">
        <v>2.8E-3</v>
      </c>
      <c r="O40">
        <v>3.1499999999999996E-3</v>
      </c>
    </row>
    <row r="41" spans="6:15" x14ac:dyDescent="0.3">
      <c r="F41">
        <v>0</v>
      </c>
      <c r="G41">
        <v>6.9999999999999994E-5</v>
      </c>
      <c r="H41">
        <v>1.0499999999999999E-4</v>
      </c>
      <c r="I41">
        <v>1.3999999999999999E-4</v>
      </c>
      <c r="J41">
        <v>1.75E-4</v>
      </c>
      <c r="K41">
        <v>3.5E-4</v>
      </c>
      <c r="L41">
        <v>6.9999999999999999E-4</v>
      </c>
      <c r="M41">
        <v>1.0499999999999999E-3</v>
      </c>
      <c r="N41">
        <v>1.4E-3</v>
      </c>
      <c r="O41">
        <v>1.7499999999999998E-3</v>
      </c>
    </row>
    <row r="42" spans="6:15" s="2" customFormat="1" x14ac:dyDescent="0.3">
      <c r="F42" s="2">
        <v>3.3000000000000002E-2</v>
      </c>
      <c r="G42" s="2">
        <v>2.6450000000000001E-2</v>
      </c>
      <c r="H42" s="2">
        <v>2.1905000000000001E-2</v>
      </c>
      <c r="I42" s="2">
        <v>1.8860000000000002E-2</v>
      </c>
      <c r="J42" s="2">
        <v>1.6575000000000003E-2</v>
      </c>
      <c r="K42" s="2">
        <v>1.47E-2</v>
      </c>
      <c r="L42" s="2">
        <v>1.21E-2</v>
      </c>
      <c r="M42" s="2">
        <v>9.5000000000000015E-3</v>
      </c>
      <c r="N42" s="2">
        <v>6.9000000000000008E-3</v>
      </c>
      <c r="O42" s="2">
        <v>0</v>
      </c>
    </row>
    <row r="43" spans="6:15" s="2" customFormat="1" x14ac:dyDescent="0.3">
      <c r="F43" s="2">
        <v>1.7000000000000001E-2</v>
      </c>
      <c r="G43" s="2">
        <v>2.349E-2</v>
      </c>
      <c r="H43" s="2">
        <v>2.7980000000000001E-2</v>
      </c>
      <c r="I43" s="2">
        <v>3.0969999999999998E-2</v>
      </c>
      <c r="J43" s="2">
        <v>3.32E-2</v>
      </c>
      <c r="K43" s="2">
        <v>3.4999999999999996E-2</v>
      </c>
      <c r="L43" s="2">
        <v>3.7500000000000006E-2</v>
      </c>
      <c r="M43" s="2">
        <v>4.0000000000000008E-2</v>
      </c>
      <c r="N43" s="2">
        <v>4.2500000000000003E-2</v>
      </c>
      <c r="O43" s="2">
        <v>4.9300000000000004E-2</v>
      </c>
    </row>
    <row r="44" spans="6:15" s="2" customFormat="1" x14ac:dyDescent="0.3">
      <c r="F44" s="2">
        <v>0</v>
      </c>
      <c r="G44" s="2">
        <v>5.0000000000000002E-5</v>
      </c>
      <c r="H44" s="2">
        <v>1E-4</v>
      </c>
      <c r="I44" s="2">
        <v>1.5000000000000001E-4</v>
      </c>
      <c r="J44" s="2">
        <v>2.0000000000000001E-4</v>
      </c>
      <c r="K44" s="2">
        <v>2.5000000000000001E-4</v>
      </c>
      <c r="L44" s="2">
        <v>3.0000000000000003E-4</v>
      </c>
      <c r="M44" s="2">
        <v>3.5000000000000005E-4</v>
      </c>
      <c r="N44" s="2">
        <v>4.0000000000000002E-4</v>
      </c>
      <c r="O44" s="2">
        <v>4.4999999999999999E-4</v>
      </c>
    </row>
    <row r="45" spans="6:15" s="2" customFormat="1" x14ac:dyDescent="0.3">
      <c r="F45" s="2">
        <v>0</v>
      </c>
      <c r="G45" s="2">
        <v>1.0000000000000001E-5</v>
      </c>
      <c r="H45" s="2">
        <v>1.4999999999999999E-5</v>
      </c>
      <c r="I45" s="2">
        <v>2.0000000000000002E-5</v>
      </c>
      <c r="J45" s="2">
        <v>2.5000000000000001E-5</v>
      </c>
      <c r="K45" s="2">
        <v>5.0000000000000002E-5</v>
      </c>
      <c r="L45" s="2">
        <v>1E-4</v>
      </c>
      <c r="M45" s="2">
        <v>1.5000000000000001E-4</v>
      </c>
      <c r="N45" s="2">
        <v>2.0000000000000001E-4</v>
      </c>
      <c r="O45" s="2">
        <v>2.5000000000000001E-4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7E8E-FEEA-4C26-B5B2-FDE2FA39AFB6}">
  <dimension ref="A1:O13"/>
  <sheetViews>
    <sheetView workbookViewId="0">
      <selection activeCell="O1" sqref="O1:O12"/>
    </sheetView>
  </sheetViews>
  <sheetFormatPr defaultRowHeight="16.5" x14ac:dyDescent="0.3"/>
  <sheetData>
    <row r="1" spans="1:15" ht="33" x14ac:dyDescent="0.3">
      <c r="B1" s="7" t="s">
        <v>4</v>
      </c>
      <c r="C1" s="7" t="s">
        <v>13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t="s">
        <v>116</v>
      </c>
      <c r="K1" t="s">
        <v>117</v>
      </c>
      <c r="O1" s="3">
        <v>0.7</v>
      </c>
    </row>
    <row r="2" spans="1:15" x14ac:dyDescent="0.3">
      <c r="A2" s="2" t="s">
        <v>43</v>
      </c>
      <c r="B2" s="3">
        <v>10</v>
      </c>
      <c r="C2" s="3">
        <v>0.3</v>
      </c>
      <c r="D2" s="3">
        <v>0.6</v>
      </c>
      <c r="E2" s="3">
        <v>0</v>
      </c>
      <c r="F2" s="3">
        <v>0.5</v>
      </c>
      <c r="G2" s="3">
        <v>0.1</v>
      </c>
      <c r="H2" s="3">
        <v>3</v>
      </c>
      <c r="I2" s="3">
        <v>1</v>
      </c>
      <c r="J2">
        <f>B2*10</f>
        <v>100</v>
      </c>
      <c r="K2">
        <f>F2+G2*J2</f>
        <v>10.5</v>
      </c>
      <c r="O2" s="3">
        <v>0.7</v>
      </c>
    </row>
    <row r="3" spans="1:15" x14ac:dyDescent="0.3">
      <c r="A3" s="2" t="s">
        <v>44</v>
      </c>
      <c r="B3" s="3">
        <v>10</v>
      </c>
      <c r="C3" s="3">
        <v>0.3</v>
      </c>
      <c r="D3" s="3">
        <v>0.6</v>
      </c>
      <c r="E3" s="3">
        <v>0</v>
      </c>
      <c r="F3" s="3">
        <v>1.5</v>
      </c>
      <c r="G3" s="3">
        <v>0.15</v>
      </c>
      <c r="H3" s="3">
        <v>3</v>
      </c>
      <c r="I3" s="3">
        <v>3</v>
      </c>
      <c r="J3">
        <f t="shared" ref="J3:J13" si="0">B3*10</f>
        <v>100</v>
      </c>
      <c r="K3">
        <f t="shared" ref="K3:K13" si="1">F3+G3*J3</f>
        <v>16.5</v>
      </c>
      <c r="O3" s="3">
        <v>0.6</v>
      </c>
    </row>
    <row r="4" spans="1:15" x14ac:dyDescent="0.3">
      <c r="A4" s="2" t="s">
        <v>45</v>
      </c>
      <c r="B4" s="3">
        <v>10</v>
      </c>
      <c r="C4" s="3">
        <v>0.3</v>
      </c>
      <c r="D4" s="3">
        <v>0.5</v>
      </c>
      <c r="E4" s="3">
        <v>0</v>
      </c>
      <c r="F4" s="3">
        <v>2</v>
      </c>
      <c r="G4" s="3">
        <v>0.2</v>
      </c>
      <c r="H4" s="3">
        <v>3</v>
      </c>
      <c r="I4" s="3">
        <v>6</v>
      </c>
      <c r="J4">
        <f t="shared" si="0"/>
        <v>100</v>
      </c>
      <c r="K4">
        <f t="shared" si="1"/>
        <v>22</v>
      </c>
      <c r="O4" s="3">
        <v>0.6</v>
      </c>
    </row>
    <row r="5" spans="1:15" x14ac:dyDescent="0.3">
      <c r="A5" s="2" t="s">
        <v>52</v>
      </c>
      <c r="B5" s="3">
        <v>10</v>
      </c>
      <c r="C5" s="3">
        <v>0.3</v>
      </c>
      <c r="D5" s="3">
        <v>0.5</v>
      </c>
      <c r="E5" s="3">
        <v>0</v>
      </c>
      <c r="F5" s="3">
        <v>3.5</v>
      </c>
      <c r="G5" s="3">
        <v>0.3</v>
      </c>
      <c r="H5" s="3">
        <v>3</v>
      </c>
      <c r="I5" s="3">
        <v>9</v>
      </c>
      <c r="J5">
        <f t="shared" si="0"/>
        <v>100</v>
      </c>
      <c r="K5">
        <f t="shared" si="1"/>
        <v>33.5</v>
      </c>
      <c r="O5" s="3">
        <v>2</v>
      </c>
    </row>
    <row r="6" spans="1:15" x14ac:dyDescent="0.3">
      <c r="A6" s="2" t="s">
        <v>46</v>
      </c>
      <c r="B6" s="3">
        <v>10</v>
      </c>
      <c r="C6" s="3">
        <v>0.3</v>
      </c>
      <c r="D6" s="3">
        <v>2</v>
      </c>
      <c r="E6" s="3">
        <v>0</v>
      </c>
      <c r="F6" s="3">
        <v>1</v>
      </c>
      <c r="G6" s="3">
        <v>0.1</v>
      </c>
      <c r="H6" s="3">
        <v>30</v>
      </c>
      <c r="I6" s="3">
        <v>1</v>
      </c>
      <c r="J6">
        <f t="shared" si="0"/>
        <v>100</v>
      </c>
      <c r="K6">
        <f t="shared" si="1"/>
        <v>11</v>
      </c>
      <c r="O6" s="3">
        <v>2</v>
      </c>
    </row>
    <row r="7" spans="1:15" x14ac:dyDescent="0.3">
      <c r="A7" s="2" t="s">
        <v>47</v>
      </c>
      <c r="B7" s="3">
        <v>10</v>
      </c>
      <c r="C7" s="3">
        <v>0.3</v>
      </c>
      <c r="D7" s="3">
        <v>2</v>
      </c>
      <c r="E7" s="3">
        <v>0</v>
      </c>
      <c r="F7" s="3">
        <v>2</v>
      </c>
      <c r="G7" s="3">
        <v>0.15</v>
      </c>
      <c r="H7" s="3">
        <v>30</v>
      </c>
      <c r="I7" s="3">
        <v>1</v>
      </c>
      <c r="J7">
        <f t="shared" si="0"/>
        <v>100</v>
      </c>
      <c r="K7">
        <f t="shared" si="1"/>
        <v>17</v>
      </c>
      <c r="O7" s="3">
        <v>1.8</v>
      </c>
    </row>
    <row r="8" spans="1:15" x14ac:dyDescent="0.3">
      <c r="A8" s="2" t="s">
        <v>48</v>
      </c>
      <c r="B8" s="3">
        <v>10</v>
      </c>
      <c r="C8" s="3">
        <v>0.3</v>
      </c>
      <c r="D8" s="3">
        <v>1.8</v>
      </c>
      <c r="E8" s="3">
        <v>0</v>
      </c>
      <c r="F8" s="3">
        <v>3</v>
      </c>
      <c r="G8" s="3">
        <v>0.2</v>
      </c>
      <c r="H8" s="3">
        <v>30</v>
      </c>
      <c r="I8" s="3">
        <v>1</v>
      </c>
      <c r="J8">
        <f t="shared" si="0"/>
        <v>100</v>
      </c>
      <c r="K8">
        <f t="shared" si="1"/>
        <v>23</v>
      </c>
      <c r="O8" s="3">
        <v>1.8</v>
      </c>
    </row>
    <row r="9" spans="1:15" x14ac:dyDescent="0.3">
      <c r="A9" s="2" t="s">
        <v>53</v>
      </c>
      <c r="B9" s="3">
        <v>10</v>
      </c>
      <c r="C9" s="3">
        <v>0.3</v>
      </c>
      <c r="D9" s="3">
        <v>1.8</v>
      </c>
      <c r="E9" s="3">
        <v>0</v>
      </c>
      <c r="F9" s="3">
        <v>5</v>
      </c>
      <c r="G9" s="3">
        <v>0.3</v>
      </c>
      <c r="H9" s="3">
        <v>30</v>
      </c>
      <c r="I9" s="3">
        <v>1</v>
      </c>
      <c r="J9">
        <f t="shared" si="0"/>
        <v>100</v>
      </c>
      <c r="K9">
        <f t="shared" si="1"/>
        <v>35</v>
      </c>
      <c r="O9" s="3">
        <v>3</v>
      </c>
    </row>
    <row r="10" spans="1:15" x14ac:dyDescent="0.3">
      <c r="A10" s="11" t="s">
        <v>49</v>
      </c>
      <c r="B10" s="3">
        <v>10</v>
      </c>
      <c r="C10" s="3">
        <v>0.3</v>
      </c>
      <c r="D10" s="3">
        <v>3</v>
      </c>
      <c r="E10" s="3">
        <v>0</v>
      </c>
      <c r="F10" s="3">
        <v>2</v>
      </c>
      <c r="G10" s="3">
        <v>0.1</v>
      </c>
      <c r="H10" s="3">
        <v>50</v>
      </c>
      <c r="I10" s="3">
        <v>1</v>
      </c>
      <c r="J10">
        <f t="shared" si="0"/>
        <v>100</v>
      </c>
      <c r="K10">
        <f t="shared" si="1"/>
        <v>12</v>
      </c>
      <c r="O10" s="3">
        <v>3</v>
      </c>
    </row>
    <row r="11" spans="1:15" x14ac:dyDescent="0.3">
      <c r="A11" s="11" t="s">
        <v>50</v>
      </c>
      <c r="B11" s="3">
        <v>10</v>
      </c>
      <c r="C11" s="3">
        <v>0.3</v>
      </c>
      <c r="D11" s="3">
        <v>3</v>
      </c>
      <c r="E11" s="3">
        <v>0</v>
      </c>
      <c r="F11" s="3">
        <v>3</v>
      </c>
      <c r="G11" s="3">
        <v>0.15</v>
      </c>
      <c r="H11" s="3">
        <v>50</v>
      </c>
      <c r="I11" s="3">
        <v>2</v>
      </c>
      <c r="J11">
        <f t="shared" si="0"/>
        <v>100</v>
      </c>
      <c r="K11">
        <f t="shared" si="1"/>
        <v>18</v>
      </c>
      <c r="O11" s="3">
        <v>2.5</v>
      </c>
    </row>
    <row r="12" spans="1:15" x14ac:dyDescent="0.3">
      <c r="A12" s="11" t="s">
        <v>51</v>
      </c>
      <c r="B12" s="3">
        <v>10</v>
      </c>
      <c r="C12" s="3">
        <v>0.3</v>
      </c>
      <c r="D12" s="3">
        <v>2.5</v>
      </c>
      <c r="E12" s="3">
        <v>0</v>
      </c>
      <c r="F12" s="3">
        <v>4</v>
      </c>
      <c r="G12" s="3">
        <v>0.2</v>
      </c>
      <c r="H12" s="3">
        <v>50</v>
      </c>
      <c r="I12" s="3">
        <v>3</v>
      </c>
      <c r="J12">
        <f t="shared" si="0"/>
        <v>100</v>
      </c>
      <c r="K12">
        <f t="shared" si="1"/>
        <v>24</v>
      </c>
      <c r="O12" s="3">
        <v>2.5</v>
      </c>
    </row>
    <row r="13" spans="1:15" x14ac:dyDescent="0.3">
      <c r="A13" s="11" t="s">
        <v>54</v>
      </c>
      <c r="B13" s="3">
        <v>10</v>
      </c>
      <c r="C13" s="3">
        <v>0.3</v>
      </c>
      <c r="D13" s="3">
        <v>2.5</v>
      </c>
      <c r="E13" s="3">
        <v>0</v>
      </c>
      <c r="F13" s="3">
        <v>6</v>
      </c>
      <c r="G13" s="3">
        <v>0.3</v>
      </c>
      <c r="H13" s="3">
        <v>50</v>
      </c>
      <c r="I13" s="3">
        <v>5</v>
      </c>
      <c r="J13">
        <f t="shared" si="0"/>
        <v>100</v>
      </c>
      <c r="K13">
        <f t="shared" si="1"/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4FDC-0096-4DBE-BEAD-1754997A5039}">
  <dimension ref="B4:J21"/>
  <sheetViews>
    <sheetView topLeftCell="B4" workbookViewId="0">
      <selection activeCell="J21" sqref="J21"/>
    </sheetView>
  </sheetViews>
  <sheetFormatPr defaultRowHeight="16.5" x14ac:dyDescent="0.3"/>
  <cols>
    <col min="7" max="8" width="25.125" bestFit="1" customWidth="1"/>
    <col min="9" max="10" width="27.25" bestFit="1" customWidth="1"/>
  </cols>
  <sheetData>
    <row r="4" spans="2:10" x14ac:dyDescent="0.3">
      <c r="B4">
        <v>6000</v>
      </c>
      <c r="C4">
        <v>20000</v>
      </c>
      <c r="D4">
        <v>150</v>
      </c>
      <c r="E4">
        <v>35</v>
      </c>
      <c r="G4" s="14">
        <f>B4/$E$8</f>
        <v>0.14152612336360421</v>
      </c>
      <c r="H4" s="14">
        <f t="shared" ref="H4:J4" si="0">C4/$E$8</f>
        <v>0.47175374454534735</v>
      </c>
      <c r="I4" s="14">
        <f t="shared" si="0"/>
        <v>3.5381530840901051E-3</v>
      </c>
      <c r="J4" s="14">
        <f t="shared" si="0"/>
        <v>8.2556905295435787E-4</v>
      </c>
    </row>
    <row r="5" spans="2:10" x14ac:dyDescent="0.3">
      <c r="B5">
        <v>3000</v>
      </c>
      <c r="C5">
        <v>11000</v>
      </c>
      <c r="D5">
        <v>100</v>
      </c>
      <c r="E5">
        <v>40</v>
      </c>
      <c r="G5" s="14">
        <f t="shared" ref="G5:G6" si="1">B5/$E$8</f>
        <v>7.0763061681802103E-2</v>
      </c>
      <c r="H5" s="14">
        <f t="shared" ref="H5:H6" si="2">C5/$E$8</f>
        <v>0.25946455949994102</v>
      </c>
      <c r="I5" s="14">
        <f t="shared" ref="I5:I6" si="3">D5/$E$8</f>
        <v>2.3587687227267368E-3</v>
      </c>
      <c r="J5" s="14">
        <f t="shared" ref="J5:J6" si="4">E5/$E$8</f>
        <v>9.4350748909069471E-4</v>
      </c>
    </row>
    <row r="6" spans="2:10" x14ac:dyDescent="0.3">
      <c r="B6">
        <v>450</v>
      </c>
      <c r="C6">
        <v>1600</v>
      </c>
      <c r="D6">
        <v>10</v>
      </c>
      <c r="E6">
        <v>10</v>
      </c>
      <c r="G6" s="14">
        <f t="shared" si="1"/>
        <v>1.0614459252270315E-2</v>
      </c>
      <c r="H6" s="14">
        <f t="shared" si="2"/>
        <v>3.7740299563627788E-2</v>
      </c>
      <c r="I6" s="14">
        <f t="shared" si="3"/>
        <v>2.3587687227267368E-4</v>
      </c>
      <c r="J6" s="14">
        <f t="shared" si="4"/>
        <v>2.3587687227267368E-4</v>
      </c>
    </row>
    <row r="8" spans="2:10" x14ac:dyDescent="0.3">
      <c r="E8">
        <f>SUM(B4:E6)</f>
        <v>42395</v>
      </c>
    </row>
    <row r="10" spans="2:10" x14ac:dyDescent="0.3">
      <c r="G10" s="15">
        <f>$H$4/G4</f>
        <v>3.3333333333333335</v>
      </c>
      <c r="H10" s="15">
        <f t="shared" ref="H10:J10" si="5">$H$4/H4</f>
        <v>1</v>
      </c>
      <c r="I10" s="15">
        <f>$H$4/I4</f>
        <v>133.33333333333334</v>
      </c>
      <c r="J10" s="15">
        <f t="shared" si="5"/>
        <v>571.42857142857144</v>
      </c>
    </row>
    <row r="11" spans="2:10" x14ac:dyDescent="0.3">
      <c r="G11" s="15">
        <f t="shared" ref="G11:J11" si="6">$H$4/G5</f>
        <v>6.666666666666667</v>
      </c>
      <c r="H11" s="15">
        <f t="shared" si="6"/>
        <v>1.8181818181818183</v>
      </c>
      <c r="I11" s="15">
        <f t="shared" si="6"/>
        <v>200</v>
      </c>
      <c r="J11" s="15">
        <f t="shared" si="6"/>
        <v>500</v>
      </c>
    </row>
    <row r="12" spans="2:10" x14ac:dyDescent="0.3">
      <c r="G12" s="15">
        <f t="shared" ref="G12:J12" si="7">$H$4/G6</f>
        <v>44.444444444444443</v>
      </c>
      <c r="H12" s="15">
        <f t="shared" si="7"/>
        <v>12.5</v>
      </c>
      <c r="I12" s="15">
        <f t="shared" si="7"/>
        <v>2000</v>
      </c>
      <c r="J12" s="15">
        <f t="shared" si="7"/>
        <v>2000</v>
      </c>
    </row>
    <row r="15" spans="2:10" x14ac:dyDescent="0.3">
      <c r="G15">
        <v>3.3</v>
      </c>
      <c r="H15">
        <v>1</v>
      </c>
      <c r="I15">
        <v>133</v>
      </c>
      <c r="J15">
        <v>571</v>
      </c>
    </row>
    <row r="16" spans="2:10" x14ac:dyDescent="0.3">
      <c r="G16">
        <v>6.6</v>
      </c>
      <c r="H16">
        <v>1.8</v>
      </c>
      <c r="I16">
        <v>200</v>
      </c>
      <c r="J16">
        <v>500</v>
      </c>
    </row>
    <row r="17" spans="7:10" x14ac:dyDescent="0.3">
      <c r="G17">
        <v>44.4</v>
      </c>
      <c r="H17">
        <v>12.5</v>
      </c>
      <c r="I17">
        <v>2000</v>
      </c>
      <c r="J17">
        <v>2000</v>
      </c>
    </row>
    <row r="19" spans="7:10" x14ac:dyDescent="0.3">
      <c r="G19">
        <v>3</v>
      </c>
      <c r="H19">
        <v>1</v>
      </c>
      <c r="I19">
        <v>150</v>
      </c>
      <c r="J19">
        <v>600</v>
      </c>
    </row>
    <row r="20" spans="7:10" x14ac:dyDescent="0.3">
      <c r="G20">
        <v>7</v>
      </c>
      <c r="H20">
        <v>2</v>
      </c>
      <c r="I20">
        <v>200</v>
      </c>
      <c r="J20">
        <v>500</v>
      </c>
    </row>
    <row r="21" spans="7:10" x14ac:dyDescent="0.3">
      <c r="G21">
        <v>45</v>
      </c>
      <c r="H21">
        <v>15</v>
      </c>
      <c r="I21">
        <v>2000</v>
      </c>
      <c r="J21">
        <v>2500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SkillTable</vt:lpstr>
      <vt:lpstr>Sheet1</vt:lpstr>
      <vt:lpstr>Damage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2021-10-15T00:30:14Z</dcterms:modified>
</cp:coreProperties>
</file>