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madaki\Assets\06.Table\"/>
    </mc:Choice>
  </mc:AlternateContent>
  <xr:revisionPtr revIDLastSave="0" documentId="13_ncr:1_{3068CB87-BF7F-47BB-8338-FDC54F458690}" xr6:coauthVersionLast="47" xr6:coauthVersionMax="47" xr10:uidLastSave="{00000000-0000-0000-0000-000000000000}"/>
  <bookViews>
    <workbookView xWindow="1395" yWindow="4665" windowWidth="35220" windowHeight="13905" xr2:uid="{51CAC96F-31B0-419B-A87D-9392A077AFC8}"/>
  </bookViews>
  <sheets>
    <sheet name="SkillTable" sheetId="1" r:id="rId1"/>
    <sheet name="Sheet1" sheetId="3" r:id="rId2"/>
    <sheet name="Damage" sheetId="4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8" i="4" l="1"/>
  <c r="K9" i="4"/>
  <c r="K10" i="4"/>
  <c r="K12" i="4"/>
  <c r="K13" i="4"/>
  <c r="J3" i="4"/>
  <c r="K3" i="4" s="1"/>
  <c r="J4" i="4"/>
  <c r="K4" i="4" s="1"/>
  <c r="J5" i="4"/>
  <c r="K5" i="4" s="1"/>
  <c r="J6" i="4"/>
  <c r="K6" i="4" s="1"/>
  <c r="J7" i="4"/>
  <c r="K7" i="4" s="1"/>
  <c r="J8" i="4"/>
  <c r="J9" i="4"/>
  <c r="J10" i="4"/>
  <c r="J11" i="4"/>
  <c r="K11" i="4" s="1"/>
  <c r="J12" i="4"/>
  <c r="J13" i="4"/>
  <c r="J2" i="4"/>
  <c r="K2" i="4" s="1"/>
  <c r="F21" i="3"/>
  <c r="F11" i="3"/>
  <c r="G11" i="3"/>
  <c r="H11" i="3"/>
  <c r="I11" i="3"/>
  <c r="J11" i="3"/>
  <c r="K11" i="3"/>
  <c r="L11" i="3"/>
  <c r="M11" i="3"/>
  <c r="N11" i="3"/>
  <c r="O11" i="3"/>
  <c r="F12" i="3"/>
  <c r="G12" i="3"/>
  <c r="H12" i="3"/>
  <c r="I12" i="3"/>
  <c r="J12" i="3"/>
  <c r="K12" i="3"/>
  <c r="L12" i="3"/>
  <c r="M12" i="3"/>
  <c r="N12" i="3"/>
  <c r="O12" i="3"/>
  <c r="F13" i="3"/>
  <c r="G13" i="3"/>
  <c r="H13" i="3"/>
  <c r="I13" i="3"/>
  <c r="J13" i="3"/>
  <c r="K13" i="3"/>
  <c r="L13" i="3"/>
  <c r="M13" i="3"/>
  <c r="N13" i="3"/>
  <c r="O13" i="3"/>
  <c r="H27" i="3"/>
  <c r="F27" i="3"/>
  <c r="G26" i="3"/>
  <c r="G25" i="3"/>
  <c r="G24" i="3"/>
  <c r="O21" i="3"/>
  <c r="N21" i="3"/>
  <c r="M21" i="3"/>
  <c r="L21" i="3"/>
  <c r="K21" i="3"/>
  <c r="J21" i="3"/>
  <c r="I21" i="3"/>
  <c r="H21" i="3"/>
  <c r="G21" i="3"/>
  <c r="O10" i="3"/>
  <c r="N10" i="3"/>
  <c r="M10" i="3"/>
  <c r="L10" i="3"/>
  <c r="K10" i="3"/>
  <c r="J10" i="3"/>
  <c r="I10" i="3"/>
  <c r="H10" i="3"/>
  <c r="G10" i="3"/>
  <c r="F10" i="3"/>
  <c r="O9" i="3"/>
  <c r="N9" i="3"/>
  <c r="M9" i="3"/>
  <c r="L9" i="3"/>
  <c r="K9" i="3"/>
  <c r="J9" i="3"/>
  <c r="I9" i="3"/>
  <c r="H9" i="3"/>
  <c r="G9" i="3"/>
  <c r="F9" i="3"/>
  <c r="O8" i="3"/>
  <c r="N8" i="3"/>
  <c r="M8" i="3"/>
  <c r="L8" i="3"/>
  <c r="K8" i="3"/>
  <c r="J8" i="3"/>
  <c r="I8" i="3"/>
  <c r="H8" i="3"/>
  <c r="G8" i="3"/>
  <c r="F8" i="3"/>
  <c r="O7" i="3"/>
  <c r="N7" i="3"/>
  <c r="M7" i="3"/>
  <c r="L7" i="3"/>
  <c r="K7" i="3"/>
  <c r="J7" i="3"/>
  <c r="I7" i="3"/>
  <c r="H7" i="3"/>
  <c r="G7" i="3"/>
  <c r="F7" i="3"/>
  <c r="O6" i="3"/>
  <c r="N6" i="3"/>
  <c r="M6" i="3"/>
  <c r="L6" i="3"/>
  <c r="K6" i="3"/>
  <c r="J6" i="3"/>
  <c r="I6" i="3"/>
  <c r="H6" i="3"/>
  <c r="G6" i="3"/>
  <c r="F6" i="3"/>
  <c r="O5" i="3"/>
  <c r="N5" i="3"/>
  <c r="M5" i="3"/>
  <c r="L5" i="3"/>
  <c r="K5" i="3"/>
  <c r="J5" i="3"/>
  <c r="I5" i="3"/>
  <c r="H5" i="3"/>
  <c r="G5" i="3"/>
  <c r="F5" i="3"/>
  <c r="O4" i="3"/>
  <c r="N4" i="3"/>
  <c r="M4" i="3"/>
  <c r="L4" i="3"/>
  <c r="K4" i="3"/>
  <c r="J4" i="3"/>
  <c r="I4" i="3"/>
  <c r="H4" i="3"/>
  <c r="G4" i="3"/>
  <c r="F4" i="3"/>
  <c r="O3" i="3"/>
  <c r="N3" i="3"/>
  <c r="M3" i="3"/>
  <c r="L3" i="3"/>
  <c r="K3" i="3"/>
  <c r="J3" i="3"/>
  <c r="I3" i="3"/>
  <c r="H3" i="3"/>
  <c r="G3" i="3"/>
  <c r="F3" i="3"/>
  <c r="O2" i="3"/>
  <c r="N2" i="3"/>
  <c r="M2" i="3"/>
  <c r="L2" i="3"/>
  <c r="K2" i="3"/>
  <c r="J2" i="3"/>
  <c r="I2" i="3"/>
  <c r="H2" i="3"/>
  <c r="G2" i="3"/>
  <c r="F2" i="3"/>
  <c r="N14" i="3" l="1"/>
  <c r="O14" i="3"/>
  <c r="F14" i="3"/>
  <c r="G14" i="3"/>
  <c r="H14" i="3"/>
  <c r="I14" i="3"/>
  <c r="J14" i="3"/>
  <c r="K14" i="3"/>
  <c r="L14" i="3"/>
  <c r="M14" i="3"/>
</calcChain>
</file>

<file path=xl/sharedStrings.xml><?xml version="1.0" encoding="utf-8"?>
<sst xmlns="http://schemas.openxmlformats.org/spreadsheetml/2006/main" count="217" uniqueCount="146">
  <si>
    <t>id</t>
  </si>
  <si>
    <t>skillName</t>
  </si>
  <si>
    <t>skilldesc</t>
  </si>
  <si>
    <t>skillIcon</t>
  </si>
  <si>
    <t>awakeMaxNum</t>
  </si>
  <si>
    <t>coolTime</t>
  </si>
  <si>
    <t>useCost</t>
  </si>
  <si>
    <t>damagePer</t>
  </si>
  <si>
    <t>damageAddValue</t>
  </si>
  <si>
    <t>targetCount</t>
  </si>
  <si>
    <t>hitCount</t>
  </si>
  <si>
    <t>activeOffset</t>
  </si>
  <si>
    <t>targetRange</t>
  </si>
  <si>
    <t>moveDelay</t>
  </si>
  <si>
    <t>SkillClassName</t>
  </si>
  <si>
    <t>skillGrade</t>
    <phoneticPr fontId="1" type="noConversion"/>
  </si>
  <si>
    <t>awakeWeaponIdx</t>
    <phoneticPr fontId="1" type="noConversion"/>
  </si>
  <si>
    <t>awakeWeaponReqCount</t>
    <phoneticPr fontId="1" type="noConversion"/>
  </si>
  <si>
    <t>hitEffectName</t>
    <phoneticPr fontId="1" type="noConversion"/>
  </si>
  <si>
    <t>activeEffectName1</t>
    <phoneticPr fontId="1" type="noConversion"/>
  </si>
  <si>
    <t>activeEffectName2</t>
    <phoneticPr fontId="1" type="noConversion"/>
  </si>
  <si>
    <t>1-1</t>
    <phoneticPr fontId="1" type="noConversion"/>
  </si>
  <si>
    <t>1-1_hit</t>
    <phoneticPr fontId="1" type="noConversion"/>
  </si>
  <si>
    <t>1-2</t>
    <phoneticPr fontId="1" type="noConversion"/>
  </si>
  <si>
    <t>1-3</t>
    <phoneticPr fontId="1" type="noConversion"/>
  </si>
  <si>
    <t>2-1</t>
    <phoneticPr fontId="1" type="noConversion"/>
  </si>
  <si>
    <t>2-3</t>
    <phoneticPr fontId="1" type="noConversion"/>
  </si>
  <si>
    <t>3-1</t>
    <phoneticPr fontId="1" type="noConversion"/>
  </si>
  <si>
    <t>3-2</t>
    <phoneticPr fontId="1" type="noConversion"/>
  </si>
  <si>
    <t>3-3</t>
    <phoneticPr fontId="1" type="noConversion"/>
  </si>
  <si>
    <t>2-2</t>
    <phoneticPr fontId="1" type="noConversion"/>
  </si>
  <si>
    <t>circle1</t>
    <phoneticPr fontId="1" type="noConversion"/>
  </si>
  <si>
    <t>skillType</t>
    <phoneticPr fontId="1" type="noConversion"/>
  </si>
  <si>
    <t>displayOrder</t>
    <phoneticPr fontId="1" type="noConversion"/>
  </si>
  <si>
    <t>1-2_hit</t>
    <phoneticPr fontId="1" type="noConversion"/>
  </si>
  <si>
    <t>1-3_hit</t>
    <phoneticPr fontId="1" type="noConversion"/>
  </si>
  <si>
    <t>2-1_hit</t>
    <phoneticPr fontId="1" type="noConversion"/>
  </si>
  <si>
    <t>2-2_hit</t>
    <phoneticPr fontId="1" type="noConversion"/>
  </si>
  <si>
    <t>2-3_hit</t>
    <phoneticPr fontId="1" type="noConversion"/>
  </si>
  <si>
    <t>soundName</t>
    <phoneticPr fontId="1" type="noConversion"/>
  </si>
  <si>
    <t>0</t>
    <phoneticPr fontId="1" type="noConversion"/>
  </si>
  <si>
    <t>1</t>
    <phoneticPr fontId="1" type="noConversion"/>
  </si>
  <si>
    <t>직선상의 적을 베어버린다</t>
    <phoneticPr fontId="1" type="noConversion"/>
  </si>
  <si>
    <t>2</t>
    <phoneticPr fontId="1" type="noConversion"/>
  </si>
  <si>
    <t>짧게베기2</t>
    <phoneticPr fontId="1" type="noConversion"/>
  </si>
  <si>
    <t>짧게베기1</t>
    <phoneticPr fontId="1" type="noConversion"/>
  </si>
  <si>
    <t>길게베기1</t>
    <phoneticPr fontId="1" type="noConversion"/>
  </si>
  <si>
    <t>길게베기2</t>
    <phoneticPr fontId="1" type="noConversion"/>
  </si>
  <si>
    <t>전방의 적을 1번 벤다</t>
    <phoneticPr fontId="1" type="noConversion"/>
  </si>
  <si>
    <t>접근베기1</t>
    <phoneticPr fontId="1" type="noConversion"/>
  </si>
  <si>
    <t>근처의 적에게 빠르게 접근하여 베어버린다</t>
    <phoneticPr fontId="1" type="noConversion"/>
  </si>
  <si>
    <t>Slash0</t>
    <phoneticPr fontId="1" type="noConversion"/>
  </si>
  <si>
    <t>Slash1</t>
    <phoneticPr fontId="1" type="noConversion"/>
  </si>
  <si>
    <t>Slash2</t>
    <phoneticPr fontId="1" type="noConversion"/>
  </si>
  <si>
    <t>HorizontalSlash0</t>
    <phoneticPr fontId="1" type="noConversion"/>
  </si>
  <si>
    <t>HorizontalSlash1</t>
    <phoneticPr fontId="1" type="noConversion"/>
  </si>
  <si>
    <t>HorizontalSlash2</t>
    <phoneticPr fontId="1" type="noConversion"/>
  </si>
  <si>
    <t>TraceSlash0</t>
    <phoneticPr fontId="1" type="noConversion"/>
  </si>
  <si>
    <t>TraceSlash1</t>
    <phoneticPr fontId="1" type="noConversion"/>
  </si>
  <si>
    <t>TraceSlash2</t>
    <phoneticPr fontId="1" type="noConversion"/>
  </si>
  <si>
    <t>짧게베기3</t>
    <phoneticPr fontId="1" type="noConversion"/>
  </si>
  <si>
    <t>길게베기3</t>
    <phoneticPr fontId="1" type="noConversion"/>
  </si>
  <si>
    <t>접근베기2</t>
    <phoneticPr fontId="1" type="noConversion"/>
  </si>
  <si>
    <t>접근베기3</t>
    <phoneticPr fontId="1" type="noConversion"/>
  </si>
  <si>
    <t>Slash3</t>
  </si>
  <si>
    <t>HorizontalSlash3</t>
    <phoneticPr fontId="1" type="noConversion"/>
  </si>
  <si>
    <t>TraceSlash3</t>
    <phoneticPr fontId="1" type="noConversion"/>
  </si>
  <si>
    <t>짧게베기4</t>
    <phoneticPr fontId="1" type="noConversion"/>
  </si>
  <si>
    <t>길게베기4</t>
    <phoneticPr fontId="1" type="noConversion"/>
  </si>
  <si>
    <t>접근베기4</t>
    <phoneticPr fontId="1" type="noConversion"/>
  </si>
  <si>
    <t>1-4</t>
    <phoneticPr fontId="1" type="noConversion"/>
  </si>
  <si>
    <t>2-4</t>
    <phoneticPr fontId="1" type="noConversion"/>
  </si>
  <si>
    <t>3-4</t>
    <phoneticPr fontId="1" type="noConversion"/>
  </si>
  <si>
    <t>Gachalv1</t>
  </si>
  <si>
    <t>Gachalv2</t>
    <phoneticPr fontId="1" type="noConversion"/>
  </si>
  <si>
    <t>Gachalv3</t>
    <phoneticPr fontId="1" type="noConversion"/>
  </si>
  <si>
    <t>Gachalv4</t>
    <phoneticPr fontId="1" type="noConversion"/>
  </si>
  <si>
    <t>Gachalv5</t>
    <phoneticPr fontId="1" type="noConversion"/>
  </si>
  <si>
    <t>Requireupgrade</t>
    <phoneticPr fontId="1" type="noConversion"/>
  </si>
  <si>
    <t>IsEffectRootPlayer</t>
    <phoneticPr fontId="1" type="noConversion"/>
  </si>
  <si>
    <t>1-4_hit</t>
    <phoneticPr fontId="1" type="noConversion"/>
  </si>
  <si>
    <t>2-4_hit</t>
    <phoneticPr fontId="1" type="noConversion"/>
  </si>
  <si>
    <t>3-1_hit</t>
    <phoneticPr fontId="1" type="noConversion"/>
  </si>
  <si>
    <t>3-2_hit</t>
    <phoneticPr fontId="1" type="noConversion"/>
  </si>
  <si>
    <t>3-3_hit</t>
    <phoneticPr fontId="1" type="noConversion"/>
  </si>
  <si>
    <t>3-4_hit</t>
    <phoneticPr fontId="1" type="noConversion"/>
  </si>
  <si>
    <t>Gachalv6</t>
  </si>
  <si>
    <t>Gachalv7</t>
  </si>
  <si>
    <t>Gachalv8</t>
  </si>
  <si>
    <t>Gachalv9</t>
  </si>
  <si>
    <t>Gachalv10</t>
  </si>
  <si>
    <t>name</t>
    <phoneticPr fontId="1" type="noConversion"/>
  </si>
  <si>
    <t>하급</t>
    <phoneticPr fontId="1" type="noConversion"/>
  </si>
  <si>
    <t>중급</t>
    <phoneticPr fontId="1" type="noConversion"/>
  </si>
  <si>
    <t>상급</t>
    <phoneticPr fontId="1" type="noConversion"/>
  </si>
  <si>
    <t>특급</t>
    <phoneticPr fontId="1" type="noConversion"/>
  </si>
  <si>
    <t>stringId</t>
    <phoneticPr fontId="1" type="noConversion"/>
  </si>
  <si>
    <t>grade</t>
  </si>
  <si>
    <t>GachaLv1</t>
    <phoneticPr fontId="1" type="noConversion"/>
  </si>
  <si>
    <t>GachaLv2</t>
    <phoneticPr fontId="1" type="noConversion"/>
  </si>
  <si>
    <t>GachaLv3</t>
    <phoneticPr fontId="1" type="noConversion"/>
  </si>
  <si>
    <t>GachaLv4</t>
    <phoneticPr fontId="1" type="noConversion"/>
  </si>
  <si>
    <t>GachaLv5</t>
    <phoneticPr fontId="1" type="noConversion"/>
  </si>
  <si>
    <t>GachaLv6</t>
  </si>
  <si>
    <t>GachaLv7</t>
  </si>
  <si>
    <t>GachaLv8</t>
  </si>
  <si>
    <t>GachaLv9</t>
  </si>
  <si>
    <t>GachaLv10</t>
  </si>
  <si>
    <t>weapon0</t>
    <phoneticPr fontId="1" type="noConversion"/>
  </si>
  <si>
    <t>하급1</t>
    <phoneticPr fontId="1" type="noConversion"/>
  </si>
  <si>
    <t>weapon1</t>
    <phoneticPr fontId="1" type="noConversion"/>
  </si>
  <si>
    <t>하급2</t>
    <phoneticPr fontId="1" type="noConversion"/>
  </si>
  <si>
    <t>weapon2</t>
  </si>
  <si>
    <t>하급3</t>
    <phoneticPr fontId="1" type="noConversion"/>
  </si>
  <si>
    <t>weapon4</t>
  </si>
  <si>
    <t>일반1</t>
    <phoneticPr fontId="1" type="noConversion"/>
  </si>
  <si>
    <t>weapon5</t>
  </si>
  <si>
    <t>일반2</t>
    <phoneticPr fontId="1" type="noConversion"/>
  </si>
  <si>
    <t>weapon6</t>
  </si>
  <si>
    <t>일반3</t>
    <phoneticPr fontId="1" type="noConversion"/>
  </si>
  <si>
    <t>weapon8</t>
  </si>
  <si>
    <t>레어1</t>
    <phoneticPr fontId="1" type="noConversion"/>
  </si>
  <si>
    <t>weapon9</t>
  </si>
  <si>
    <t>레어2</t>
    <phoneticPr fontId="1" type="noConversion"/>
  </si>
  <si>
    <t>weapon10</t>
  </si>
  <si>
    <t>레어3</t>
    <phoneticPr fontId="1" type="noConversion"/>
  </si>
  <si>
    <t>weapon12</t>
  </si>
  <si>
    <t>유니크1</t>
    <phoneticPr fontId="1" type="noConversion"/>
  </si>
  <si>
    <t>weapon13</t>
  </si>
  <si>
    <t>유니크2</t>
    <phoneticPr fontId="1" type="noConversion"/>
  </si>
  <si>
    <t>weapon14</t>
  </si>
  <si>
    <t>유니크3</t>
    <phoneticPr fontId="1" type="noConversion"/>
  </si>
  <si>
    <t>일반</t>
    <phoneticPr fontId="1" type="noConversion"/>
  </si>
  <si>
    <t>레어</t>
    <phoneticPr fontId="1" type="noConversion"/>
  </si>
  <si>
    <t>유니트</t>
    <phoneticPr fontId="1" type="noConversion"/>
  </si>
  <si>
    <t>유물</t>
    <phoneticPr fontId="1" type="noConversion"/>
  </si>
  <si>
    <t>합</t>
    <phoneticPr fontId="1" type="noConversion"/>
  </si>
  <si>
    <t>Id</t>
    <phoneticPr fontId="1" type="noConversion"/>
  </si>
  <si>
    <t>등급별확률</t>
    <phoneticPr fontId="1" type="noConversion"/>
  </si>
  <si>
    <t>HasEffectType</t>
    <phoneticPr fontId="1" type="noConversion"/>
  </si>
  <si>
    <t>HasEffectValue</t>
    <phoneticPr fontId="1" type="noConversion"/>
  </si>
  <si>
    <t>maxLevel</t>
    <phoneticPr fontId="1" type="noConversion"/>
  </si>
  <si>
    <t>maxDam</t>
    <phoneticPr fontId="1" type="noConversion"/>
  </si>
  <si>
    <t>CollectionAbilType</t>
    <phoneticPr fontId="1" type="noConversion"/>
  </si>
  <si>
    <t>CollectionAbiltMaxLevel</t>
    <phoneticPr fontId="1" type="noConversion"/>
  </si>
  <si>
    <t>CollectionValue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</si>
</sst>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000000%"/>
    <numFmt numFmtId="177" formatCode="0.0000%"/>
  </numFmts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5" applyNumberFormat="0" applyAlignment="0" applyProtection="0">
      <alignment vertical="center"/>
    </xf>
  </cellStyleXfs>
  <cellXfs count="15">
    <xf numFmtId="0" fontId="0" fillId="0" borderId="0" xfId="0">
      <alignment vertical="center"/>
    </xf>
    <xf numFmtId="0" fontId="3" fillId="3" borderId="1" xfId="2" applyBorder="1" applyAlignment="1">
      <alignment vertical="center" wrapText="1" readingOrder="1"/>
    </xf>
    <xf numFmtId="0" fontId="3" fillId="3" borderId="0" xfId="2">
      <alignment vertical="center"/>
    </xf>
    <xf numFmtId="0" fontId="3" fillId="3" borderId="2" xfId="2" applyBorder="1" applyAlignment="1">
      <alignment vertical="center" wrapText="1" readingOrder="1"/>
    </xf>
    <xf numFmtId="0" fontId="3" fillId="3" borderId="3" xfId="2" applyBorder="1" applyAlignment="1">
      <alignment vertical="center" wrapText="1" readingOrder="1"/>
    </xf>
    <xf numFmtId="0" fontId="3" fillId="3" borderId="4" xfId="2" applyBorder="1" applyAlignment="1">
      <alignment vertical="center" wrapText="1" readingOrder="1"/>
    </xf>
    <xf numFmtId="0" fontId="2" fillId="2" borderId="0" xfId="1">
      <alignment vertical="center"/>
    </xf>
    <xf numFmtId="0" fontId="4" fillId="4" borderId="5" xfId="3" applyAlignment="1">
      <alignment vertical="center" wrapText="1" readingOrder="1"/>
    </xf>
    <xf numFmtId="0" fontId="4" fillId="4" borderId="5" xfId="3">
      <alignment vertical="center"/>
    </xf>
    <xf numFmtId="49" fontId="3" fillId="3" borderId="0" xfId="2" applyNumberFormat="1">
      <alignment vertical="center"/>
    </xf>
    <xf numFmtId="0" fontId="3" fillId="3" borderId="0" xfId="2" applyBorder="1" applyAlignment="1">
      <alignment vertical="center" wrapText="1" readingOrder="1"/>
    </xf>
    <xf numFmtId="0" fontId="3" fillId="3" borderId="0" xfId="2" applyBorder="1">
      <alignment vertical="center"/>
    </xf>
    <xf numFmtId="176" fontId="3" fillId="3" borderId="0" xfId="2" applyNumberFormat="1">
      <alignment vertical="center"/>
    </xf>
    <xf numFmtId="176" fontId="0" fillId="0" borderId="0" xfId="0" applyNumberFormat="1">
      <alignment vertical="center"/>
    </xf>
    <xf numFmtId="177" fontId="3" fillId="3" borderId="0" xfId="2" applyNumberFormat="1">
      <alignment vertical="center"/>
    </xf>
  </cellXfs>
  <cellStyles count="4">
    <cellStyle name="나쁨" xfId="1" builtinId="27"/>
    <cellStyle name="보통" xfId="2" builtinId="28"/>
    <cellStyle name="입력" xfId="3" builtinId="20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AP13"/>
  <sheetViews>
    <sheetView tabSelected="1" zoomScale="115" zoomScaleNormal="115" workbookViewId="0">
      <selection activeCell="G5" sqref="G5"/>
    </sheetView>
  </sheetViews>
  <sheetFormatPr defaultRowHeight="16.5" x14ac:dyDescent="0.3"/>
  <cols>
    <col min="2" max="2" width="32.75" customWidth="1"/>
    <col min="3" max="3" width="17.5" customWidth="1"/>
    <col min="4" max="4" width="38.25" customWidth="1"/>
    <col min="5" max="5" width="12.125" customWidth="1"/>
    <col min="6" max="6" width="10.625" customWidth="1"/>
    <col min="7" max="7" width="13" customWidth="1"/>
    <col min="8" max="8" width="13.625" customWidth="1"/>
    <col min="9" max="9" width="9.25" bestFit="1" customWidth="1"/>
    <col min="10" max="10" width="14" bestFit="1" customWidth="1"/>
    <col min="11" max="11" width="9.25" bestFit="1" customWidth="1"/>
    <col min="13" max="13" width="9.25" bestFit="1" customWidth="1"/>
    <col min="14" max="14" width="12.125" customWidth="1"/>
    <col min="15" max="15" width="17.125" customWidth="1"/>
    <col min="17" max="17" width="19.75" customWidth="1"/>
    <col min="18" max="18" width="19.5" customWidth="1"/>
    <col min="19" max="19" width="28" customWidth="1"/>
    <col min="20" max="20" width="18.5" customWidth="1"/>
    <col min="21" max="21" width="13" customWidth="1"/>
    <col min="22" max="22" width="13.75" customWidth="1"/>
    <col min="24" max="24" width="10" bestFit="1" customWidth="1"/>
    <col min="25" max="25" width="14.75" customWidth="1"/>
    <col min="26" max="26" width="15.125" customWidth="1"/>
    <col min="27" max="27" width="18.125" customWidth="1"/>
  </cols>
  <sheetData>
    <row r="1" spans="1:42" s="8" customFormat="1" ht="33" x14ac:dyDescent="0.3">
      <c r="A1" s="7" t="s">
        <v>0</v>
      </c>
      <c r="B1" s="8" t="s">
        <v>14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13</v>
      </c>
      <c r="H1" s="7" t="s">
        <v>5</v>
      </c>
      <c r="I1" s="7" t="s">
        <v>6</v>
      </c>
      <c r="J1" s="7" t="s">
        <v>7</v>
      </c>
      <c r="K1" s="7" t="s">
        <v>8</v>
      </c>
      <c r="L1" s="7" t="s">
        <v>9</v>
      </c>
      <c r="M1" s="7" t="s">
        <v>10</v>
      </c>
      <c r="N1" s="7" t="s">
        <v>11</v>
      </c>
      <c r="O1" s="7" t="s">
        <v>12</v>
      </c>
      <c r="P1" s="7" t="s">
        <v>15</v>
      </c>
      <c r="Q1" s="8" t="s">
        <v>16</v>
      </c>
      <c r="R1" s="8" t="s">
        <v>17</v>
      </c>
      <c r="S1" s="8" t="s">
        <v>19</v>
      </c>
      <c r="T1" s="8" t="s">
        <v>20</v>
      </c>
      <c r="U1" s="8" t="s">
        <v>18</v>
      </c>
      <c r="V1" s="8" t="s">
        <v>32</v>
      </c>
      <c r="W1" s="8" t="s">
        <v>33</v>
      </c>
      <c r="X1" s="8" t="s">
        <v>39</v>
      </c>
      <c r="Y1" s="8" t="s">
        <v>73</v>
      </c>
      <c r="Z1" s="8" t="s">
        <v>74</v>
      </c>
      <c r="AA1" s="8" t="s">
        <v>75</v>
      </c>
      <c r="AB1" s="8" t="s">
        <v>76</v>
      </c>
      <c r="AC1" s="8" t="s">
        <v>77</v>
      </c>
      <c r="AD1" s="8" t="s">
        <v>86</v>
      </c>
      <c r="AE1" s="8" t="s">
        <v>87</v>
      </c>
      <c r="AF1" s="8" t="s">
        <v>88</v>
      </c>
      <c r="AG1" s="8" t="s">
        <v>89</v>
      </c>
      <c r="AH1" s="8" t="s">
        <v>90</v>
      </c>
      <c r="AI1" s="8" t="s">
        <v>78</v>
      </c>
      <c r="AJ1" s="8" t="s">
        <v>79</v>
      </c>
      <c r="AK1" s="8" t="s">
        <v>91</v>
      </c>
      <c r="AL1" s="8" t="s">
        <v>139</v>
      </c>
      <c r="AM1" s="8" t="s">
        <v>140</v>
      </c>
      <c r="AN1" t="s">
        <v>143</v>
      </c>
      <c r="AO1" t="s">
        <v>144</v>
      </c>
      <c r="AP1" t="s">
        <v>145</v>
      </c>
    </row>
    <row r="2" spans="1:42" s="2" customFormat="1" x14ac:dyDescent="0.3">
      <c r="A2" s="1">
        <v>0</v>
      </c>
      <c r="B2" s="2" t="s">
        <v>51</v>
      </c>
      <c r="C2" s="3" t="s">
        <v>45</v>
      </c>
      <c r="D2" s="3" t="s">
        <v>48</v>
      </c>
      <c r="E2" s="3">
        <v>0</v>
      </c>
      <c r="F2" s="3">
        <v>10</v>
      </c>
      <c r="G2" s="3">
        <v>0</v>
      </c>
      <c r="H2" s="3">
        <v>0.6</v>
      </c>
      <c r="I2" s="3">
        <v>0</v>
      </c>
      <c r="J2" s="3">
        <v>0.5</v>
      </c>
      <c r="K2" s="3">
        <v>0.1</v>
      </c>
      <c r="L2" s="3">
        <v>3</v>
      </c>
      <c r="M2" s="3">
        <v>1</v>
      </c>
      <c r="N2" s="3">
        <v>2</v>
      </c>
      <c r="O2" s="4">
        <v>5</v>
      </c>
      <c r="P2" s="5">
        <v>0</v>
      </c>
      <c r="Q2" s="2">
        <v>4</v>
      </c>
      <c r="R2" s="2">
        <v>10</v>
      </c>
      <c r="S2" s="9" t="s">
        <v>31</v>
      </c>
      <c r="T2" s="9" t="s">
        <v>21</v>
      </c>
      <c r="U2" s="9" t="s">
        <v>22</v>
      </c>
      <c r="V2" s="9" t="s">
        <v>40</v>
      </c>
      <c r="W2" s="2">
        <v>0</v>
      </c>
      <c r="X2" s="9" t="s">
        <v>21</v>
      </c>
      <c r="Y2">
        <v>0.39600000000000002</v>
      </c>
      <c r="Z2">
        <v>0.31740000000000002</v>
      </c>
      <c r="AA2">
        <v>0.26285999999999998</v>
      </c>
      <c r="AB2">
        <v>0.22631999999999997</v>
      </c>
      <c r="AC2">
        <v>0.19889999999999999</v>
      </c>
      <c r="AD2">
        <v>0.17639999999999997</v>
      </c>
      <c r="AE2">
        <v>0.1452</v>
      </c>
      <c r="AF2">
        <v>0.11399999999999999</v>
      </c>
      <c r="AG2">
        <v>8.2799999999999999E-2</v>
      </c>
      <c r="AH2">
        <v>0</v>
      </c>
      <c r="AI2" s="2">
        <v>4</v>
      </c>
      <c r="AJ2" s="2" t="b">
        <v>1</v>
      </c>
      <c r="AK2" s="2" t="s">
        <v>92</v>
      </c>
      <c r="AL2" s="2">
        <v>11</v>
      </c>
      <c r="AM2" s="2">
        <v>50</v>
      </c>
      <c r="AN2">
        <v>11</v>
      </c>
      <c r="AO2">
        <v>200</v>
      </c>
      <c r="AP2">
        <v>1</v>
      </c>
    </row>
    <row r="3" spans="1:42" s="2" customFormat="1" x14ac:dyDescent="0.3">
      <c r="A3" s="1">
        <v>1</v>
      </c>
      <c r="B3" s="2" t="s">
        <v>52</v>
      </c>
      <c r="C3" s="3" t="s">
        <v>44</v>
      </c>
      <c r="D3" s="3" t="s">
        <v>48</v>
      </c>
      <c r="E3" s="3">
        <v>1</v>
      </c>
      <c r="F3" s="3">
        <v>10</v>
      </c>
      <c r="G3" s="3">
        <v>0</v>
      </c>
      <c r="H3" s="3">
        <v>0.6</v>
      </c>
      <c r="I3" s="3">
        <v>0</v>
      </c>
      <c r="J3" s="3">
        <v>1.5</v>
      </c>
      <c r="K3" s="3">
        <v>0.15</v>
      </c>
      <c r="L3" s="3">
        <v>3</v>
      </c>
      <c r="M3" s="3">
        <v>3</v>
      </c>
      <c r="N3" s="3">
        <v>2</v>
      </c>
      <c r="O3" s="4">
        <v>5</v>
      </c>
      <c r="P3" s="5">
        <v>1</v>
      </c>
      <c r="Q3" s="2">
        <v>4</v>
      </c>
      <c r="R3" s="2">
        <v>10</v>
      </c>
      <c r="S3" s="9" t="s">
        <v>31</v>
      </c>
      <c r="T3" s="9" t="s">
        <v>23</v>
      </c>
      <c r="U3" s="9" t="s">
        <v>34</v>
      </c>
      <c r="V3" s="9" t="s">
        <v>40</v>
      </c>
      <c r="W3" s="2">
        <v>0</v>
      </c>
      <c r="X3" s="9" t="s">
        <v>23</v>
      </c>
      <c r="Y3">
        <v>0.20400000000000001</v>
      </c>
      <c r="Z3">
        <v>0.28187999999999996</v>
      </c>
      <c r="AA3">
        <v>0.33576</v>
      </c>
      <c r="AB3">
        <v>0.37163999999999997</v>
      </c>
      <c r="AC3">
        <v>0.39840000000000003</v>
      </c>
      <c r="AD3">
        <v>0.42</v>
      </c>
      <c r="AE3">
        <v>0.44999999999999996</v>
      </c>
      <c r="AF3">
        <v>0.48</v>
      </c>
      <c r="AG3">
        <v>0.51</v>
      </c>
      <c r="AH3">
        <v>0.59160000000000001</v>
      </c>
      <c r="AI3" s="2">
        <v>4</v>
      </c>
      <c r="AJ3" s="2" t="b">
        <v>1</v>
      </c>
      <c r="AK3" s="2" t="s">
        <v>93</v>
      </c>
      <c r="AL3" s="2">
        <v>11</v>
      </c>
      <c r="AM3" s="2">
        <v>100</v>
      </c>
      <c r="AN3">
        <v>11</v>
      </c>
      <c r="AO3">
        <v>200</v>
      </c>
      <c r="AP3">
        <v>1</v>
      </c>
    </row>
    <row r="4" spans="1:42" s="2" customFormat="1" x14ac:dyDescent="0.3">
      <c r="A4" s="1">
        <v>2</v>
      </c>
      <c r="B4" s="2" t="s">
        <v>53</v>
      </c>
      <c r="C4" s="3" t="s">
        <v>60</v>
      </c>
      <c r="D4" s="3" t="s">
        <v>48</v>
      </c>
      <c r="E4" s="3">
        <v>2</v>
      </c>
      <c r="F4" s="3">
        <v>10</v>
      </c>
      <c r="G4" s="3">
        <v>0</v>
      </c>
      <c r="H4" s="3">
        <v>0.5</v>
      </c>
      <c r="I4" s="3">
        <v>0</v>
      </c>
      <c r="J4" s="3">
        <v>2</v>
      </c>
      <c r="K4" s="3">
        <v>0.2</v>
      </c>
      <c r="L4" s="3">
        <v>3</v>
      </c>
      <c r="M4" s="3">
        <v>6</v>
      </c>
      <c r="N4" s="3">
        <v>2</v>
      </c>
      <c r="O4" s="4">
        <v>8</v>
      </c>
      <c r="P4" s="5">
        <v>2</v>
      </c>
      <c r="Q4" s="2">
        <v>4</v>
      </c>
      <c r="R4" s="2">
        <v>10</v>
      </c>
      <c r="S4" s="9" t="s">
        <v>31</v>
      </c>
      <c r="T4" s="9" t="s">
        <v>24</v>
      </c>
      <c r="U4" s="9" t="s">
        <v>35</v>
      </c>
      <c r="V4" s="9" t="s">
        <v>40</v>
      </c>
      <c r="W4" s="2">
        <v>0</v>
      </c>
      <c r="X4" s="9" t="s">
        <v>24</v>
      </c>
      <c r="Y4">
        <v>0</v>
      </c>
      <c r="Z4">
        <v>5.9999999999999995E-4</v>
      </c>
      <c r="AA4">
        <v>1.1999999999999999E-3</v>
      </c>
      <c r="AB4">
        <v>1.8E-3</v>
      </c>
      <c r="AC4">
        <v>2.3999999999999998E-3</v>
      </c>
      <c r="AD4">
        <v>3.0000000000000001E-3</v>
      </c>
      <c r="AE4">
        <v>3.5999999999999999E-3</v>
      </c>
      <c r="AF4">
        <v>4.1999999999999997E-3</v>
      </c>
      <c r="AG4">
        <v>4.7999999999999996E-3</v>
      </c>
      <c r="AH4">
        <v>5.3999999999999994E-3</v>
      </c>
      <c r="AI4" s="2">
        <v>4</v>
      </c>
      <c r="AJ4" s="2" t="b">
        <v>1</v>
      </c>
      <c r="AK4" s="2" t="s">
        <v>94</v>
      </c>
      <c r="AL4" s="2">
        <v>11</v>
      </c>
      <c r="AM4" s="2">
        <v>300</v>
      </c>
      <c r="AN4">
        <v>11</v>
      </c>
      <c r="AO4">
        <v>200</v>
      </c>
      <c r="AP4">
        <v>1</v>
      </c>
    </row>
    <row r="5" spans="1:42" s="2" customFormat="1" x14ac:dyDescent="0.3">
      <c r="A5" s="1">
        <v>3</v>
      </c>
      <c r="B5" s="2" t="s">
        <v>64</v>
      </c>
      <c r="C5" s="3" t="s">
        <v>67</v>
      </c>
      <c r="D5" s="3" t="s">
        <v>48</v>
      </c>
      <c r="E5" s="3">
        <v>3</v>
      </c>
      <c r="F5" s="3">
        <v>10</v>
      </c>
      <c r="G5" s="3">
        <v>0</v>
      </c>
      <c r="H5" s="3">
        <v>0.5</v>
      </c>
      <c r="I5" s="3">
        <v>0</v>
      </c>
      <c r="J5" s="3">
        <v>3.5</v>
      </c>
      <c r="K5" s="3">
        <v>0.3</v>
      </c>
      <c r="L5" s="3">
        <v>3</v>
      </c>
      <c r="M5" s="3">
        <v>9</v>
      </c>
      <c r="N5" s="3">
        <v>2</v>
      </c>
      <c r="O5" s="4">
        <v>10</v>
      </c>
      <c r="P5" s="5">
        <v>3</v>
      </c>
      <c r="Q5" s="2">
        <v>4</v>
      </c>
      <c r="R5" s="2">
        <v>10</v>
      </c>
      <c r="S5" s="9" t="s">
        <v>31</v>
      </c>
      <c r="T5" s="9" t="s">
        <v>70</v>
      </c>
      <c r="U5" s="9" t="s">
        <v>80</v>
      </c>
      <c r="V5" s="9" t="s">
        <v>40</v>
      </c>
      <c r="W5" s="2">
        <v>0</v>
      </c>
      <c r="X5" s="9" t="s">
        <v>70</v>
      </c>
      <c r="Y5">
        <v>0</v>
      </c>
      <c r="Z5">
        <v>1.2E-4</v>
      </c>
      <c r="AA5">
        <v>1.7999999999999998E-4</v>
      </c>
      <c r="AB5">
        <v>2.4000000000000001E-4</v>
      </c>
      <c r="AC5">
        <v>2.9999999999999997E-4</v>
      </c>
      <c r="AD5">
        <v>5.9999999999999995E-4</v>
      </c>
      <c r="AE5">
        <v>1.1999999999999999E-3</v>
      </c>
      <c r="AF5">
        <v>1.8E-3</v>
      </c>
      <c r="AG5">
        <v>2.3999999999999998E-3</v>
      </c>
      <c r="AH5">
        <v>3.0000000000000001E-3</v>
      </c>
      <c r="AI5" s="2">
        <v>4</v>
      </c>
      <c r="AJ5" s="2" t="b">
        <v>1</v>
      </c>
      <c r="AK5" s="2" t="s">
        <v>95</v>
      </c>
      <c r="AL5" s="2">
        <v>11</v>
      </c>
      <c r="AM5" s="2">
        <v>600</v>
      </c>
      <c r="AN5">
        <v>11</v>
      </c>
      <c r="AO5">
        <v>200</v>
      </c>
      <c r="AP5">
        <v>1</v>
      </c>
    </row>
    <row r="6" spans="1:42" s="2" customFormat="1" x14ac:dyDescent="0.3">
      <c r="A6" s="1">
        <v>4</v>
      </c>
      <c r="B6" s="2" t="s">
        <v>54</v>
      </c>
      <c r="C6" s="3" t="s">
        <v>46</v>
      </c>
      <c r="D6" s="3" t="s">
        <v>42</v>
      </c>
      <c r="E6" s="3">
        <v>4</v>
      </c>
      <c r="F6" s="3">
        <v>10</v>
      </c>
      <c r="G6" s="3">
        <v>0</v>
      </c>
      <c r="H6" s="3">
        <v>3</v>
      </c>
      <c r="I6" s="3">
        <v>0</v>
      </c>
      <c r="J6" s="3">
        <v>1</v>
      </c>
      <c r="K6" s="3">
        <v>0.1</v>
      </c>
      <c r="L6" s="3">
        <v>30</v>
      </c>
      <c r="M6" s="3">
        <v>1</v>
      </c>
      <c r="N6" s="3">
        <v>2</v>
      </c>
      <c r="O6" s="4">
        <v>15</v>
      </c>
      <c r="P6" s="5">
        <v>0</v>
      </c>
      <c r="Q6" s="2">
        <v>4</v>
      </c>
      <c r="R6" s="2">
        <v>10</v>
      </c>
      <c r="S6" s="9" t="s">
        <v>31</v>
      </c>
      <c r="T6" s="9" t="s">
        <v>25</v>
      </c>
      <c r="U6" s="9" t="s">
        <v>36</v>
      </c>
      <c r="V6" s="9" t="s">
        <v>41</v>
      </c>
      <c r="W6" s="2">
        <v>0</v>
      </c>
      <c r="X6" s="9" t="s">
        <v>25</v>
      </c>
      <c r="Y6">
        <v>0.23099999999999998</v>
      </c>
      <c r="Z6">
        <v>0.18515000000000001</v>
      </c>
      <c r="AA6">
        <v>0.153335</v>
      </c>
      <c r="AB6">
        <v>0.13201999999999997</v>
      </c>
      <c r="AC6">
        <v>0.116025</v>
      </c>
      <c r="AD6">
        <v>0.10289999999999999</v>
      </c>
      <c r="AE6">
        <v>8.4699999999999998E-2</v>
      </c>
      <c r="AF6">
        <v>6.649999999999999E-2</v>
      </c>
      <c r="AG6">
        <v>4.8300000000000003E-2</v>
      </c>
      <c r="AH6">
        <v>0</v>
      </c>
      <c r="AI6" s="2">
        <v>4</v>
      </c>
      <c r="AJ6" s="2" t="b">
        <v>1</v>
      </c>
      <c r="AK6" s="2" t="s">
        <v>92</v>
      </c>
      <c r="AL6" s="2">
        <v>11</v>
      </c>
      <c r="AM6" s="2">
        <v>50</v>
      </c>
      <c r="AN6">
        <v>11</v>
      </c>
      <c r="AO6">
        <v>200</v>
      </c>
      <c r="AP6">
        <v>1</v>
      </c>
    </row>
    <row r="7" spans="1:42" s="2" customFormat="1" x14ac:dyDescent="0.3">
      <c r="A7" s="1">
        <v>5</v>
      </c>
      <c r="B7" s="2" t="s">
        <v>55</v>
      </c>
      <c r="C7" s="3" t="s">
        <v>47</v>
      </c>
      <c r="D7" s="3" t="s">
        <v>42</v>
      </c>
      <c r="E7" s="3">
        <v>5</v>
      </c>
      <c r="F7" s="3">
        <v>10</v>
      </c>
      <c r="G7" s="3">
        <v>0</v>
      </c>
      <c r="H7" s="3">
        <v>3</v>
      </c>
      <c r="I7" s="3">
        <v>0</v>
      </c>
      <c r="J7" s="3">
        <v>2</v>
      </c>
      <c r="K7" s="3">
        <v>0.15</v>
      </c>
      <c r="L7" s="3">
        <v>30</v>
      </c>
      <c r="M7" s="3">
        <v>1</v>
      </c>
      <c r="N7" s="3">
        <v>2</v>
      </c>
      <c r="O7" s="4">
        <v>15</v>
      </c>
      <c r="P7" s="5">
        <v>1</v>
      </c>
      <c r="Q7" s="2">
        <v>4</v>
      </c>
      <c r="R7" s="2">
        <v>10</v>
      </c>
      <c r="S7" s="9" t="s">
        <v>31</v>
      </c>
      <c r="T7" s="9" t="s">
        <v>30</v>
      </c>
      <c r="U7" s="9" t="s">
        <v>37</v>
      </c>
      <c r="V7" s="9" t="s">
        <v>41</v>
      </c>
      <c r="W7" s="2">
        <v>0</v>
      </c>
      <c r="X7" s="9" t="s">
        <v>30</v>
      </c>
      <c r="Y7">
        <v>0.11899999999999999</v>
      </c>
      <c r="Z7">
        <v>0.16442999999999999</v>
      </c>
      <c r="AA7">
        <v>0.19585999999999998</v>
      </c>
      <c r="AB7">
        <v>0.21678999999999998</v>
      </c>
      <c r="AC7">
        <v>0.2324</v>
      </c>
      <c r="AD7">
        <v>0.24499999999999997</v>
      </c>
      <c r="AE7">
        <v>0.26249999999999996</v>
      </c>
      <c r="AF7">
        <v>0.27999999999999997</v>
      </c>
      <c r="AG7">
        <v>0.29749999999999999</v>
      </c>
      <c r="AH7">
        <v>0.34509999999999996</v>
      </c>
      <c r="AI7" s="2">
        <v>4</v>
      </c>
      <c r="AJ7" s="2" t="b">
        <v>1</v>
      </c>
      <c r="AK7" s="2" t="s">
        <v>93</v>
      </c>
      <c r="AL7" s="2">
        <v>11</v>
      </c>
      <c r="AM7" s="2">
        <v>100</v>
      </c>
      <c r="AN7">
        <v>11</v>
      </c>
      <c r="AO7">
        <v>200</v>
      </c>
      <c r="AP7">
        <v>1</v>
      </c>
    </row>
    <row r="8" spans="1:42" s="2" customFormat="1" x14ac:dyDescent="0.3">
      <c r="A8" s="1">
        <v>6</v>
      </c>
      <c r="B8" s="2" t="s">
        <v>56</v>
      </c>
      <c r="C8" s="3" t="s">
        <v>61</v>
      </c>
      <c r="D8" s="3" t="s">
        <v>42</v>
      </c>
      <c r="E8" s="3">
        <v>6</v>
      </c>
      <c r="F8" s="3">
        <v>10</v>
      </c>
      <c r="G8" s="3">
        <v>0</v>
      </c>
      <c r="H8" s="3">
        <v>2</v>
      </c>
      <c r="I8" s="3">
        <v>0</v>
      </c>
      <c r="J8" s="3">
        <v>3</v>
      </c>
      <c r="K8" s="3">
        <v>0.2</v>
      </c>
      <c r="L8" s="3">
        <v>30</v>
      </c>
      <c r="M8" s="3">
        <v>1</v>
      </c>
      <c r="N8" s="3">
        <v>2</v>
      </c>
      <c r="O8" s="4">
        <v>15</v>
      </c>
      <c r="P8" s="5">
        <v>2</v>
      </c>
      <c r="Q8" s="2">
        <v>4</v>
      </c>
      <c r="R8" s="2">
        <v>10</v>
      </c>
      <c r="S8" s="9" t="s">
        <v>31</v>
      </c>
      <c r="T8" s="9" t="s">
        <v>26</v>
      </c>
      <c r="U8" s="9" t="s">
        <v>38</v>
      </c>
      <c r="V8" s="9" t="s">
        <v>41</v>
      </c>
      <c r="W8" s="2">
        <v>0</v>
      </c>
      <c r="X8" s="9" t="s">
        <v>26</v>
      </c>
      <c r="Y8">
        <v>0</v>
      </c>
      <c r="Z8">
        <v>3.5E-4</v>
      </c>
      <c r="AA8">
        <v>6.9999999999999999E-4</v>
      </c>
      <c r="AB8">
        <v>1.0499999999999999E-3</v>
      </c>
      <c r="AC8">
        <v>1.4E-3</v>
      </c>
      <c r="AD8">
        <v>1.7499999999999998E-3</v>
      </c>
      <c r="AE8">
        <v>2.0999999999999999E-3</v>
      </c>
      <c r="AF8">
        <v>2.4499999999999999E-3</v>
      </c>
      <c r="AG8">
        <v>2.8E-3</v>
      </c>
      <c r="AH8">
        <v>3.1499999999999996E-3</v>
      </c>
      <c r="AI8" s="2">
        <v>4</v>
      </c>
      <c r="AJ8" s="2" t="b">
        <v>0</v>
      </c>
      <c r="AK8" s="2" t="s">
        <v>94</v>
      </c>
      <c r="AL8" s="2">
        <v>11</v>
      </c>
      <c r="AM8" s="2">
        <v>300</v>
      </c>
      <c r="AN8">
        <v>11</v>
      </c>
      <c r="AO8">
        <v>200</v>
      </c>
      <c r="AP8">
        <v>1</v>
      </c>
    </row>
    <row r="9" spans="1:42" s="2" customFormat="1" x14ac:dyDescent="0.3">
      <c r="A9" s="1">
        <v>7</v>
      </c>
      <c r="B9" s="2" t="s">
        <v>65</v>
      </c>
      <c r="C9" s="3" t="s">
        <v>68</v>
      </c>
      <c r="D9" s="3" t="s">
        <v>42</v>
      </c>
      <c r="E9" s="3">
        <v>7</v>
      </c>
      <c r="F9" s="3">
        <v>10</v>
      </c>
      <c r="G9" s="3">
        <v>0</v>
      </c>
      <c r="H9" s="3">
        <v>2</v>
      </c>
      <c r="I9" s="3">
        <v>0</v>
      </c>
      <c r="J9" s="3">
        <v>5</v>
      </c>
      <c r="K9" s="3">
        <v>0.3</v>
      </c>
      <c r="L9" s="3">
        <v>30</v>
      </c>
      <c r="M9" s="3">
        <v>1</v>
      </c>
      <c r="N9" s="3">
        <v>2</v>
      </c>
      <c r="O9" s="4">
        <v>30</v>
      </c>
      <c r="P9" s="5">
        <v>3</v>
      </c>
      <c r="Q9" s="2">
        <v>4</v>
      </c>
      <c r="R9" s="2">
        <v>10</v>
      </c>
      <c r="S9" s="9" t="s">
        <v>31</v>
      </c>
      <c r="T9" s="9" t="s">
        <v>71</v>
      </c>
      <c r="U9" s="9" t="s">
        <v>81</v>
      </c>
      <c r="V9" s="9" t="s">
        <v>41</v>
      </c>
      <c r="W9" s="2">
        <v>0</v>
      </c>
      <c r="X9" s="9" t="s">
        <v>71</v>
      </c>
      <c r="Y9">
        <v>0</v>
      </c>
      <c r="Z9">
        <v>6.9999999999999994E-5</v>
      </c>
      <c r="AA9">
        <v>1.0499999999999999E-4</v>
      </c>
      <c r="AB9">
        <v>1.3999999999999999E-4</v>
      </c>
      <c r="AC9">
        <v>1.75E-4</v>
      </c>
      <c r="AD9">
        <v>3.5E-4</v>
      </c>
      <c r="AE9">
        <v>6.9999999999999999E-4</v>
      </c>
      <c r="AF9">
        <v>1.0499999999999999E-3</v>
      </c>
      <c r="AG9">
        <v>1.4E-3</v>
      </c>
      <c r="AH9">
        <v>1.7499999999999998E-3</v>
      </c>
      <c r="AI9" s="2">
        <v>4</v>
      </c>
      <c r="AJ9" s="2" t="b">
        <v>0</v>
      </c>
      <c r="AK9" s="2" t="s">
        <v>95</v>
      </c>
      <c r="AL9" s="2">
        <v>11</v>
      </c>
      <c r="AM9" s="2">
        <v>600</v>
      </c>
      <c r="AN9">
        <v>11</v>
      </c>
      <c r="AO9">
        <v>200</v>
      </c>
      <c r="AP9">
        <v>1</v>
      </c>
    </row>
    <row r="10" spans="1:42" ht="15.75" customHeight="1" x14ac:dyDescent="0.3">
      <c r="A10" s="1">
        <v>8</v>
      </c>
      <c r="B10" s="11" t="s">
        <v>57</v>
      </c>
      <c r="C10" s="10" t="s">
        <v>49</v>
      </c>
      <c r="D10" s="3" t="s">
        <v>50</v>
      </c>
      <c r="E10" s="3">
        <v>8</v>
      </c>
      <c r="F10" s="3">
        <v>10</v>
      </c>
      <c r="G10" s="3">
        <v>0</v>
      </c>
      <c r="H10" s="3">
        <v>6</v>
      </c>
      <c r="I10" s="3">
        <v>0</v>
      </c>
      <c r="J10" s="3">
        <v>2</v>
      </c>
      <c r="K10" s="3">
        <v>0.1</v>
      </c>
      <c r="L10" s="3">
        <v>50</v>
      </c>
      <c r="M10" s="3">
        <v>1</v>
      </c>
      <c r="N10" s="3">
        <v>2</v>
      </c>
      <c r="O10" s="4">
        <v>10</v>
      </c>
      <c r="P10" s="5">
        <v>0</v>
      </c>
      <c r="Q10" s="2">
        <v>4</v>
      </c>
      <c r="R10" s="2">
        <v>10</v>
      </c>
      <c r="S10" s="9" t="s">
        <v>31</v>
      </c>
      <c r="T10" s="9" t="s">
        <v>27</v>
      </c>
      <c r="U10" s="9" t="s">
        <v>82</v>
      </c>
      <c r="V10" s="9" t="s">
        <v>43</v>
      </c>
      <c r="W10" s="2">
        <v>0</v>
      </c>
      <c r="X10" s="9" t="s">
        <v>27</v>
      </c>
      <c r="Y10">
        <v>3.3000000000000002E-2</v>
      </c>
      <c r="Z10">
        <v>2.6450000000000001E-2</v>
      </c>
      <c r="AA10">
        <v>2.1905000000000001E-2</v>
      </c>
      <c r="AB10">
        <v>1.8860000000000002E-2</v>
      </c>
      <c r="AC10">
        <v>1.6575000000000003E-2</v>
      </c>
      <c r="AD10">
        <v>1.47E-2</v>
      </c>
      <c r="AE10">
        <v>1.21E-2</v>
      </c>
      <c r="AF10">
        <v>9.5000000000000015E-3</v>
      </c>
      <c r="AG10">
        <v>6.9000000000000008E-3</v>
      </c>
      <c r="AH10">
        <v>0</v>
      </c>
      <c r="AI10" s="2">
        <v>4</v>
      </c>
      <c r="AJ10" s="2" t="b">
        <v>1</v>
      </c>
      <c r="AK10" s="2" t="s">
        <v>92</v>
      </c>
      <c r="AL10" s="2">
        <v>11</v>
      </c>
      <c r="AM10" s="2">
        <v>50</v>
      </c>
      <c r="AN10">
        <v>11</v>
      </c>
      <c r="AO10">
        <v>200</v>
      </c>
      <c r="AP10">
        <v>1</v>
      </c>
    </row>
    <row r="11" spans="1:42" ht="15.75" customHeight="1" x14ac:dyDescent="0.3">
      <c r="A11" s="1">
        <v>9</v>
      </c>
      <c r="B11" s="11" t="s">
        <v>58</v>
      </c>
      <c r="C11" s="10" t="s">
        <v>62</v>
      </c>
      <c r="D11" s="3" t="s">
        <v>50</v>
      </c>
      <c r="E11" s="3">
        <v>9</v>
      </c>
      <c r="F11" s="3">
        <v>10</v>
      </c>
      <c r="G11" s="3">
        <v>0</v>
      </c>
      <c r="H11" s="3">
        <v>6</v>
      </c>
      <c r="I11" s="3">
        <v>0</v>
      </c>
      <c r="J11" s="3">
        <v>3</v>
      </c>
      <c r="K11" s="3">
        <v>0.15</v>
      </c>
      <c r="L11" s="3">
        <v>50</v>
      </c>
      <c r="M11" s="3">
        <v>2</v>
      </c>
      <c r="N11" s="3">
        <v>2</v>
      </c>
      <c r="O11" s="4">
        <v>15</v>
      </c>
      <c r="P11" s="5">
        <v>1</v>
      </c>
      <c r="Q11" s="2">
        <v>4</v>
      </c>
      <c r="R11" s="2">
        <v>10</v>
      </c>
      <c r="S11" s="9" t="s">
        <v>31</v>
      </c>
      <c r="T11" s="9" t="s">
        <v>28</v>
      </c>
      <c r="U11" s="9" t="s">
        <v>83</v>
      </c>
      <c r="V11" s="9" t="s">
        <v>43</v>
      </c>
      <c r="W11" s="2">
        <v>0</v>
      </c>
      <c r="X11" s="9" t="s">
        <v>28</v>
      </c>
      <c r="Y11">
        <v>1.7000000000000001E-2</v>
      </c>
      <c r="Z11">
        <v>2.349E-2</v>
      </c>
      <c r="AA11">
        <v>2.7980000000000001E-2</v>
      </c>
      <c r="AB11">
        <v>3.0969999999999998E-2</v>
      </c>
      <c r="AC11">
        <v>3.32E-2</v>
      </c>
      <c r="AD11">
        <v>3.4999999999999996E-2</v>
      </c>
      <c r="AE11">
        <v>3.7500000000000006E-2</v>
      </c>
      <c r="AF11">
        <v>4.0000000000000008E-2</v>
      </c>
      <c r="AG11">
        <v>4.2500000000000003E-2</v>
      </c>
      <c r="AH11">
        <v>4.9300000000000004E-2</v>
      </c>
      <c r="AI11" s="2">
        <v>4</v>
      </c>
      <c r="AJ11" s="2" t="b">
        <v>1</v>
      </c>
      <c r="AK11" s="2" t="s">
        <v>93</v>
      </c>
      <c r="AL11" s="2">
        <v>11</v>
      </c>
      <c r="AM11" s="2">
        <v>100</v>
      </c>
      <c r="AN11">
        <v>11</v>
      </c>
      <c r="AO11">
        <v>200</v>
      </c>
      <c r="AP11">
        <v>1</v>
      </c>
    </row>
    <row r="12" spans="1:42" ht="15.75" customHeight="1" x14ac:dyDescent="0.3">
      <c r="A12" s="1">
        <v>10</v>
      </c>
      <c r="B12" s="11" t="s">
        <v>59</v>
      </c>
      <c r="C12" s="10" t="s">
        <v>63</v>
      </c>
      <c r="D12" s="3" t="s">
        <v>50</v>
      </c>
      <c r="E12" s="3">
        <v>10</v>
      </c>
      <c r="F12" s="3">
        <v>10</v>
      </c>
      <c r="G12" s="3">
        <v>0</v>
      </c>
      <c r="H12" s="3">
        <v>4</v>
      </c>
      <c r="I12" s="3">
        <v>0</v>
      </c>
      <c r="J12" s="3">
        <v>4</v>
      </c>
      <c r="K12" s="3">
        <v>0.2</v>
      </c>
      <c r="L12" s="3">
        <v>50</v>
      </c>
      <c r="M12" s="3">
        <v>3</v>
      </c>
      <c r="N12" s="3">
        <v>2</v>
      </c>
      <c r="O12" s="4">
        <v>20</v>
      </c>
      <c r="P12" s="5">
        <v>2</v>
      </c>
      <c r="Q12" s="2">
        <v>4</v>
      </c>
      <c r="R12" s="2">
        <v>10</v>
      </c>
      <c r="S12" s="9" t="s">
        <v>31</v>
      </c>
      <c r="T12" s="9" t="s">
        <v>29</v>
      </c>
      <c r="U12" s="9" t="s">
        <v>84</v>
      </c>
      <c r="V12" s="9" t="s">
        <v>43</v>
      </c>
      <c r="W12" s="2">
        <v>0</v>
      </c>
      <c r="X12" s="9" t="s">
        <v>29</v>
      </c>
      <c r="Y12">
        <v>0</v>
      </c>
      <c r="Z12">
        <v>5.0000000000000002E-5</v>
      </c>
      <c r="AA12">
        <v>1E-4</v>
      </c>
      <c r="AB12">
        <v>1.5000000000000001E-4</v>
      </c>
      <c r="AC12">
        <v>2.0000000000000001E-4</v>
      </c>
      <c r="AD12">
        <v>2.5000000000000001E-4</v>
      </c>
      <c r="AE12">
        <v>3.0000000000000003E-4</v>
      </c>
      <c r="AF12">
        <v>3.5000000000000005E-4</v>
      </c>
      <c r="AG12">
        <v>4.0000000000000002E-4</v>
      </c>
      <c r="AH12">
        <v>4.4999999999999999E-4</v>
      </c>
      <c r="AI12" s="2">
        <v>4</v>
      </c>
      <c r="AJ12" s="2" t="b">
        <v>1</v>
      </c>
      <c r="AK12" s="2" t="s">
        <v>94</v>
      </c>
      <c r="AL12" s="2">
        <v>11</v>
      </c>
      <c r="AM12" s="2">
        <v>300</v>
      </c>
      <c r="AN12">
        <v>11</v>
      </c>
      <c r="AO12">
        <v>200</v>
      </c>
      <c r="AP12">
        <v>1</v>
      </c>
    </row>
    <row r="13" spans="1:42" ht="15.75" customHeight="1" x14ac:dyDescent="0.3">
      <c r="A13" s="1">
        <v>11</v>
      </c>
      <c r="B13" s="11" t="s">
        <v>66</v>
      </c>
      <c r="C13" s="10" t="s">
        <v>69</v>
      </c>
      <c r="D13" s="3" t="s">
        <v>50</v>
      </c>
      <c r="E13" s="3">
        <v>11</v>
      </c>
      <c r="F13" s="3">
        <v>10</v>
      </c>
      <c r="G13" s="3">
        <v>0</v>
      </c>
      <c r="H13" s="3">
        <v>4</v>
      </c>
      <c r="I13" s="3">
        <v>0</v>
      </c>
      <c r="J13" s="3">
        <v>6</v>
      </c>
      <c r="K13" s="3">
        <v>0.3</v>
      </c>
      <c r="L13" s="3">
        <v>50</v>
      </c>
      <c r="M13" s="3">
        <v>5</v>
      </c>
      <c r="N13" s="3">
        <v>2</v>
      </c>
      <c r="O13" s="4">
        <v>25</v>
      </c>
      <c r="P13" s="5">
        <v>3</v>
      </c>
      <c r="Q13" s="2">
        <v>4</v>
      </c>
      <c r="R13" s="2">
        <v>10</v>
      </c>
      <c r="S13" s="9" t="s">
        <v>31</v>
      </c>
      <c r="T13" s="9" t="s">
        <v>72</v>
      </c>
      <c r="U13" s="9" t="s">
        <v>85</v>
      </c>
      <c r="V13" s="9" t="s">
        <v>43</v>
      </c>
      <c r="W13" s="2">
        <v>0</v>
      </c>
      <c r="X13" s="9" t="s">
        <v>72</v>
      </c>
      <c r="Y13">
        <v>0</v>
      </c>
      <c r="Z13">
        <v>1.0000000000000001E-5</v>
      </c>
      <c r="AA13">
        <v>1.4999999999999999E-5</v>
      </c>
      <c r="AB13">
        <v>2.0000000000000002E-5</v>
      </c>
      <c r="AC13">
        <v>2.5000000000000001E-5</v>
      </c>
      <c r="AD13">
        <v>5.0000000000000002E-5</v>
      </c>
      <c r="AE13">
        <v>1E-4</v>
      </c>
      <c r="AF13">
        <v>1.5000000000000001E-4</v>
      </c>
      <c r="AG13">
        <v>2.0000000000000001E-4</v>
      </c>
      <c r="AH13">
        <v>2.5000000000000001E-4</v>
      </c>
      <c r="AI13" s="2">
        <v>4</v>
      </c>
      <c r="AJ13" s="2" t="b">
        <v>1</v>
      </c>
      <c r="AK13" s="2" t="s">
        <v>95</v>
      </c>
      <c r="AL13" s="2">
        <v>11</v>
      </c>
      <c r="AM13" s="2">
        <v>600</v>
      </c>
      <c r="AN13">
        <v>11</v>
      </c>
      <c r="AO13">
        <v>200</v>
      </c>
      <c r="AP13">
        <v>1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D430D-3C7E-404D-942C-275A2BE9BF6F}">
  <dimension ref="A1:O27"/>
  <sheetViews>
    <sheetView zoomScale="85" zoomScaleNormal="85" workbookViewId="0">
      <selection activeCell="F11" sqref="F11:O13"/>
    </sheetView>
  </sheetViews>
  <sheetFormatPr defaultRowHeight="16.5" x14ac:dyDescent="0.3"/>
  <cols>
    <col min="6" max="6" width="27.625" customWidth="1"/>
    <col min="7" max="7" width="16.75" customWidth="1"/>
    <col min="8" max="8" width="15.625" customWidth="1"/>
    <col min="9" max="9" width="15.5" customWidth="1"/>
    <col min="10" max="10" width="22.25" customWidth="1"/>
    <col min="11" max="11" width="22" customWidth="1"/>
    <col min="12" max="12" width="20.125" customWidth="1"/>
    <col min="13" max="13" width="17.75" customWidth="1"/>
    <col min="14" max="14" width="18.25" customWidth="1"/>
    <col min="15" max="15" width="23.625" customWidth="1"/>
  </cols>
  <sheetData>
    <row r="1" spans="1:15" x14ac:dyDescent="0.3">
      <c r="A1" t="s">
        <v>137</v>
      </c>
      <c r="B1" t="s">
        <v>96</v>
      </c>
      <c r="C1" t="s">
        <v>91</v>
      </c>
      <c r="D1" t="s">
        <v>97</v>
      </c>
      <c r="E1" s="2"/>
      <c r="F1" s="2" t="s">
        <v>98</v>
      </c>
      <c r="G1" s="2" t="s">
        <v>99</v>
      </c>
      <c r="H1" s="2" t="s">
        <v>100</v>
      </c>
      <c r="I1" s="2" t="s">
        <v>101</v>
      </c>
      <c r="J1" s="2" t="s">
        <v>102</v>
      </c>
      <c r="K1" s="2" t="s">
        <v>103</v>
      </c>
      <c r="L1" s="2" t="s">
        <v>104</v>
      </c>
      <c r="M1" s="2" t="s">
        <v>105</v>
      </c>
      <c r="N1" s="2" t="s">
        <v>106</v>
      </c>
      <c r="O1" s="2" t="s">
        <v>107</v>
      </c>
    </row>
    <row r="2" spans="1:15" x14ac:dyDescent="0.3">
      <c r="A2" s="2">
        <v>0</v>
      </c>
      <c r="B2" s="2" t="s">
        <v>108</v>
      </c>
      <c r="C2" s="2" t="s">
        <v>109</v>
      </c>
      <c r="D2" s="2">
        <v>0</v>
      </c>
      <c r="E2" s="2"/>
      <c r="F2" s="12">
        <f t="shared" ref="F2:O2" si="0">F16*$F$24</f>
        <v>0.39600000000000002</v>
      </c>
      <c r="G2" s="12">
        <f t="shared" si="0"/>
        <v>0.31740000000000002</v>
      </c>
      <c r="H2" s="12">
        <f t="shared" si="0"/>
        <v>0.26285999999999998</v>
      </c>
      <c r="I2" s="12">
        <f t="shared" si="0"/>
        <v>0.22631999999999997</v>
      </c>
      <c r="J2" s="12">
        <f t="shared" si="0"/>
        <v>0.19889999999999999</v>
      </c>
      <c r="K2" s="12">
        <f t="shared" si="0"/>
        <v>0.17639999999999997</v>
      </c>
      <c r="L2" s="12">
        <f t="shared" si="0"/>
        <v>0.1452</v>
      </c>
      <c r="M2" s="12">
        <f t="shared" si="0"/>
        <v>0.11399999999999999</v>
      </c>
      <c r="N2" s="12">
        <f t="shared" si="0"/>
        <v>8.2799999999999999E-2</v>
      </c>
      <c r="O2" s="12">
        <f t="shared" si="0"/>
        <v>0</v>
      </c>
    </row>
    <row r="3" spans="1:15" x14ac:dyDescent="0.3">
      <c r="A3" s="2">
        <v>1</v>
      </c>
      <c r="B3" s="2" t="s">
        <v>110</v>
      </c>
      <c r="C3" s="2" t="s">
        <v>111</v>
      </c>
      <c r="D3" s="2">
        <v>0</v>
      </c>
      <c r="E3" s="2"/>
      <c r="F3" s="12">
        <f t="shared" ref="F3:O3" si="1">F16*$F$25</f>
        <v>0.23099999999999998</v>
      </c>
      <c r="G3" s="12">
        <f t="shared" si="1"/>
        <v>0.18515000000000001</v>
      </c>
      <c r="H3" s="12">
        <f t="shared" si="1"/>
        <v>0.153335</v>
      </c>
      <c r="I3" s="12">
        <f t="shared" si="1"/>
        <v>0.13201999999999997</v>
      </c>
      <c r="J3" s="12">
        <f t="shared" si="1"/>
        <v>0.116025</v>
      </c>
      <c r="K3" s="12">
        <f t="shared" si="1"/>
        <v>0.10289999999999999</v>
      </c>
      <c r="L3" s="12">
        <f t="shared" si="1"/>
        <v>8.4699999999999998E-2</v>
      </c>
      <c r="M3" s="12">
        <f t="shared" si="1"/>
        <v>6.649999999999999E-2</v>
      </c>
      <c r="N3" s="12">
        <f t="shared" si="1"/>
        <v>4.8300000000000003E-2</v>
      </c>
      <c r="O3" s="12">
        <f t="shared" si="1"/>
        <v>0</v>
      </c>
    </row>
    <row r="4" spans="1:15" x14ac:dyDescent="0.3">
      <c r="A4" s="2">
        <v>2</v>
      </c>
      <c r="B4" s="2" t="s">
        <v>112</v>
      </c>
      <c r="C4" s="2" t="s">
        <v>113</v>
      </c>
      <c r="D4" s="2">
        <v>0</v>
      </c>
      <c r="E4" s="2"/>
      <c r="F4" s="12">
        <f t="shared" ref="F4:O4" si="2">F16*$F$26</f>
        <v>3.3000000000000002E-2</v>
      </c>
      <c r="G4" s="12">
        <f t="shared" si="2"/>
        <v>2.6450000000000001E-2</v>
      </c>
      <c r="H4" s="12">
        <f t="shared" si="2"/>
        <v>2.1905000000000001E-2</v>
      </c>
      <c r="I4" s="12">
        <f t="shared" si="2"/>
        <v>1.8860000000000002E-2</v>
      </c>
      <c r="J4" s="12">
        <f t="shared" si="2"/>
        <v>1.6575000000000003E-2</v>
      </c>
      <c r="K4" s="12">
        <f>K16*$F$26</f>
        <v>1.47E-2</v>
      </c>
      <c r="L4" s="12">
        <f t="shared" si="2"/>
        <v>1.21E-2</v>
      </c>
      <c r="M4" s="12">
        <f t="shared" si="2"/>
        <v>9.5000000000000015E-3</v>
      </c>
      <c r="N4" s="12">
        <f t="shared" si="2"/>
        <v>6.9000000000000008E-3</v>
      </c>
      <c r="O4" s="12">
        <f t="shared" si="2"/>
        <v>0</v>
      </c>
    </row>
    <row r="5" spans="1:15" x14ac:dyDescent="0.3">
      <c r="A5">
        <v>4</v>
      </c>
      <c r="B5" t="s">
        <v>114</v>
      </c>
      <c r="C5" t="s">
        <v>115</v>
      </c>
      <c r="D5">
        <v>1</v>
      </c>
      <c r="E5" s="2"/>
      <c r="F5" s="13">
        <f t="shared" ref="F5:O5" si="3">F17*$F$24</f>
        <v>0.20400000000000001</v>
      </c>
      <c r="G5" s="13">
        <f t="shared" si="3"/>
        <v>0.28187999999999996</v>
      </c>
      <c r="H5" s="13">
        <f t="shared" si="3"/>
        <v>0.33576</v>
      </c>
      <c r="I5" s="13">
        <f t="shared" si="3"/>
        <v>0.37163999999999997</v>
      </c>
      <c r="J5" s="13">
        <f t="shared" si="3"/>
        <v>0.39840000000000003</v>
      </c>
      <c r="K5" s="13">
        <f t="shared" si="3"/>
        <v>0.42</v>
      </c>
      <c r="L5" s="13">
        <f t="shared" si="3"/>
        <v>0.44999999999999996</v>
      </c>
      <c r="M5" s="13">
        <f t="shared" si="3"/>
        <v>0.48</v>
      </c>
      <c r="N5" s="13">
        <f t="shared" si="3"/>
        <v>0.51</v>
      </c>
      <c r="O5" s="13">
        <f t="shared" si="3"/>
        <v>0.59160000000000001</v>
      </c>
    </row>
    <row r="6" spans="1:15" x14ac:dyDescent="0.3">
      <c r="A6">
        <v>5</v>
      </c>
      <c r="B6" t="s">
        <v>116</v>
      </c>
      <c r="C6" t="s">
        <v>117</v>
      </c>
      <c r="D6">
        <v>1</v>
      </c>
      <c r="E6" s="2"/>
      <c r="F6" s="13">
        <f t="shared" ref="F6:O6" si="4">F17*$F$25</f>
        <v>0.11899999999999999</v>
      </c>
      <c r="G6" s="13">
        <f t="shared" si="4"/>
        <v>0.16442999999999999</v>
      </c>
      <c r="H6" s="13">
        <f t="shared" si="4"/>
        <v>0.19585999999999998</v>
      </c>
      <c r="I6" s="13">
        <f t="shared" si="4"/>
        <v>0.21678999999999998</v>
      </c>
      <c r="J6" s="13">
        <f t="shared" si="4"/>
        <v>0.2324</v>
      </c>
      <c r="K6" s="13">
        <f t="shared" si="4"/>
        <v>0.24499999999999997</v>
      </c>
      <c r="L6" s="13">
        <f t="shared" si="4"/>
        <v>0.26249999999999996</v>
      </c>
      <c r="M6" s="13">
        <f t="shared" si="4"/>
        <v>0.27999999999999997</v>
      </c>
      <c r="N6" s="13">
        <f t="shared" si="4"/>
        <v>0.29749999999999999</v>
      </c>
      <c r="O6" s="13">
        <f t="shared" si="4"/>
        <v>0.34509999999999996</v>
      </c>
    </row>
    <row r="7" spans="1:15" x14ac:dyDescent="0.3">
      <c r="A7">
        <v>6</v>
      </c>
      <c r="B7" t="s">
        <v>118</v>
      </c>
      <c r="C7" t="s">
        <v>119</v>
      </c>
      <c r="D7">
        <v>1</v>
      </c>
      <c r="E7" s="2"/>
      <c r="F7" s="13">
        <f t="shared" ref="F7:O7" si="5">F17*$F$26</f>
        <v>1.7000000000000001E-2</v>
      </c>
      <c r="G7" s="13">
        <f t="shared" si="5"/>
        <v>2.349E-2</v>
      </c>
      <c r="H7" s="13">
        <f t="shared" si="5"/>
        <v>2.7980000000000001E-2</v>
      </c>
      <c r="I7" s="13">
        <f t="shared" si="5"/>
        <v>3.0969999999999998E-2</v>
      </c>
      <c r="J7" s="13">
        <f t="shared" si="5"/>
        <v>3.32E-2</v>
      </c>
      <c r="K7" s="13">
        <f t="shared" si="5"/>
        <v>3.4999999999999996E-2</v>
      </c>
      <c r="L7" s="13">
        <f t="shared" si="5"/>
        <v>3.7500000000000006E-2</v>
      </c>
      <c r="M7" s="13">
        <f t="shared" si="5"/>
        <v>4.0000000000000008E-2</v>
      </c>
      <c r="N7" s="13">
        <f t="shared" si="5"/>
        <v>4.2500000000000003E-2</v>
      </c>
      <c r="O7" s="13">
        <f t="shared" si="5"/>
        <v>4.9300000000000004E-2</v>
      </c>
    </row>
    <row r="8" spans="1:15" x14ac:dyDescent="0.3">
      <c r="A8" s="2">
        <v>8</v>
      </c>
      <c r="B8" s="2" t="s">
        <v>120</v>
      </c>
      <c r="C8" s="2" t="s">
        <v>121</v>
      </c>
      <c r="D8" s="2">
        <v>2</v>
      </c>
      <c r="E8" s="2"/>
      <c r="F8" s="12">
        <f t="shared" ref="F8:O8" si="6">F18*$F$24</f>
        <v>0</v>
      </c>
      <c r="G8" s="12">
        <f t="shared" si="6"/>
        <v>5.9999999999999995E-4</v>
      </c>
      <c r="H8" s="12">
        <f t="shared" si="6"/>
        <v>1.1999999999999999E-3</v>
      </c>
      <c r="I8" s="12">
        <f t="shared" si="6"/>
        <v>1.8E-3</v>
      </c>
      <c r="J8" s="12">
        <f t="shared" si="6"/>
        <v>2.3999999999999998E-3</v>
      </c>
      <c r="K8" s="12">
        <f t="shared" si="6"/>
        <v>3.0000000000000001E-3</v>
      </c>
      <c r="L8" s="12">
        <f t="shared" si="6"/>
        <v>3.5999999999999999E-3</v>
      </c>
      <c r="M8" s="12">
        <f t="shared" si="6"/>
        <v>4.1999999999999997E-3</v>
      </c>
      <c r="N8" s="12">
        <f t="shared" si="6"/>
        <v>4.7999999999999996E-3</v>
      </c>
      <c r="O8" s="12">
        <f t="shared" si="6"/>
        <v>5.3999999999999994E-3</v>
      </c>
    </row>
    <row r="9" spans="1:15" x14ac:dyDescent="0.3">
      <c r="A9" s="2">
        <v>9</v>
      </c>
      <c r="B9" s="2" t="s">
        <v>122</v>
      </c>
      <c r="C9" s="2" t="s">
        <v>123</v>
      </c>
      <c r="D9" s="2">
        <v>2</v>
      </c>
      <c r="E9" s="2"/>
      <c r="F9" s="12">
        <f t="shared" ref="F9:O9" si="7">F18*$F$25</f>
        <v>0</v>
      </c>
      <c r="G9" s="12">
        <f t="shared" si="7"/>
        <v>3.5E-4</v>
      </c>
      <c r="H9" s="12">
        <f t="shared" si="7"/>
        <v>6.9999999999999999E-4</v>
      </c>
      <c r="I9" s="12">
        <f t="shared" si="7"/>
        <v>1.0499999999999999E-3</v>
      </c>
      <c r="J9" s="12">
        <f t="shared" si="7"/>
        <v>1.4E-3</v>
      </c>
      <c r="K9" s="12">
        <f t="shared" si="7"/>
        <v>1.7499999999999998E-3</v>
      </c>
      <c r="L9" s="12">
        <f t="shared" si="7"/>
        <v>2.0999999999999999E-3</v>
      </c>
      <c r="M9" s="12">
        <f t="shared" si="7"/>
        <v>2.4499999999999999E-3</v>
      </c>
      <c r="N9" s="12">
        <f t="shared" si="7"/>
        <v>2.8E-3</v>
      </c>
      <c r="O9" s="12">
        <f t="shared" si="7"/>
        <v>3.1499999999999996E-3</v>
      </c>
    </row>
    <row r="10" spans="1:15" ht="16.5" customHeight="1" x14ac:dyDescent="0.3">
      <c r="A10" s="2">
        <v>10</v>
      </c>
      <c r="B10" s="2" t="s">
        <v>124</v>
      </c>
      <c r="C10" s="2" t="s">
        <v>125</v>
      </c>
      <c r="D10" s="2">
        <v>2</v>
      </c>
      <c r="E10" s="2"/>
      <c r="F10" s="12">
        <f t="shared" ref="F10:O10" si="8">F18*$F$26</f>
        <v>0</v>
      </c>
      <c r="G10" s="12">
        <f t="shared" si="8"/>
        <v>5.0000000000000002E-5</v>
      </c>
      <c r="H10" s="12">
        <f t="shared" si="8"/>
        <v>1E-4</v>
      </c>
      <c r="I10" s="12">
        <f t="shared" si="8"/>
        <v>1.5000000000000001E-4</v>
      </c>
      <c r="J10" s="12">
        <f t="shared" si="8"/>
        <v>2.0000000000000001E-4</v>
      </c>
      <c r="K10" s="12">
        <f t="shared" si="8"/>
        <v>2.5000000000000001E-4</v>
      </c>
      <c r="L10" s="12">
        <f t="shared" si="8"/>
        <v>3.0000000000000003E-4</v>
      </c>
      <c r="M10" s="12">
        <f t="shared" si="8"/>
        <v>3.5000000000000005E-4</v>
      </c>
      <c r="N10" s="12">
        <f t="shared" si="8"/>
        <v>4.0000000000000002E-4</v>
      </c>
      <c r="O10" s="12">
        <f t="shared" si="8"/>
        <v>4.4999999999999999E-4</v>
      </c>
    </row>
    <row r="11" spans="1:15" x14ac:dyDescent="0.3">
      <c r="A11">
        <v>12</v>
      </c>
      <c r="B11" t="s">
        <v>126</v>
      </c>
      <c r="C11" t="s">
        <v>127</v>
      </c>
      <c r="D11">
        <v>3</v>
      </c>
      <c r="E11" s="2"/>
      <c r="F11" s="13">
        <f t="shared" ref="F11:O11" si="9">F19*$F$24</f>
        <v>0</v>
      </c>
      <c r="G11" s="13">
        <f t="shared" si="9"/>
        <v>1.2E-4</v>
      </c>
      <c r="H11" s="13">
        <f t="shared" si="9"/>
        <v>1.7999999999999998E-4</v>
      </c>
      <c r="I11" s="13">
        <f t="shared" si="9"/>
        <v>2.4000000000000001E-4</v>
      </c>
      <c r="J11" s="13">
        <f>J19*$F$24</f>
        <v>2.9999999999999997E-4</v>
      </c>
      <c r="K11" s="13">
        <f>K19*$F$24</f>
        <v>5.9999999999999995E-4</v>
      </c>
      <c r="L11" s="13">
        <f>L19*$F$24</f>
        <v>1.1999999999999999E-3</v>
      </c>
      <c r="M11" s="13">
        <f t="shared" si="9"/>
        <v>1.8E-3</v>
      </c>
      <c r="N11" s="13">
        <f t="shared" si="9"/>
        <v>2.3999999999999998E-3</v>
      </c>
      <c r="O11" s="13">
        <f t="shared" si="9"/>
        <v>3.0000000000000001E-3</v>
      </c>
    </row>
    <row r="12" spans="1:15" x14ac:dyDescent="0.3">
      <c r="A12">
        <v>13</v>
      </c>
      <c r="B12" t="s">
        <v>128</v>
      </c>
      <c r="C12" t="s">
        <v>129</v>
      </c>
      <c r="D12">
        <v>3</v>
      </c>
      <c r="E12" s="2"/>
      <c r="F12" s="13">
        <f t="shared" ref="F12:O12" si="10">F19*$F$25</f>
        <v>0</v>
      </c>
      <c r="G12" s="13">
        <f t="shared" si="10"/>
        <v>6.9999999999999994E-5</v>
      </c>
      <c r="H12" s="13">
        <f>H19*$F$25</f>
        <v>1.0499999999999999E-4</v>
      </c>
      <c r="I12" s="13">
        <f t="shared" si="10"/>
        <v>1.3999999999999999E-4</v>
      </c>
      <c r="J12" s="13">
        <f>J19*$F$25</f>
        <v>1.75E-4</v>
      </c>
      <c r="K12" s="13">
        <f>K19*$F$25</f>
        <v>3.5E-4</v>
      </c>
      <c r="L12" s="13">
        <f>L19*$F$25</f>
        <v>6.9999999999999999E-4</v>
      </c>
      <c r="M12" s="13">
        <f t="shared" si="10"/>
        <v>1.0499999999999999E-3</v>
      </c>
      <c r="N12" s="13">
        <f t="shared" si="10"/>
        <v>1.4E-3</v>
      </c>
      <c r="O12" s="13">
        <f t="shared" si="10"/>
        <v>1.7499999999999998E-3</v>
      </c>
    </row>
    <row r="13" spans="1:15" x14ac:dyDescent="0.3">
      <c r="A13">
        <v>14</v>
      </c>
      <c r="B13" t="s">
        <v>130</v>
      </c>
      <c r="C13" t="s">
        <v>131</v>
      </c>
      <c r="D13">
        <v>3</v>
      </c>
      <c r="E13" s="2"/>
      <c r="F13" s="13">
        <f>F19*$F$26</f>
        <v>0</v>
      </c>
      <c r="G13" s="13">
        <f>G19*$F$26</f>
        <v>1.0000000000000001E-5</v>
      </c>
      <c r="H13" s="13">
        <f>H19*$F$26</f>
        <v>1.4999999999999999E-5</v>
      </c>
      <c r="I13" s="13">
        <f>I19*$F$26</f>
        <v>2.0000000000000002E-5</v>
      </c>
      <c r="J13" s="13">
        <f>J19*F26</f>
        <v>2.5000000000000001E-5</v>
      </c>
      <c r="K13" s="13">
        <f>K19*$F$26</f>
        <v>5.0000000000000002E-5</v>
      </c>
      <c r="L13" s="13">
        <f>L19*$F$26</f>
        <v>1E-4</v>
      </c>
      <c r="M13" s="13">
        <f>M19*$F$26</f>
        <v>1.5000000000000001E-4</v>
      </c>
      <c r="N13" s="13">
        <f>N19*$F$26</f>
        <v>2.0000000000000001E-4</v>
      </c>
      <c r="O13" s="13">
        <f>O19*$F$26</f>
        <v>2.5000000000000001E-4</v>
      </c>
    </row>
    <row r="14" spans="1:15" x14ac:dyDescent="0.3">
      <c r="E14" s="2"/>
      <c r="F14" s="13">
        <f t="shared" ref="F14:O14" si="11">SUM(F2:F13)</f>
        <v>1</v>
      </c>
      <c r="G14" s="13">
        <f t="shared" si="11"/>
        <v>1</v>
      </c>
      <c r="H14" s="13">
        <f t="shared" si="11"/>
        <v>0.99999999999999989</v>
      </c>
      <c r="I14" s="13">
        <f t="shared" si="11"/>
        <v>1</v>
      </c>
      <c r="J14" s="13">
        <f t="shared" si="11"/>
        <v>0.99999999999999989</v>
      </c>
      <c r="K14" s="13">
        <f t="shared" si="11"/>
        <v>1</v>
      </c>
      <c r="L14" s="13">
        <f t="shared" si="11"/>
        <v>0.99999999999999989</v>
      </c>
      <c r="M14" s="13">
        <f t="shared" si="11"/>
        <v>0.99999999999999989</v>
      </c>
      <c r="N14" s="13">
        <f t="shared" si="11"/>
        <v>0.99999999999999989</v>
      </c>
      <c r="O14" s="13">
        <f t="shared" si="11"/>
        <v>0.99999999999999989</v>
      </c>
    </row>
    <row r="15" spans="1:15" x14ac:dyDescent="0.3">
      <c r="E15" s="2"/>
      <c r="F15" s="13"/>
      <c r="G15" s="13"/>
      <c r="H15" s="13"/>
      <c r="I15" s="13"/>
      <c r="J15" s="13"/>
      <c r="K15" s="13"/>
      <c r="L15" s="13"/>
      <c r="M15" s="13"/>
      <c r="N15" s="13"/>
      <c r="O15" s="13"/>
    </row>
    <row r="16" spans="1:15" x14ac:dyDescent="0.3">
      <c r="E16" s="2" t="s">
        <v>92</v>
      </c>
      <c r="F16" s="13">
        <v>0.66</v>
      </c>
      <c r="G16" s="13">
        <v>0.52900000000000003</v>
      </c>
      <c r="H16" s="13">
        <v>0.43809999999999999</v>
      </c>
      <c r="I16" s="13">
        <v>0.37719999999999998</v>
      </c>
      <c r="J16" s="13">
        <v>0.33150000000000002</v>
      </c>
      <c r="K16" s="13">
        <v>0.29399999999999998</v>
      </c>
      <c r="L16" s="13">
        <v>0.24199999999999999</v>
      </c>
      <c r="M16" s="13">
        <v>0.19</v>
      </c>
      <c r="N16" s="13">
        <v>0.13800000000000001</v>
      </c>
      <c r="O16" s="13">
        <v>0</v>
      </c>
    </row>
    <row r="17" spans="5:15" x14ac:dyDescent="0.3">
      <c r="E17" s="2" t="s">
        <v>132</v>
      </c>
      <c r="F17" s="13">
        <v>0.34</v>
      </c>
      <c r="G17" s="13">
        <v>0.4698</v>
      </c>
      <c r="H17" s="13">
        <v>0.55959999999999999</v>
      </c>
      <c r="I17" s="13">
        <v>0.61939999999999995</v>
      </c>
      <c r="J17" s="13">
        <v>0.66400000000000003</v>
      </c>
      <c r="K17" s="13">
        <v>0.7</v>
      </c>
      <c r="L17" s="13">
        <v>0.75</v>
      </c>
      <c r="M17" s="13">
        <v>0.8</v>
      </c>
      <c r="N17" s="13">
        <v>0.85</v>
      </c>
      <c r="O17" s="13">
        <v>0.98599999999999999</v>
      </c>
    </row>
    <row r="18" spans="5:15" x14ac:dyDescent="0.3">
      <c r="E18" s="2" t="s">
        <v>133</v>
      </c>
      <c r="F18" s="13">
        <v>0</v>
      </c>
      <c r="G18" s="13">
        <v>1E-3</v>
      </c>
      <c r="H18" s="13">
        <v>2E-3</v>
      </c>
      <c r="I18" s="13">
        <v>3.0000000000000001E-3</v>
      </c>
      <c r="J18" s="13">
        <v>4.0000000000000001E-3</v>
      </c>
      <c r="K18" s="13">
        <v>5.0000000000000001E-3</v>
      </c>
      <c r="L18" s="13">
        <v>6.0000000000000001E-3</v>
      </c>
      <c r="M18" s="13">
        <v>7.0000000000000001E-3</v>
      </c>
      <c r="N18" s="13">
        <v>8.0000000000000002E-3</v>
      </c>
      <c r="O18" s="13">
        <v>8.9999999999999993E-3</v>
      </c>
    </row>
    <row r="19" spans="5:15" x14ac:dyDescent="0.3">
      <c r="E19" s="2" t="s">
        <v>134</v>
      </c>
      <c r="F19" s="13">
        <v>0</v>
      </c>
      <c r="G19" s="13">
        <v>2.0000000000000001E-4</v>
      </c>
      <c r="H19" s="13">
        <v>2.9999999999999997E-4</v>
      </c>
      <c r="I19" s="13">
        <v>4.0000000000000002E-4</v>
      </c>
      <c r="J19" s="13">
        <v>5.0000000000000001E-4</v>
      </c>
      <c r="K19" s="13">
        <v>1E-3</v>
      </c>
      <c r="L19" s="13">
        <v>2E-3</v>
      </c>
      <c r="M19" s="13">
        <v>3.0000000000000001E-3</v>
      </c>
      <c r="N19" s="13">
        <v>4.0000000000000001E-3</v>
      </c>
      <c r="O19" s="13">
        <v>5.0000000000000001E-3</v>
      </c>
    </row>
    <row r="20" spans="5:15" x14ac:dyDescent="0.3">
      <c r="E20" s="2" t="s">
        <v>135</v>
      </c>
      <c r="F20" s="13"/>
      <c r="G20" s="13"/>
      <c r="H20" s="13"/>
      <c r="I20" s="13"/>
      <c r="J20" s="13"/>
      <c r="K20" s="13"/>
      <c r="L20" s="13"/>
      <c r="M20" s="13"/>
      <c r="N20" s="13"/>
      <c r="O20" s="13"/>
    </row>
    <row r="21" spans="5:15" x14ac:dyDescent="0.3">
      <c r="E21" s="2" t="s">
        <v>136</v>
      </c>
      <c r="F21" s="13">
        <f>SUM(F16:F19)</f>
        <v>1</v>
      </c>
      <c r="G21" s="13">
        <f t="shared" ref="G21:O21" si="12">SUM(G16:G19)</f>
        <v>1</v>
      </c>
      <c r="H21" s="13">
        <f t="shared" si="12"/>
        <v>1</v>
      </c>
      <c r="I21" s="13">
        <f t="shared" si="12"/>
        <v>0.99999999999999989</v>
      </c>
      <c r="J21" s="13">
        <f t="shared" si="12"/>
        <v>1</v>
      </c>
      <c r="K21" s="13">
        <f>SUM(K16:K19)</f>
        <v>1</v>
      </c>
      <c r="L21" s="13">
        <f t="shared" si="12"/>
        <v>1</v>
      </c>
      <c r="M21" s="13">
        <f t="shared" si="12"/>
        <v>1</v>
      </c>
      <c r="N21" s="13">
        <f t="shared" si="12"/>
        <v>1</v>
      </c>
      <c r="O21" s="13">
        <f t="shared" si="12"/>
        <v>1</v>
      </c>
    </row>
    <row r="22" spans="5:15" x14ac:dyDescent="0.3">
      <c r="E22" s="2"/>
      <c r="F22" s="13"/>
      <c r="G22" s="13"/>
      <c r="H22" s="13"/>
      <c r="I22" s="13"/>
      <c r="J22" s="13"/>
    </row>
    <row r="23" spans="5:15" x14ac:dyDescent="0.3">
      <c r="E23" s="6" t="s">
        <v>138</v>
      </c>
      <c r="F23" s="13"/>
      <c r="G23" s="13"/>
      <c r="H23" s="13"/>
      <c r="I23" s="13"/>
      <c r="J23" s="13"/>
    </row>
    <row r="24" spans="5:15" x14ac:dyDescent="0.3">
      <c r="E24" s="2">
        <v>4</v>
      </c>
      <c r="F24" s="13">
        <v>0.6</v>
      </c>
      <c r="G24" s="13">
        <f>F24*$G$27</f>
        <v>5.9999999999999995E-4</v>
      </c>
      <c r="H24" s="14">
        <v>4.0000000000000002E-4</v>
      </c>
      <c r="I24" s="13"/>
      <c r="J24" s="13"/>
    </row>
    <row r="25" spans="5:15" x14ac:dyDescent="0.3">
      <c r="E25" s="2">
        <v>3</v>
      </c>
      <c r="F25" s="13">
        <v>0.35</v>
      </c>
      <c r="G25" s="13">
        <f>F25*$G$27</f>
        <v>3.5E-4</v>
      </c>
      <c r="H25" s="14">
        <v>2.9999999999999997E-4</v>
      </c>
      <c r="I25" s="13"/>
      <c r="J25" s="13"/>
    </row>
    <row r="26" spans="5:15" x14ac:dyDescent="0.3">
      <c r="E26" s="2">
        <v>2</v>
      </c>
      <c r="F26" s="13">
        <v>0.05</v>
      </c>
      <c r="G26" s="13">
        <f>F26*$G$27</f>
        <v>5.0000000000000002E-5</v>
      </c>
      <c r="H26" s="14">
        <v>2.0000000000000001E-4</v>
      </c>
      <c r="I26" s="13"/>
      <c r="J26" s="13"/>
    </row>
    <row r="27" spans="5:15" x14ac:dyDescent="0.3">
      <c r="E27" s="2"/>
      <c r="F27" s="13">
        <f>SUM(F24:F26)</f>
        <v>1</v>
      </c>
      <c r="G27" s="13">
        <v>1E-3</v>
      </c>
      <c r="H27" s="14">
        <f>SUM(H24:H26)</f>
        <v>8.9999999999999998E-4</v>
      </c>
      <c r="I27" s="13"/>
      <c r="J27" s="13"/>
    </row>
  </sheetData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07E8E-FEEA-4C26-B5B2-FDE2FA39AFB6}">
  <dimension ref="A1:O13"/>
  <sheetViews>
    <sheetView workbookViewId="0">
      <selection activeCell="O1" sqref="O1:O12"/>
    </sheetView>
  </sheetViews>
  <sheetFormatPr defaultRowHeight="16.5" x14ac:dyDescent="0.3"/>
  <sheetData>
    <row r="1" spans="1:15" ht="33" x14ac:dyDescent="0.3">
      <c r="B1" s="7" t="s">
        <v>4</v>
      </c>
      <c r="C1" s="7" t="s">
        <v>13</v>
      </c>
      <c r="D1" s="7" t="s">
        <v>5</v>
      </c>
      <c r="E1" s="7" t="s">
        <v>6</v>
      </c>
      <c r="F1" s="7" t="s">
        <v>7</v>
      </c>
      <c r="G1" s="7" t="s">
        <v>8</v>
      </c>
      <c r="H1" s="7" t="s">
        <v>9</v>
      </c>
      <c r="I1" s="7" t="s">
        <v>10</v>
      </c>
      <c r="J1" t="s">
        <v>141</v>
      </c>
      <c r="K1" t="s">
        <v>142</v>
      </c>
      <c r="O1" s="3">
        <v>0.7</v>
      </c>
    </row>
    <row r="2" spans="1:15" x14ac:dyDescent="0.3">
      <c r="A2" s="2" t="s">
        <v>51</v>
      </c>
      <c r="B2" s="3">
        <v>10</v>
      </c>
      <c r="C2" s="3">
        <v>0.3</v>
      </c>
      <c r="D2" s="3">
        <v>0.6</v>
      </c>
      <c r="E2" s="3">
        <v>0</v>
      </c>
      <c r="F2" s="3">
        <v>0.5</v>
      </c>
      <c r="G2" s="3">
        <v>0.1</v>
      </c>
      <c r="H2" s="3">
        <v>3</v>
      </c>
      <c r="I2" s="3">
        <v>1</v>
      </c>
      <c r="J2">
        <f>B2*10</f>
        <v>100</v>
      </c>
      <c r="K2">
        <f>F2+G2*J2</f>
        <v>10.5</v>
      </c>
      <c r="O2" s="3">
        <v>0.7</v>
      </c>
    </row>
    <row r="3" spans="1:15" x14ac:dyDescent="0.3">
      <c r="A3" s="2" t="s">
        <v>52</v>
      </c>
      <c r="B3" s="3">
        <v>10</v>
      </c>
      <c r="C3" s="3">
        <v>0.3</v>
      </c>
      <c r="D3" s="3">
        <v>0.6</v>
      </c>
      <c r="E3" s="3">
        <v>0</v>
      </c>
      <c r="F3" s="3">
        <v>1.5</v>
      </c>
      <c r="G3" s="3">
        <v>0.15</v>
      </c>
      <c r="H3" s="3">
        <v>3</v>
      </c>
      <c r="I3" s="3">
        <v>3</v>
      </c>
      <c r="J3">
        <f t="shared" ref="J3:J13" si="0">B3*10</f>
        <v>100</v>
      </c>
      <c r="K3">
        <f t="shared" ref="K3:K13" si="1">F3+G3*J3</f>
        <v>16.5</v>
      </c>
      <c r="O3" s="3">
        <v>0.6</v>
      </c>
    </row>
    <row r="4" spans="1:15" x14ac:dyDescent="0.3">
      <c r="A4" s="2" t="s">
        <v>53</v>
      </c>
      <c r="B4" s="3">
        <v>10</v>
      </c>
      <c r="C4" s="3">
        <v>0.3</v>
      </c>
      <c r="D4" s="3">
        <v>0.5</v>
      </c>
      <c r="E4" s="3">
        <v>0</v>
      </c>
      <c r="F4" s="3">
        <v>2</v>
      </c>
      <c r="G4" s="3">
        <v>0.2</v>
      </c>
      <c r="H4" s="3">
        <v>3</v>
      </c>
      <c r="I4" s="3">
        <v>6</v>
      </c>
      <c r="J4">
        <f t="shared" si="0"/>
        <v>100</v>
      </c>
      <c r="K4">
        <f t="shared" si="1"/>
        <v>22</v>
      </c>
      <c r="O4" s="3">
        <v>0.6</v>
      </c>
    </row>
    <row r="5" spans="1:15" x14ac:dyDescent="0.3">
      <c r="A5" s="2" t="s">
        <v>64</v>
      </c>
      <c r="B5" s="3">
        <v>10</v>
      </c>
      <c r="C5" s="3">
        <v>0.3</v>
      </c>
      <c r="D5" s="3">
        <v>0.5</v>
      </c>
      <c r="E5" s="3">
        <v>0</v>
      </c>
      <c r="F5" s="3">
        <v>3.5</v>
      </c>
      <c r="G5" s="3">
        <v>0.3</v>
      </c>
      <c r="H5" s="3">
        <v>3</v>
      </c>
      <c r="I5" s="3">
        <v>9</v>
      </c>
      <c r="J5">
        <f t="shared" si="0"/>
        <v>100</v>
      </c>
      <c r="K5">
        <f t="shared" si="1"/>
        <v>33.5</v>
      </c>
      <c r="O5" s="3">
        <v>2</v>
      </c>
    </row>
    <row r="6" spans="1:15" x14ac:dyDescent="0.3">
      <c r="A6" s="2" t="s">
        <v>54</v>
      </c>
      <c r="B6" s="3">
        <v>10</v>
      </c>
      <c r="C6" s="3">
        <v>0.3</v>
      </c>
      <c r="D6" s="3">
        <v>2</v>
      </c>
      <c r="E6" s="3">
        <v>0</v>
      </c>
      <c r="F6" s="3">
        <v>1</v>
      </c>
      <c r="G6" s="3">
        <v>0.1</v>
      </c>
      <c r="H6" s="3">
        <v>30</v>
      </c>
      <c r="I6" s="3">
        <v>1</v>
      </c>
      <c r="J6">
        <f t="shared" si="0"/>
        <v>100</v>
      </c>
      <c r="K6">
        <f t="shared" si="1"/>
        <v>11</v>
      </c>
      <c r="O6" s="3">
        <v>2</v>
      </c>
    </row>
    <row r="7" spans="1:15" x14ac:dyDescent="0.3">
      <c r="A7" s="2" t="s">
        <v>55</v>
      </c>
      <c r="B7" s="3">
        <v>10</v>
      </c>
      <c r="C7" s="3">
        <v>0.3</v>
      </c>
      <c r="D7" s="3">
        <v>2</v>
      </c>
      <c r="E7" s="3">
        <v>0</v>
      </c>
      <c r="F7" s="3">
        <v>2</v>
      </c>
      <c r="G7" s="3">
        <v>0.15</v>
      </c>
      <c r="H7" s="3">
        <v>30</v>
      </c>
      <c r="I7" s="3">
        <v>1</v>
      </c>
      <c r="J7">
        <f t="shared" si="0"/>
        <v>100</v>
      </c>
      <c r="K7">
        <f t="shared" si="1"/>
        <v>17</v>
      </c>
      <c r="O7" s="3">
        <v>1.8</v>
      </c>
    </row>
    <row r="8" spans="1:15" x14ac:dyDescent="0.3">
      <c r="A8" s="2" t="s">
        <v>56</v>
      </c>
      <c r="B8" s="3">
        <v>10</v>
      </c>
      <c r="C8" s="3">
        <v>0.3</v>
      </c>
      <c r="D8" s="3">
        <v>1.8</v>
      </c>
      <c r="E8" s="3">
        <v>0</v>
      </c>
      <c r="F8" s="3">
        <v>3</v>
      </c>
      <c r="G8" s="3">
        <v>0.2</v>
      </c>
      <c r="H8" s="3">
        <v>30</v>
      </c>
      <c r="I8" s="3">
        <v>1</v>
      </c>
      <c r="J8">
        <f t="shared" si="0"/>
        <v>100</v>
      </c>
      <c r="K8">
        <f t="shared" si="1"/>
        <v>23</v>
      </c>
      <c r="O8" s="3">
        <v>1.8</v>
      </c>
    </row>
    <row r="9" spans="1:15" x14ac:dyDescent="0.3">
      <c r="A9" s="2" t="s">
        <v>65</v>
      </c>
      <c r="B9" s="3">
        <v>10</v>
      </c>
      <c r="C9" s="3">
        <v>0.3</v>
      </c>
      <c r="D9" s="3">
        <v>1.8</v>
      </c>
      <c r="E9" s="3">
        <v>0</v>
      </c>
      <c r="F9" s="3">
        <v>5</v>
      </c>
      <c r="G9" s="3">
        <v>0.3</v>
      </c>
      <c r="H9" s="3">
        <v>30</v>
      </c>
      <c r="I9" s="3">
        <v>1</v>
      </c>
      <c r="J9">
        <f t="shared" si="0"/>
        <v>100</v>
      </c>
      <c r="K9">
        <f t="shared" si="1"/>
        <v>35</v>
      </c>
      <c r="O9" s="3">
        <v>3</v>
      </c>
    </row>
    <row r="10" spans="1:15" x14ac:dyDescent="0.3">
      <c r="A10" s="11" t="s">
        <v>57</v>
      </c>
      <c r="B10" s="3">
        <v>10</v>
      </c>
      <c r="C10" s="3">
        <v>0.3</v>
      </c>
      <c r="D10" s="3">
        <v>3</v>
      </c>
      <c r="E10" s="3">
        <v>0</v>
      </c>
      <c r="F10" s="3">
        <v>2</v>
      </c>
      <c r="G10" s="3">
        <v>0.1</v>
      </c>
      <c r="H10" s="3">
        <v>50</v>
      </c>
      <c r="I10" s="3">
        <v>1</v>
      </c>
      <c r="J10">
        <f t="shared" si="0"/>
        <v>100</v>
      </c>
      <c r="K10">
        <f t="shared" si="1"/>
        <v>12</v>
      </c>
      <c r="O10" s="3">
        <v>3</v>
      </c>
    </row>
    <row r="11" spans="1:15" x14ac:dyDescent="0.3">
      <c r="A11" s="11" t="s">
        <v>58</v>
      </c>
      <c r="B11" s="3">
        <v>10</v>
      </c>
      <c r="C11" s="3">
        <v>0.3</v>
      </c>
      <c r="D11" s="3">
        <v>3</v>
      </c>
      <c r="E11" s="3">
        <v>0</v>
      </c>
      <c r="F11" s="3">
        <v>3</v>
      </c>
      <c r="G11" s="3">
        <v>0.15</v>
      </c>
      <c r="H11" s="3">
        <v>50</v>
      </c>
      <c r="I11" s="3">
        <v>2</v>
      </c>
      <c r="J11">
        <f t="shared" si="0"/>
        <v>100</v>
      </c>
      <c r="K11">
        <f t="shared" si="1"/>
        <v>18</v>
      </c>
      <c r="O11" s="3">
        <v>2.5</v>
      </c>
    </row>
    <row r="12" spans="1:15" x14ac:dyDescent="0.3">
      <c r="A12" s="11" t="s">
        <v>59</v>
      </c>
      <c r="B12" s="3">
        <v>10</v>
      </c>
      <c r="C12" s="3">
        <v>0.3</v>
      </c>
      <c r="D12" s="3">
        <v>2.5</v>
      </c>
      <c r="E12" s="3">
        <v>0</v>
      </c>
      <c r="F12" s="3">
        <v>4</v>
      </c>
      <c r="G12" s="3">
        <v>0.2</v>
      </c>
      <c r="H12" s="3">
        <v>50</v>
      </c>
      <c r="I12" s="3">
        <v>3</v>
      </c>
      <c r="J12">
        <f t="shared" si="0"/>
        <v>100</v>
      </c>
      <c r="K12">
        <f t="shared" si="1"/>
        <v>24</v>
      </c>
      <c r="O12" s="3">
        <v>2.5</v>
      </c>
    </row>
    <row r="13" spans="1:15" x14ac:dyDescent="0.3">
      <c r="A13" s="11" t="s">
        <v>66</v>
      </c>
      <c r="B13" s="3">
        <v>10</v>
      </c>
      <c r="C13" s="3">
        <v>0.3</v>
      </c>
      <c r="D13" s="3">
        <v>2.5</v>
      </c>
      <c r="E13" s="3">
        <v>0</v>
      </c>
      <c r="F13" s="3">
        <v>6</v>
      </c>
      <c r="G13" s="3">
        <v>0.3</v>
      </c>
      <c r="H13" s="3">
        <v>50</v>
      </c>
      <c r="I13" s="3">
        <v>5</v>
      </c>
      <c r="J13">
        <f t="shared" si="0"/>
        <v>100</v>
      </c>
      <c r="K13">
        <f t="shared" si="1"/>
        <v>36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SkillTable</vt:lpstr>
      <vt:lpstr>Sheet1</vt:lpstr>
      <vt:lpstr>Damage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2021-07-19T18:44:06Z</dcterms:modified>
</cp:coreProperties>
</file>