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5E965DA5-3AD1-42FB-8E2E-368EC0193633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EnemyTable" sheetId="1" r:id="rId1"/>
    <sheet name="EnemyTableBackUp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2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77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62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47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32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17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  <c r="H19" i="2"/>
  <c r="G19" i="2"/>
  <c r="E19" i="2"/>
  <c r="H18" i="2"/>
  <c r="G18" i="2"/>
  <c r="E18" i="2"/>
  <c r="H17" i="2"/>
  <c r="G17" i="2"/>
  <c r="E17" i="2"/>
  <c r="H16" i="2"/>
  <c r="G16" i="2"/>
  <c r="E16" i="2"/>
  <c r="H15" i="2"/>
  <c r="G15" i="2"/>
  <c r="E15" i="2"/>
  <c r="H14" i="2"/>
  <c r="G14" i="2"/>
  <c r="E14" i="2"/>
  <c r="H13" i="2"/>
  <c r="G13" i="2"/>
  <c r="E13" i="2"/>
  <c r="H12" i="2"/>
  <c r="G12" i="2"/>
  <c r="E12" i="2"/>
  <c r="H11" i="2"/>
  <c r="G11" i="2"/>
  <c r="E11" i="2"/>
  <c r="H10" i="2"/>
  <c r="G10" i="2"/>
  <c r="E10" i="2"/>
  <c r="H9" i="2"/>
  <c r="G9" i="2"/>
  <c r="E9" i="2"/>
  <c r="H8" i="2"/>
  <c r="G8" i="2"/>
  <c r="E8" i="2"/>
  <c r="H7" i="2"/>
  <c r="G7" i="2"/>
  <c r="E7" i="2"/>
  <c r="H6" i="2"/>
  <c r="G6" i="2"/>
  <c r="E6" i="2"/>
  <c r="H5" i="2"/>
  <c r="G5" i="2"/>
  <c r="E5" i="2"/>
  <c r="H4" i="2"/>
  <c r="G4" i="2"/>
  <c r="E4" i="2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H3" i="2"/>
  <c r="G3" i="2"/>
  <c r="E3" i="2"/>
  <c r="H2" i="2"/>
  <c r="G2" i="2"/>
  <c r="E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2645FACD-F5FD-4BD1-8C24-A1D52492861F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K1" authorId="0" shapeId="0" xr:uid="{CD38B9C4-7BFD-451A-8EC7-0F0542B6C12B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0 </t>
        </r>
        <r>
          <rPr>
            <sz val="9"/>
            <color indexed="81"/>
            <rFont val="돋움"/>
            <family val="3"/>
            <charset val="129"/>
          </rPr>
          <t xml:space="preserve">공격력
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 xml:space="preserve">크리확률
</t>
        </r>
        <r>
          <rPr>
            <sz val="9"/>
            <color indexed="81"/>
            <rFont val="Tahoma"/>
            <family val="2"/>
          </rPr>
          <t xml:space="preserve">2 </t>
        </r>
        <r>
          <rPr>
            <sz val="9"/>
            <color indexed="81"/>
            <rFont val="돋움"/>
            <family val="3"/>
            <charset val="129"/>
          </rPr>
          <t xml:space="preserve">크리대미지
</t>
        </r>
        <r>
          <rPr>
            <sz val="9"/>
            <color indexed="81"/>
            <rFont val="Tahoma"/>
            <family val="2"/>
          </rPr>
          <t xml:space="preserve">3 </t>
        </r>
        <r>
          <rPr>
            <sz val="9"/>
            <color indexed="81"/>
            <rFont val="돋움"/>
            <family val="3"/>
            <charset val="129"/>
          </rPr>
          <t>쿨타임</t>
        </r>
      </text>
    </comment>
  </commentList>
</comments>
</file>

<file path=xl/sharedStrings.xml><?xml version="1.0" encoding="utf-8"?>
<sst xmlns="http://schemas.openxmlformats.org/spreadsheetml/2006/main" count="347" uniqueCount="64">
  <si>
    <t>Id</t>
    <phoneticPr fontId="1" type="noConversion"/>
  </si>
  <si>
    <t>Name</t>
    <phoneticPr fontId="1" type="noConversion"/>
  </si>
  <si>
    <t>AttackPower</t>
    <phoneticPr fontId="1" type="noConversion"/>
  </si>
  <si>
    <t>MoveSpeed</t>
    <phoneticPr fontId="1" type="noConversion"/>
  </si>
  <si>
    <t>Hp</t>
  </si>
  <si>
    <t>Exp</t>
  </si>
  <si>
    <t>Gold</t>
  </si>
  <si>
    <t>Gold_fac</t>
  </si>
  <si>
    <t>BodyType</t>
    <phoneticPr fontId="1" type="noConversion"/>
  </si>
  <si>
    <t>MaterialType</t>
    <phoneticPr fontId="1" type="noConversion"/>
  </si>
  <si>
    <t>CollectionAbilType</t>
    <phoneticPr fontId="1" type="noConversion"/>
  </si>
  <si>
    <t>CollectionMaxLevel</t>
    <phoneticPr fontId="1" type="noConversion"/>
  </si>
  <si>
    <t>CollectionNeedAmount</t>
    <phoneticPr fontId="1" type="noConversion"/>
  </si>
  <si>
    <t>StonePrice</t>
    <phoneticPr fontId="1" type="noConversion"/>
  </si>
  <si>
    <t>CollectionAbilValue</t>
    <phoneticPr fontId="1" type="noConversion"/>
  </si>
  <si>
    <t>UseCollection</t>
    <phoneticPr fontId="1" type="noConversion"/>
  </si>
  <si>
    <t>KnockBackPower</t>
    <phoneticPr fontId="1" type="noConversion"/>
  </si>
  <si>
    <t>UseOneDamage</t>
    <phoneticPr fontId="1" type="noConversion"/>
  </si>
  <si>
    <t>1-1</t>
    <phoneticPr fontId="1" type="noConversion"/>
  </si>
  <si>
    <t>1-2</t>
    <phoneticPr fontId="1" type="noConversion"/>
  </si>
  <si>
    <t>1-3</t>
    <phoneticPr fontId="1" type="noConversion"/>
  </si>
  <si>
    <t>2-1</t>
    <phoneticPr fontId="1" type="noConversion"/>
  </si>
  <si>
    <t>2-2</t>
    <phoneticPr fontId="1" type="noConversion"/>
  </si>
  <si>
    <t>2-3</t>
    <phoneticPr fontId="1" type="noConversion"/>
  </si>
  <si>
    <t>3-1</t>
    <phoneticPr fontId="1" type="noConversion"/>
  </si>
  <si>
    <t>3-2</t>
    <phoneticPr fontId="1" type="noConversion"/>
  </si>
  <si>
    <t>3-3</t>
    <phoneticPr fontId="1" type="noConversion"/>
  </si>
  <si>
    <t>4-1</t>
    <phoneticPr fontId="1" type="noConversion"/>
  </si>
  <si>
    <t>4-2</t>
    <phoneticPr fontId="1" type="noConversion"/>
  </si>
  <si>
    <t>4-3</t>
    <phoneticPr fontId="1" type="noConversion"/>
  </si>
  <si>
    <t>5-1</t>
    <phoneticPr fontId="1" type="noConversion"/>
  </si>
  <si>
    <t>5-2</t>
    <phoneticPr fontId="1" type="noConversion"/>
  </si>
  <si>
    <t>5-3</t>
    <phoneticPr fontId="1" type="noConversion"/>
  </si>
  <si>
    <t>6-1</t>
    <phoneticPr fontId="1" type="noConversion"/>
  </si>
  <si>
    <t>6-2</t>
    <phoneticPr fontId="1" type="noConversion"/>
  </si>
  <si>
    <t>6-3</t>
    <phoneticPr fontId="1" type="noConversion"/>
  </si>
  <si>
    <t>a1</t>
    <phoneticPr fontId="1" type="noConversion"/>
  </si>
  <si>
    <t>a2</t>
    <phoneticPr fontId="1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</si>
  <si>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</si>
  <si>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</si>
  <si>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</si>
  <si>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</si>
  <si>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</si>
  <si>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</si>
  <si>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</si>
  <si>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</si>
  <si>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</si>
  <si>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</si>
  <si>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</si>
  <si>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</si>
  <si>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</si>
  <si>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</si>
  <si>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</si>
  <si>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</si>
  <si>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PrefabName</t>
    <phoneticPr fontId="1" type="noConversion"/>
  </si>
  <si>
    <t>Color</t>
    <phoneticPr fontId="1" type="noConversion"/>
  </si>
  <si>
    <t>#FFFFFF</t>
    <phoneticPr fontId="1" type="noConversion"/>
  </si>
  <si>
    <t>enemy0</t>
    <phoneticPr fontId="1" type="noConversion"/>
  </si>
  <si>
    <t>collectionKey</t>
    <phoneticPr fontId="1" type="noConversion"/>
  </si>
  <si>
    <t>enemy0</t>
  </si>
  <si>
    <t>bossHpRatio</t>
    <phoneticPr fontId="1" type="noConversion"/>
  </si>
  <si>
    <t>bossAttackRatio</t>
    <phoneticPr fontId="1" type="noConversion"/>
  </si>
  <si>
    <t>defense</t>
    <phoneticPr fontId="1" type="noConversion"/>
  </si>
  <si>
    <t>EnemyGrade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</si>
</sst>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D0D0C"/>
      <name val="Arial"/>
      <family val="18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 readingOrder="1"/>
    </xf>
    <xf numFmtId="49" fontId="0" fillId="0" borderId="0" xfId="0" applyNumberFormat="1">
      <alignment vertical="center"/>
    </xf>
    <xf numFmtId="1" fontId="2" fillId="2" borderId="1" xfId="0" applyNumberFormat="1" applyFont="1" applyFill="1" applyBorder="1" applyAlignment="1">
      <alignment vertical="center" wrapText="1" readingOrder="1"/>
    </xf>
    <xf numFmtId="1" fontId="0" fillId="0" borderId="0" xfId="0" applyNumberFormat="1">
      <alignment vertical="center"/>
    </xf>
    <xf numFmtId="0" fontId="7" fillId="3" borderId="0" xfId="1">
      <alignment vertical="center"/>
    </xf>
    <xf numFmtId="49" fontId="7" fillId="3" borderId="0" xfId="1" applyNumberFormat="1">
      <alignment vertical="center"/>
    </xf>
    <xf numFmtId="1" fontId="7" fillId="3" borderId="0" xfId="1" applyNumberFormat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W91"/>
  <sheetViews>
    <sheetView tabSelected="1" topLeftCell="G1" zoomScale="85" zoomScaleNormal="85" workbookViewId="0">
      <selection activeCell="Y4" sqref="Y4"/>
    </sheetView>
  </sheetViews>
  <sheetFormatPr defaultRowHeight="16.5" x14ac:dyDescent="0.3"/>
  <cols>
    <col min="1" max="1" width="9.125" bestFit="1" customWidth="1"/>
    <col min="2" max="2" width="13.875" customWidth="1"/>
    <col min="3" max="3" width="13.25" customWidth="1"/>
    <col min="4" max="4" width="11.125" customWidth="1"/>
    <col min="5" max="5" width="12.25" bestFit="1" customWidth="1"/>
    <col min="6" max="6" width="13.25" customWidth="1"/>
    <col min="7" max="7" width="23.625" customWidth="1"/>
    <col min="8" max="8" width="35.5" customWidth="1"/>
    <col min="9" max="9" width="43.25" customWidth="1"/>
    <col min="10" max="10" width="9.125" bestFit="1" customWidth="1"/>
    <col min="11" max="11" width="9" customWidth="1"/>
    <col min="12" max="12" width="8.5" customWidth="1"/>
    <col min="13" max="13" width="21.625" customWidth="1"/>
    <col min="14" max="14" width="11.75" customWidth="1"/>
    <col min="15" max="15" width="13.125" customWidth="1"/>
    <col min="16" max="16" width="9.125" bestFit="1" customWidth="1"/>
    <col min="17" max="17" width="11" customWidth="1"/>
    <col min="18" max="18" width="12.25" customWidth="1"/>
    <col min="19" max="19" width="16.5" customWidth="1"/>
    <col min="20" max="20" width="14.625" customWidth="1"/>
    <col min="22" max="22" width="12.875" customWidth="1"/>
  </cols>
  <sheetData>
    <row r="1" spans="1:23" x14ac:dyDescent="0.3">
      <c r="A1" t="s">
        <v>0</v>
      </c>
      <c r="B1" t="s">
        <v>55</v>
      </c>
      <c r="C1" t="s">
        <v>54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63</v>
      </c>
      <c r="T1" t="s">
        <v>58</v>
      </c>
      <c r="U1" t="s">
        <v>62</v>
      </c>
      <c r="V1" t="s">
        <v>60</v>
      </c>
      <c r="W1" t="s">
        <v>61</v>
      </c>
    </row>
    <row r="2" spans="1:23" x14ac:dyDescent="0.3">
      <c r="A2">
        <v>0</v>
      </c>
      <c r="B2" t="s">
        <v>56</v>
      </c>
      <c r="C2" t="s">
        <v>18</v>
      </c>
      <c r="E2">
        <f>A2^2.9</f>
        <v>0</v>
      </c>
      <c r="F2">
        <v>1</v>
      </c>
      <c r="G2">
        <f>A2^5.9+A2^4+100*A2+100</f>
        <v>100</v>
      </c>
      <c r="H2">
        <f>A2^2.15+50+50*A2</f>
        <v>50</v>
      </c>
      <c r="I2">
        <f>A2^6+A2^4+1000*A2+100</f>
        <v>100</v>
      </c>
      <c r="J2">
        <v>1</v>
      </c>
      <c r="K2">
        <v>11</v>
      </c>
      <c r="L2">
        <v>5</v>
      </c>
      <c r="M2">
        <v>10000</v>
      </c>
      <c r="N2">
        <v>10000</v>
      </c>
      <c r="O2">
        <v>30</v>
      </c>
      <c r="P2" t="b">
        <v>1</v>
      </c>
      <c r="Q2">
        <v>2.5</v>
      </c>
      <c r="R2" t="b">
        <v>0</v>
      </c>
      <c r="S2">
        <v>0</v>
      </c>
      <c r="T2" t="s">
        <v>57</v>
      </c>
      <c r="U2">
        <v>1</v>
      </c>
      <c r="V2">
        <v>3</v>
      </c>
      <c r="W2">
        <v>1.35</v>
      </c>
    </row>
    <row r="3" spans="1:23" x14ac:dyDescent="0.3">
      <c r="A3">
        <v>1</v>
      </c>
      <c r="B3" t="s">
        <v>56</v>
      </c>
      <c r="C3" t="s">
        <v>19</v>
      </c>
      <c r="E3">
        <f t="shared" ref="E3:E66" si="0">A3^2.9</f>
        <v>1</v>
      </c>
      <c r="F3">
        <v>1</v>
      </c>
      <c r="G3">
        <f t="shared" ref="G3:G66" si="1">A3^5.9+A3^4+100*A3+100</f>
        <v>202</v>
      </c>
      <c r="H3">
        <f t="shared" ref="H3:H66" si="2">A3^2.15+50+50*A3</f>
        <v>101</v>
      </c>
      <c r="I3">
        <f t="shared" ref="I3:I16" si="3">A3^6+A3^4+1000*A3+100</f>
        <v>1102</v>
      </c>
      <c r="J3">
        <v>1</v>
      </c>
      <c r="K3">
        <v>11</v>
      </c>
      <c r="L3">
        <v>5</v>
      </c>
      <c r="M3">
        <v>10000</v>
      </c>
      <c r="N3">
        <v>10000</v>
      </c>
      <c r="O3">
        <v>30</v>
      </c>
      <c r="P3" t="b">
        <v>1</v>
      </c>
      <c r="Q3">
        <v>2.5</v>
      </c>
      <c r="R3" t="b">
        <v>0</v>
      </c>
      <c r="S3">
        <v>0</v>
      </c>
      <c r="T3" t="s">
        <v>57</v>
      </c>
      <c r="U3">
        <v>2</v>
      </c>
      <c r="V3">
        <v>4</v>
      </c>
      <c r="W3">
        <v>1.35</v>
      </c>
    </row>
    <row r="4" spans="1:23" x14ac:dyDescent="0.3">
      <c r="A4">
        <v>2</v>
      </c>
      <c r="B4" t="s">
        <v>56</v>
      </c>
      <c r="C4" t="s">
        <v>20</v>
      </c>
      <c r="E4">
        <f t="shared" si="0"/>
        <v>7.4642639322944575</v>
      </c>
      <c r="F4">
        <v>1</v>
      </c>
      <c r="G4">
        <f t="shared" si="1"/>
        <v>375.71411145835572</v>
      </c>
      <c r="H4">
        <f t="shared" si="2"/>
        <v>154.43827788827139</v>
      </c>
      <c r="I4">
        <f t="shared" si="3"/>
        <v>2180</v>
      </c>
      <c r="J4">
        <v>1</v>
      </c>
      <c r="K4">
        <v>11</v>
      </c>
      <c r="L4">
        <v>5</v>
      </c>
      <c r="M4">
        <v>10000</v>
      </c>
      <c r="N4">
        <v>10000</v>
      </c>
      <c r="O4">
        <v>30</v>
      </c>
      <c r="P4" t="b">
        <v>1</v>
      </c>
      <c r="Q4">
        <v>2.5</v>
      </c>
      <c r="R4" t="b">
        <v>0</v>
      </c>
      <c r="S4">
        <v>0</v>
      </c>
      <c r="T4" t="s">
        <v>59</v>
      </c>
      <c r="U4">
        <v>3</v>
      </c>
      <c r="V4">
        <v>5</v>
      </c>
      <c r="W4">
        <v>1.35</v>
      </c>
    </row>
    <row r="5" spans="1:23" x14ac:dyDescent="0.3">
      <c r="A5">
        <v>3</v>
      </c>
      <c r="B5" t="s">
        <v>56</v>
      </c>
      <c r="C5" t="s">
        <v>18</v>
      </c>
      <c r="E5">
        <f t="shared" si="0"/>
        <v>24.190878415700585</v>
      </c>
      <c r="F5">
        <v>1</v>
      </c>
      <c r="G5">
        <f t="shared" si="1"/>
        <v>1134.1537172239161</v>
      </c>
      <c r="H5">
        <f t="shared" si="2"/>
        <v>210.6123288111323</v>
      </c>
      <c r="I5">
        <f t="shared" si="3"/>
        <v>3910</v>
      </c>
      <c r="J5">
        <v>1</v>
      </c>
      <c r="K5">
        <v>11</v>
      </c>
      <c r="L5">
        <v>5</v>
      </c>
      <c r="M5">
        <v>10000</v>
      </c>
      <c r="N5">
        <v>10000</v>
      </c>
      <c r="O5">
        <v>30</v>
      </c>
      <c r="P5" t="b">
        <v>1</v>
      </c>
      <c r="Q5">
        <v>2.5</v>
      </c>
      <c r="R5" t="b">
        <v>0</v>
      </c>
      <c r="S5">
        <v>1</v>
      </c>
      <c r="T5" t="s">
        <v>59</v>
      </c>
      <c r="U5">
        <v>4</v>
      </c>
      <c r="V5">
        <v>7</v>
      </c>
      <c r="W5">
        <v>1.35</v>
      </c>
    </row>
    <row r="6" spans="1:23" x14ac:dyDescent="0.3">
      <c r="A6">
        <v>4</v>
      </c>
      <c r="B6" t="s">
        <v>56</v>
      </c>
      <c r="C6" t="s">
        <v>19</v>
      </c>
      <c r="E6">
        <f t="shared" si="0"/>
        <v>55.715236050951923</v>
      </c>
      <c r="F6">
        <v>1</v>
      </c>
      <c r="G6">
        <f t="shared" si="1"/>
        <v>4321.7751072609281</v>
      </c>
      <c r="H6">
        <f t="shared" si="2"/>
        <v>269.69831061351863</v>
      </c>
      <c r="I6">
        <f t="shared" si="3"/>
        <v>8452</v>
      </c>
      <c r="J6">
        <v>1</v>
      </c>
      <c r="K6">
        <v>11</v>
      </c>
      <c r="L6">
        <v>5</v>
      </c>
      <c r="M6">
        <v>10000</v>
      </c>
      <c r="N6">
        <v>10000</v>
      </c>
      <c r="O6">
        <v>30</v>
      </c>
      <c r="P6" t="b">
        <v>1</v>
      </c>
      <c r="Q6">
        <v>2.5</v>
      </c>
      <c r="R6" t="b">
        <v>0</v>
      </c>
      <c r="S6">
        <v>1</v>
      </c>
      <c r="T6" t="s">
        <v>59</v>
      </c>
      <c r="U6">
        <v>5</v>
      </c>
      <c r="V6">
        <v>7</v>
      </c>
      <c r="W6">
        <v>1.35</v>
      </c>
    </row>
    <row r="7" spans="1:23" x14ac:dyDescent="0.3">
      <c r="A7">
        <v>5</v>
      </c>
      <c r="B7" t="s">
        <v>56</v>
      </c>
      <c r="C7" t="s">
        <v>20</v>
      </c>
      <c r="E7">
        <f t="shared" si="0"/>
        <v>106.41749031509804</v>
      </c>
      <c r="F7">
        <v>1</v>
      </c>
      <c r="G7">
        <f t="shared" si="1"/>
        <v>14527.186289387271</v>
      </c>
      <c r="H7">
        <f t="shared" si="2"/>
        <v>331.82625288866058</v>
      </c>
      <c r="I7">
        <f t="shared" si="3"/>
        <v>21350</v>
      </c>
      <c r="J7">
        <v>1</v>
      </c>
      <c r="K7">
        <v>11</v>
      </c>
      <c r="L7">
        <v>5</v>
      </c>
      <c r="M7">
        <v>10000</v>
      </c>
      <c r="N7">
        <v>10000</v>
      </c>
      <c r="O7">
        <v>30</v>
      </c>
      <c r="P7" t="b">
        <v>1</v>
      </c>
      <c r="Q7">
        <v>2.5</v>
      </c>
      <c r="R7" t="b">
        <v>0</v>
      </c>
      <c r="S7">
        <v>1</v>
      </c>
      <c r="T7" t="s">
        <v>59</v>
      </c>
      <c r="U7">
        <v>6</v>
      </c>
      <c r="V7">
        <v>7</v>
      </c>
      <c r="W7">
        <v>1.35</v>
      </c>
    </row>
    <row r="8" spans="1:23" x14ac:dyDescent="0.3">
      <c r="A8">
        <v>6</v>
      </c>
      <c r="B8" t="s">
        <v>56</v>
      </c>
      <c r="C8" t="s">
        <v>18</v>
      </c>
      <c r="E8">
        <f t="shared" si="0"/>
        <v>180.56710124883438</v>
      </c>
      <c r="F8">
        <v>1</v>
      </c>
      <c r="G8">
        <f t="shared" si="1"/>
        <v>40998.493869748236</v>
      </c>
      <c r="H8">
        <f t="shared" si="2"/>
        <v>397.10046430551381</v>
      </c>
      <c r="I8">
        <f t="shared" si="3"/>
        <v>54052</v>
      </c>
      <c r="J8">
        <v>1</v>
      </c>
      <c r="K8">
        <v>11</v>
      </c>
      <c r="L8">
        <v>5</v>
      </c>
      <c r="M8">
        <v>10000</v>
      </c>
      <c r="N8">
        <v>10000</v>
      </c>
      <c r="O8">
        <v>30</v>
      </c>
      <c r="P8" t="b">
        <v>1</v>
      </c>
      <c r="Q8">
        <v>2.5</v>
      </c>
      <c r="R8" t="b">
        <v>0</v>
      </c>
      <c r="S8">
        <v>2</v>
      </c>
      <c r="T8" t="s">
        <v>59</v>
      </c>
      <c r="U8">
        <v>7</v>
      </c>
      <c r="V8">
        <v>7</v>
      </c>
      <c r="W8">
        <v>1.35</v>
      </c>
    </row>
    <row r="9" spans="1:23" x14ac:dyDescent="0.3">
      <c r="A9">
        <v>7</v>
      </c>
      <c r="B9" t="s">
        <v>56</v>
      </c>
      <c r="C9" t="s">
        <v>19</v>
      </c>
      <c r="E9">
        <f t="shared" si="0"/>
        <v>282.34774011961417</v>
      </c>
      <c r="F9">
        <v>1</v>
      </c>
      <c r="G9">
        <f t="shared" si="1"/>
        <v>100046.27486102769</v>
      </c>
      <c r="H9">
        <f t="shared" si="2"/>
        <v>465.60860233241453</v>
      </c>
      <c r="I9">
        <f t="shared" si="3"/>
        <v>127150</v>
      </c>
      <c r="J9">
        <v>1</v>
      </c>
      <c r="K9">
        <v>11</v>
      </c>
      <c r="L9">
        <v>5</v>
      </c>
      <c r="M9">
        <v>10000</v>
      </c>
      <c r="N9">
        <v>10000</v>
      </c>
      <c r="O9">
        <v>30</v>
      </c>
      <c r="P9" t="b">
        <v>1</v>
      </c>
      <c r="Q9">
        <v>2.5</v>
      </c>
      <c r="R9" t="b">
        <v>0</v>
      </c>
      <c r="S9">
        <v>2</v>
      </c>
      <c r="T9" t="s">
        <v>59</v>
      </c>
      <c r="U9">
        <v>8</v>
      </c>
      <c r="V9">
        <v>7</v>
      </c>
      <c r="W9">
        <v>1.35</v>
      </c>
    </row>
    <row r="10" spans="1:23" x14ac:dyDescent="0.3">
      <c r="A10">
        <v>8</v>
      </c>
      <c r="B10" t="s">
        <v>56</v>
      </c>
      <c r="C10" t="s">
        <v>20</v>
      </c>
      <c r="E10">
        <f t="shared" si="0"/>
        <v>415.87322693439216</v>
      </c>
      <c r="F10">
        <v>1</v>
      </c>
      <c r="G10">
        <f t="shared" si="1"/>
        <v>217923.09219040876</v>
      </c>
      <c r="H10">
        <f t="shared" si="2"/>
        <v>537.42657643228131</v>
      </c>
      <c r="I10">
        <f t="shared" si="3"/>
        <v>274340</v>
      </c>
      <c r="J10">
        <v>1</v>
      </c>
      <c r="K10">
        <v>11</v>
      </c>
      <c r="L10">
        <v>5</v>
      </c>
      <c r="M10">
        <v>10000</v>
      </c>
      <c r="N10">
        <v>10000</v>
      </c>
      <c r="O10">
        <v>30</v>
      </c>
      <c r="P10" t="b">
        <v>1</v>
      </c>
      <c r="Q10">
        <v>2.5</v>
      </c>
      <c r="R10" t="b">
        <v>0</v>
      </c>
      <c r="S10">
        <v>2</v>
      </c>
      <c r="T10" t="s">
        <v>59</v>
      </c>
      <c r="U10">
        <v>9</v>
      </c>
      <c r="V10">
        <v>7</v>
      </c>
      <c r="W10">
        <v>1.35</v>
      </c>
    </row>
    <row r="11" spans="1:23" x14ac:dyDescent="0.3">
      <c r="A11">
        <v>9</v>
      </c>
      <c r="B11" t="s">
        <v>56</v>
      </c>
      <c r="C11" t="s">
        <v>18</v>
      </c>
      <c r="E11">
        <f t="shared" si="0"/>
        <v>585.19859852320837</v>
      </c>
      <c r="F11">
        <v>1</v>
      </c>
      <c r="G11">
        <f t="shared" si="1"/>
        <v>434170.77832341933</v>
      </c>
      <c r="H11">
        <f t="shared" si="2"/>
        <v>612.6215227955887</v>
      </c>
      <c r="I11">
        <f t="shared" si="3"/>
        <v>547102</v>
      </c>
      <c r="J11">
        <v>1</v>
      </c>
      <c r="K11">
        <v>11</v>
      </c>
      <c r="L11">
        <v>5</v>
      </c>
      <c r="M11">
        <v>10000</v>
      </c>
      <c r="N11">
        <v>10000</v>
      </c>
      <c r="O11">
        <v>30</v>
      </c>
      <c r="P11" t="b">
        <v>1</v>
      </c>
      <c r="Q11">
        <v>2.5</v>
      </c>
      <c r="R11" t="b">
        <v>0</v>
      </c>
      <c r="S11">
        <v>3</v>
      </c>
      <c r="T11" t="s">
        <v>59</v>
      </c>
      <c r="U11">
        <v>10</v>
      </c>
      <c r="V11">
        <v>7</v>
      </c>
      <c r="W11">
        <v>1.35</v>
      </c>
    </row>
    <row r="12" spans="1:23" x14ac:dyDescent="0.3">
      <c r="A12">
        <v>10</v>
      </c>
      <c r="B12" t="s">
        <v>56</v>
      </c>
      <c r="C12" t="s">
        <v>19</v>
      </c>
      <c r="E12">
        <f t="shared" si="0"/>
        <v>794.32823472428208</v>
      </c>
      <c r="F12">
        <v>1</v>
      </c>
      <c r="G12">
        <f t="shared" si="1"/>
        <v>805428.23472428333</v>
      </c>
      <c r="H12">
        <f t="shared" si="2"/>
        <v>691.25375446227542</v>
      </c>
      <c r="I12">
        <f t="shared" si="3"/>
        <v>1020100</v>
      </c>
      <c r="J12">
        <v>1</v>
      </c>
      <c r="K12">
        <v>11</v>
      </c>
      <c r="L12">
        <v>5</v>
      </c>
      <c r="M12">
        <v>10000</v>
      </c>
      <c r="N12">
        <v>10000</v>
      </c>
      <c r="O12">
        <v>30</v>
      </c>
      <c r="P12" t="b">
        <v>1</v>
      </c>
      <c r="Q12">
        <v>2.5</v>
      </c>
      <c r="R12" t="b">
        <v>0</v>
      </c>
      <c r="S12">
        <v>3</v>
      </c>
      <c r="T12" t="s">
        <v>59</v>
      </c>
      <c r="U12">
        <v>11</v>
      </c>
      <c r="V12">
        <v>8</v>
      </c>
      <c r="W12">
        <v>1.35</v>
      </c>
    </row>
    <row r="13" spans="1:23" x14ac:dyDescent="0.3">
      <c r="A13">
        <v>11</v>
      </c>
      <c r="B13" t="s">
        <v>56</v>
      </c>
      <c r="C13" t="s">
        <v>20</v>
      </c>
      <c r="E13">
        <f t="shared" si="0"/>
        <v>1047.2220715639037</v>
      </c>
      <c r="F13">
        <v>1</v>
      </c>
      <c r="G13">
        <f t="shared" si="1"/>
        <v>1409693.5772515589</v>
      </c>
      <c r="H13">
        <f t="shared" si="2"/>
        <v>773.37811347566094</v>
      </c>
      <c r="I13">
        <f t="shared" si="3"/>
        <v>1797302</v>
      </c>
      <c r="J13">
        <v>1</v>
      </c>
      <c r="K13">
        <v>11</v>
      </c>
      <c r="L13">
        <v>5</v>
      </c>
      <c r="M13">
        <v>10000</v>
      </c>
      <c r="N13">
        <v>10000</v>
      </c>
      <c r="O13">
        <v>30</v>
      </c>
      <c r="P13" t="b">
        <v>1</v>
      </c>
      <c r="Q13">
        <v>2.5</v>
      </c>
      <c r="R13" t="b">
        <v>0</v>
      </c>
      <c r="S13">
        <v>3</v>
      </c>
      <c r="T13" t="s">
        <v>59</v>
      </c>
      <c r="U13">
        <v>12</v>
      </c>
      <c r="V13">
        <v>8</v>
      </c>
      <c r="W13">
        <v>1.35</v>
      </c>
    </row>
    <row r="14" spans="1:23" x14ac:dyDescent="0.3">
      <c r="A14">
        <v>12</v>
      </c>
      <c r="B14" t="s">
        <v>56</v>
      </c>
      <c r="C14" t="s">
        <v>18</v>
      </c>
      <c r="E14">
        <f t="shared" si="0"/>
        <v>1347.8005012106366</v>
      </c>
      <c r="F14">
        <v>1</v>
      </c>
      <c r="G14">
        <f t="shared" si="1"/>
        <v>2351035.2660919833</v>
      </c>
      <c r="H14">
        <f t="shared" si="2"/>
        <v>859.04494925447727</v>
      </c>
      <c r="I14">
        <f t="shared" si="3"/>
        <v>3018820</v>
      </c>
      <c r="J14">
        <v>1</v>
      </c>
      <c r="K14">
        <v>11</v>
      </c>
      <c r="L14">
        <v>5</v>
      </c>
      <c r="M14">
        <v>10000</v>
      </c>
      <c r="N14">
        <v>10000</v>
      </c>
      <c r="O14">
        <v>30</v>
      </c>
      <c r="P14" t="b">
        <v>1</v>
      </c>
      <c r="Q14">
        <v>2.5</v>
      </c>
      <c r="R14" t="b">
        <v>0</v>
      </c>
      <c r="S14">
        <v>4</v>
      </c>
      <c r="T14" t="s">
        <v>59</v>
      </c>
      <c r="U14">
        <v>13</v>
      </c>
      <c r="V14">
        <v>8</v>
      </c>
      <c r="W14">
        <v>1.35</v>
      </c>
    </row>
    <row r="15" spans="1:23" x14ac:dyDescent="0.3">
      <c r="A15">
        <v>13</v>
      </c>
      <c r="B15" t="s">
        <v>56</v>
      </c>
      <c r="C15" t="s">
        <v>19</v>
      </c>
      <c r="E15">
        <f t="shared" si="0"/>
        <v>1699.9483319952403</v>
      </c>
      <c r="F15">
        <v>1</v>
      </c>
      <c r="G15">
        <f t="shared" si="1"/>
        <v>3764747.4853935447</v>
      </c>
      <c r="H15">
        <f t="shared" si="2"/>
        <v>948.30085068425512</v>
      </c>
      <c r="I15">
        <f t="shared" si="3"/>
        <v>4868470</v>
      </c>
      <c r="J15">
        <v>1</v>
      </c>
      <c r="K15">
        <v>11</v>
      </c>
      <c r="L15">
        <v>5</v>
      </c>
      <c r="M15">
        <v>10000</v>
      </c>
      <c r="N15">
        <v>10000</v>
      </c>
      <c r="O15">
        <v>30</v>
      </c>
      <c r="P15" t="b">
        <v>1</v>
      </c>
      <c r="Q15">
        <v>2.5</v>
      </c>
      <c r="R15" t="b">
        <v>0</v>
      </c>
      <c r="S15">
        <v>4</v>
      </c>
      <c r="T15" t="s">
        <v>59</v>
      </c>
      <c r="U15">
        <v>14</v>
      </c>
      <c r="V15">
        <v>8</v>
      </c>
      <c r="W15">
        <v>1.35</v>
      </c>
    </row>
    <row r="16" spans="1:23" ht="17.25" customHeight="1" x14ac:dyDescent="0.3">
      <c r="A16">
        <v>14</v>
      </c>
      <c r="B16" t="s">
        <v>56</v>
      </c>
      <c r="C16" t="s">
        <v>20</v>
      </c>
      <c r="E16">
        <f t="shared" si="0"/>
        <v>2107.5180529396839</v>
      </c>
      <c r="F16">
        <v>1</v>
      </c>
      <c r="G16">
        <f t="shared" si="1"/>
        <v>5822945.5372664966</v>
      </c>
      <c r="H16">
        <f t="shared" si="2"/>
        <v>1041.1892090123454</v>
      </c>
      <c r="I16">
        <f t="shared" si="3"/>
        <v>7582052</v>
      </c>
      <c r="J16">
        <v>1</v>
      </c>
      <c r="K16">
        <v>11</v>
      </c>
      <c r="L16">
        <v>5</v>
      </c>
      <c r="M16">
        <v>10000</v>
      </c>
      <c r="N16">
        <v>10000</v>
      </c>
      <c r="O16">
        <v>30</v>
      </c>
      <c r="P16" t="b">
        <v>1</v>
      </c>
      <c r="Q16">
        <v>2.5</v>
      </c>
      <c r="R16" t="b">
        <v>0</v>
      </c>
      <c r="S16">
        <v>4</v>
      </c>
      <c r="T16" t="s">
        <v>59</v>
      </c>
      <c r="U16">
        <v>15</v>
      </c>
      <c r="V16">
        <v>8</v>
      </c>
      <c r="W16">
        <v>1.35</v>
      </c>
    </row>
    <row r="17" spans="1:23" x14ac:dyDescent="0.3">
      <c r="A17" s="5">
        <v>15</v>
      </c>
      <c r="B17" s="5" t="s">
        <v>56</v>
      </c>
      <c r="C17" s="6" t="s">
        <v>21</v>
      </c>
      <c r="D17" s="5"/>
      <c r="E17" s="7">
        <f t="shared" si="0"/>
        <v>2574.3325695165299</v>
      </c>
      <c r="F17" s="5">
        <v>1.5</v>
      </c>
      <c r="G17">
        <f t="shared" si="1"/>
        <v>8740597.422118308</v>
      </c>
      <c r="H17">
        <f t="shared" si="2"/>
        <v>1137.7506604807154</v>
      </c>
      <c r="I17" s="5">
        <f>A17^6.05+A17^4+1000*A17+100</f>
        <v>13107962.884768389</v>
      </c>
      <c r="J17" s="5">
        <v>1</v>
      </c>
      <c r="K17" s="5">
        <v>11</v>
      </c>
      <c r="L17" s="5">
        <v>5</v>
      </c>
      <c r="M17" s="5">
        <v>10000</v>
      </c>
      <c r="N17" s="5">
        <v>10000</v>
      </c>
      <c r="O17" s="5">
        <v>30</v>
      </c>
      <c r="P17" s="5" t="b">
        <v>1</v>
      </c>
      <c r="Q17" s="5">
        <v>2.5</v>
      </c>
      <c r="R17" s="5" t="b">
        <v>0</v>
      </c>
      <c r="S17" s="5">
        <v>0</v>
      </c>
      <c r="T17" s="5" t="s">
        <v>59</v>
      </c>
      <c r="U17" s="5">
        <v>16</v>
      </c>
      <c r="V17" s="5">
        <v>9</v>
      </c>
      <c r="W17">
        <v>1.35</v>
      </c>
    </row>
    <row r="18" spans="1:23" x14ac:dyDescent="0.3">
      <c r="A18" s="5">
        <v>16</v>
      </c>
      <c r="B18" s="5" t="s">
        <v>56</v>
      </c>
      <c r="C18" s="6" t="s">
        <v>22</v>
      </c>
      <c r="D18" s="5"/>
      <c r="E18" s="7">
        <f t="shared" si="0"/>
        <v>3104.1875282132928</v>
      </c>
      <c r="F18" s="5">
        <v>1.5</v>
      </c>
      <c r="G18">
        <f t="shared" si="1"/>
        <v>12781988.115561685</v>
      </c>
      <c r="H18">
        <f t="shared" si="2"/>
        <v>1238.0234410266619</v>
      </c>
      <c r="I18" s="5">
        <f t="shared" ref="I18:I31" si="4">A18^6.05+A18^4+1000*A18+100</f>
        <v>19353596.420629941</v>
      </c>
      <c r="J18" s="5">
        <v>1</v>
      </c>
      <c r="K18" s="5">
        <v>11</v>
      </c>
      <c r="L18" s="5">
        <v>5</v>
      </c>
      <c r="M18" s="5">
        <v>10000</v>
      </c>
      <c r="N18" s="5">
        <v>10000</v>
      </c>
      <c r="O18" s="5">
        <v>30</v>
      </c>
      <c r="P18" s="5" t="b">
        <v>1</v>
      </c>
      <c r="Q18" s="5">
        <v>2.5</v>
      </c>
      <c r="R18" s="5" t="b">
        <v>0</v>
      </c>
      <c r="S18" s="5">
        <v>0</v>
      </c>
      <c r="T18" s="5" t="s">
        <v>59</v>
      </c>
      <c r="U18" s="5">
        <v>17</v>
      </c>
      <c r="V18" s="5">
        <v>9</v>
      </c>
      <c r="W18">
        <v>1.35</v>
      </c>
    </row>
    <row r="19" spans="1:23" x14ac:dyDescent="0.3">
      <c r="A19" s="5">
        <v>17</v>
      </c>
      <c r="B19" s="5" t="s">
        <v>56</v>
      </c>
      <c r="C19" s="6" t="s">
        <v>23</v>
      </c>
      <c r="D19" s="5"/>
      <c r="E19" s="7">
        <f t="shared" si="0"/>
        <v>3700.8533151667184</v>
      </c>
      <c r="F19" s="5">
        <v>1.5</v>
      </c>
      <c r="G19">
        <f t="shared" si="1"/>
        <v>18267613.337414075</v>
      </c>
      <c r="H19">
        <f t="shared" si="2"/>
        <v>1342.0436751359628</v>
      </c>
      <c r="I19" s="5">
        <f t="shared" si="4"/>
        <v>27911580.609781958</v>
      </c>
      <c r="J19" s="5">
        <v>1</v>
      </c>
      <c r="K19" s="5">
        <v>11</v>
      </c>
      <c r="L19" s="5">
        <v>5</v>
      </c>
      <c r="M19" s="5">
        <v>10000</v>
      </c>
      <c r="N19" s="5">
        <v>10000</v>
      </c>
      <c r="O19" s="5">
        <v>30</v>
      </c>
      <c r="P19" s="5" t="b">
        <v>1</v>
      </c>
      <c r="Q19" s="5">
        <v>2.5</v>
      </c>
      <c r="R19" s="5" t="b">
        <v>0</v>
      </c>
      <c r="S19" s="5">
        <v>0</v>
      </c>
      <c r="T19" s="5" t="s">
        <v>59</v>
      </c>
      <c r="U19" s="5">
        <v>18</v>
      </c>
      <c r="V19" s="5">
        <v>9</v>
      </c>
      <c r="W19">
        <v>1.35</v>
      </c>
    </row>
    <row r="20" spans="1:23" x14ac:dyDescent="0.3">
      <c r="A20" s="5">
        <v>18</v>
      </c>
      <c r="B20" s="5" t="s">
        <v>56</v>
      </c>
      <c r="C20" s="6" t="s">
        <v>21</v>
      </c>
      <c r="D20" s="5"/>
      <c r="E20" s="7">
        <f t="shared" si="0"/>
        <v>4368.0767921860433</v>
      </c>
      <c r="F20" s="5">
        <v>1.5</v>
      </c>
      <c r="G20">
        <f t="shared" si="1"/>
        <v>25581499.852029059</v>
      </c>
      <c r="H20">
        <f t="shared" si="2"/>
        <v>1449.8456143671119</v>
      </c>
      <c r="I20" s="5">
        <f t="shared" si="4"/>
        <v>39423628.500273176</v>
      </c>
      <c r="J20" s="5">
        <v>1</v>
      </c>
      <c r="K20" s="5">
        <v>11</v>
      </c>
      <c r="L20" s="5">
        <v>5</v>
      </c>
      <c r="M20" s="5">
        <v>10000</v>
      </c>
      <c r="N20" s="5">
        <v>10000</v>
      </c>
      <c r="O20" s="5">
        <v>30</v>
      </c>
      <c r="P20" s="5" t="b">
        <v>1</v>
      </c>
      <c r="Q20" s="5">
        <v>2.5</v>
      </c>
      <c r="R20" s="5" t="b">
        <v>0</v>
      </c>
      <c r="S20" s="5">
        <v>1</v>
      </c>
      <c r="T20" s="5" t="s">
        <v>59</v>
      </c>
      <c r="U20" s="5">
        <v>19</v>
      </c>
      <c r="V20" s="5">
        <v>9</v>
      </c>
      <c r="W20">
        <v>1.35</v>
      </c>
    </row>
    <row r="21" spans="1:23" x14ac:dyDescent="0.3">
      <c r="A21" s="5">
        <v>19</v>
      </c>
      <c r="B21" s="5" t="s">
        <v>56</v>
      </c>
      <c r="C21" s="6" t="s">
        <v>22</v>
      </c>
      <c r="D21" s="5"/>
      <c r="E21" s="7">
        <f t="shared" si="0"/>
        <v>5109.5828181573261</v>
      </c>
      <c r="F21" s="5">
        <v>1.5</v>
      </c>
      <c r="G21">
        <f t="shared" si="1"/>
        <v>35178949.549741082</v>
      </c>
      <c r="H21">
        <f t="shared" si="2"/>
        <v>1561.4618367199535</v>
      </c>
      <c r="I21" s="5">
        <f t="shared" si="4"/>
        <v>54657300.325151183</v>
      </c>
      <c r="J21" s="5">
        <v>1</v>
      </c>
      <c r="K21" s="5">
        <v>11</v>
      </c>
      <c r="L21" s="5">
        <v>5</v>
      </c>
      <c r="M21" s="5">
        <v>10000</v>
      </c>
      <c r="N21" s="5">
        <v>10000</v>
      </c>
      <c r="O21" s="5">
        <v>30</v>
      </c>
      <c r="P21" s="5" t="b">
        <v>1</v>
      </c>
      <c r="Q21" s="5">
        <v>2.5</v>
      </c>
      <c r="R21" s="5" t="b">
        <v>0</v>
      </c>
      <c r="S21" s="5">
        <v>1</v>
      </c>
      <c r="T21" s="5" t="s">
        <v>59</v>
      </c>
      <c r="U21" s="5">
        <v>20</v>
      </c>
      <c r="V21" s="5">
        <v>9</v>
      </c>
      <c r="W21">
        <v>1.35</v>
      </c>
    </row>
    <row r="22" spans="1:23" x14ac:dyDescent="0.3">
      <c r="A22" s="5">
        <v>20</v>
      </c>
      <c r="B22" s="5" t="s">
        <v>56</v>
      </c>
      <c r="C22" s="6" t="s">
        <v>23</v>
      </c>
      <c r="D22" s="5"/>
      <c r="E22" s="7">
        <f t="shared" si="0"/>
        <v>5929.0755928555818</v>
      </c>
      <c r="F22" s="5">
        <v>1.5</v>
      </c>
      <c r="G22">
        <f t="shared" si="1"/>
        <v>47594704.742844656</v>
      </c>
      <c r="H22">
        <f t="shared" si="2"/>
        <v>1676.9234150652314</v>
      </c>
      <c r="I22" s="5">
        <f t="shared" si="4"/>
        <v>74521626.377058581</v>
      </c>
      <c r="J22" s="5">
        <v>1</v>
      </c>
      <c r="K22" s="5">
        <v>11</v>
      </c>
      <c r="L22" s="5">
        <v>5</v>
      </c>
      <c r="M22" s="5">
        <v>10000</v>
      </c>
      <c r="N22" s="5">
        <v>10000</v>
      </c>
      <c r="O22" s="5">
        <v>30</v>
      </c>
      <c r="P22" s="5" t="b">
        <v>1</v>
      </c>
      <c r="Q22" s="5">
        <v>2.5</v>
      </c>
      <c r="R22" s="5" t="b">
        <v>0</v>
      </c>
      <c r="S22" s="5">
        <v>1</v>
      </c>
      <c r="T22" s="5" t="s">
        <v>59</v>
      </c>
      <c r="U22" s="5">
        <v>21</v>
      </c>
      <c r="V22" s="5">
        <v>9</v>
      </c>
      <c r="W22">
        <v>1.35</v>
      </c>
    </row>
    <row r="23" spans="1:23" x14ac:dyDescent="0.3">
      <c r="A23" s="5">
        <v>21</v>
      </c>
      <c r="B23" s="5" t="s">
        <v>56</v>
      </c>
      <c r="C23" s="6" t="s">
        <v>21</v>
      </c>
      <c r="D23" s="5"/>
      <c r="E23" s="7">
        <f t="shared" si="0"/>
        <v>6830.2398521814148</v>
      </c>
      <c r="F23" s="5">
        <v>1.5</v>
      </c>
      <c r="G23">
        <f t="shared" si="1"/>
        <v>63451532.271052115</v>
      </c>
      <c r="H23">
        <f t="shared" si="2"/>
        <v>1796.2600607904049</v>
      </c>
      <c r="I23" s="5">
        <f t="shared" si="4"/>
        <v>100083668.50855029</v>
      </c>
      <c r="J23" s="5">
        <v>1</v>
      </c>
      <c r="K23" s="5">
        <v>11</v>
      </c>
      <c r="L23" s="5">
        <v>5</v>
      </c>
      <c r="M23" s="5">
        <v>10000</v>
      </c>
      <c r="N23" s="5">
        <v>10000</v>
      </c>
      <c r="O23" s="5">
        <v>30</v>
      </c>
      <c r="P23" s="5" t="b">
        <v>1</v>
      </c>
      <c r="Q23" s="5">
        <v>2.5</v>
      </c>
      <c r="R23" s="5" t="b">
        <v>0</v>
      </c>
      <c r="S23" s="5">
        <v>2</v>
      </c>
      <c r="T23" s="5" t="s">
        <v>59</v>
      </c>
      <c r="U23" s="5">
        <v>22</v>
      </c>
      <c r="V23" s="5">
        <v>9</v>
      </c>
      <c r="W23">
        <v>1.35</v>
      </c>
    </row>
    <row r="24" spans="1:23" x14ac:dyDescent="0.3">
      <c r="A24" s="5">
        <v>22</v>
      </c>
      <c r="B24" s="5" t="s">
        <v>56</v>
      </c>
      <c r="C24" s="6" t="s">
        <v>22</v>
      </c>
      <c r="D24" s="5"/>
      <c r="E24" s="7">
        <f t="shared" si="0"/>
        <v>7816.7419378771419</v>
      </c>
      <c r="F24" s="5">
        <v>1.5</v>
      </c>
      <c r="G24">
        <f t="shared" si="1"/>
        <v>83469224.154515862</v>
      </c>
      <c r="H24">
        <f t="shared" si="2"/>
        <v>1919.5002473492318</v>
      </c>
      <c r="I24" s="5">
        <f t="shared" si="4"/>
        <v>132586022.80255465</v>
      </c>
      <c r="J24" s="5">
        <v>1</v>
      </c>
      <c r="K24" s="5">
        <v>11</v>
      </c>
      <c r="L24" s="5">
        <v>5</v>
      </c>
      <c r="M24" s="5">
        <v>10000</v>
      </c>
      <c r="N24" s="5">
        <v>10000</v>
      </c>
      <c r="O24" s="5">
        <v>30</v>
      </c>
      <c r="P24" s="5" t="b">
        <v>1</v>
      </c>
      <c r="Q24" s="5">
        <v>2.5</v>
      </c>
      <c r="R24" s="5" t="b">
        <v>0</v>
      </c>
      <c r="S24" s="5">
        <v>2</v>
      </c>
      <c r="T24" s="5" t="s">
        <v>59</v>
      </c>
      <c r="U24" s="5">
        <v>23</v>
      </c>
      <c r="V24" s="5">
        <v>9</v>
      </c>
      <c r="W24">
        <v>1.35</v>
      </c>
    </row>
    <row r="25" spans="1:23" x14ac:dyDescent="0.3">
      <c r="A25" s="5">
        <v>23</v>
      </c>
      <c r="B25" s="5" t="s">
        <v>56</v>
      </c>
      <c r="C25" s="6" t="s">
        <v>23</v>
      </c>
      <c r="D25" s="5"/>
      <c r="E25" s="7">
        <f t="shared" si="0"/>
        <v>8892.2307602683195</v>
      </c>
      <c r="F25" s="5">
        <v>1.5</v>
      </c>
      <c r="G25">
        <f t="shared" si="1"/>
        <v>108474012.66018483</v>
      </c>
      <c r="H25">
        <f t="shared" si="2"/>
        <v>2046.6713173374812</v>
      </c>
      <c r="I25" s="5">
        <f t="shared" si="4"/>
        <v>173465265.83290106</v>
      </c>
      <c r="J25" s="5">
        <v>1</v>
      </c>
      <c r="K25" s="5">
        <v>11</v>
      </c>
      <c r="L25" s="5">
        <v>5</v>
      </c>
      <c r="M25" s="5">
        <v>10000</v>
      </c>
      <c r="N25" s="5">
        <v>10000</v>
      </c>
      <c r="O25" s="5">
        <v>30</v>
      </c>
      <c r="P25" s="5" t="b">
        <v>1</v>
      </c>
      <c r="Q25" s="5">
        <v>2.5</v>
      </c>
      <c r="R25" s="5" t="b">
        <v>0</v>
      </c>
      <c r="S25" s="5">
        <v>2</v>
      </c>
      <c r="T25" s="5" t="s">
        <v>59</v>
      </c>
      <c r="U25" s="5">
        <v>24</v>
      </c>
      <c r="V25" s="5">
        <v>9</v>
      </c>
      <c r="W25">
        <v>1.35</v>
      </c>
    </row>
    <row r="26" spans="1:23" x14ac:dyDescent="0.3">
      <c r="A26" s="5">
        <v>24</v>
      </c>
      <c r="B26" s="5" t="s">
        <v>56</v>
      </c>
      <c r="C26" s="6" t="s">
        <v>21</v>
      </c>
      <c r="D26" s="5"/>
      <c r="E26" s="7">
        <f t="shared" si="0"/>
        <v>10060.338669114952</v>
      </c>
      <c r="F26" s="5">
        <v>1.5</v>
      </c>
      <c r="G26">
        <f t="shared" si="1"/>
        <v>139408397.7618452</v>
      </c>
      <c r="H26">
        <f t="shared" si="2"/>
        <v>2177.7995759309588</v>
      </c>
      <c r="I26" s="5">
        <f t="shared" si="4"/>
        <v>224371346.82224062</v>
      </c>
      <c r="J26" s="5">
        <v>1</v>
      </c>
      <c r="K26" s="5">
        <v>11</v>
      </c>
      <c r="L26" s="5">
        <v>5</v>
      </c>
      <c r="M26" s="5">
        <v>10000</v>
      </c>
      <c r="N26" s="5">
        <v>10000</v>
      </c>
      <c r="O26" s="5">
        <v>30</v>
      </c>
      <c r="P26" s="5" t="b">
        <v>1</v>
      </c>
      <c r="Q26" s="5">
        <v>2.5</v>
      </c>
      <c r="R26" s="5" t="b">
        <v>0</v>
      </c>
      <c r="S26" s="5">
        <v>3</v>
      </c>
      <c r="T26" s="5" t="s">
        <v>59</v>
      </c>
      <c r="U26" s="5">
        <v>25</v>
      </c>
      <c r="V26" s="5">
        <v>10</v>
      </c>
      <c r="W26">
        <v>1.35</v>
      </c>
    </row>
    <row r="27" spans="1:23" x14ac:dyDescent="0.3">
      <c r="A27" s="5">
        <v>25</v>
      </c>
      <c r="B27" s="5" t="s">
        <v>56</v>
      </c>
      <c r="C27" s="6" t="s">
        <v>22</v>
      </c>
      <c r="D27" s="5"/>
      <c r="E27" s="7">
        <f t="shared" si="0"/>
        <v>11324.682244963982</v>
      </c>
      <c r="F27" s="5">
        <v>1.5</v>
      </c>
      <c r="G27">
        <f t="shared" si="1"/>
        <v>177341385.07756269</v>
      </c>
      <c r="H27">
        <f t="shared" si="2"/>
        <v>2312.9103729329759</v>
      </c>
      <c r="I27" s="5">
        <f t="shared" si="4"/>
        <v>287187927.90234828</v>
      </c>
      <c r="J27" s="5">
        <v>1</v>
      </c>
      <c r="K27" s="5">
        <v>11</v>
      </c>
      <c r="L27" s="5">
        <v>5</v>
      </c>
      <c r="M27" s="5">
        <v>10000</v>
      </c>
      <c r="N27" s="5">
        <v>10000</v>
      </c>
      <c r="O27" s="5">
        <v>30</v>
      </c>
      <c r="P27" s="5" t="b">
        <v>1</v>
      </c>
      <c r="Q27" s="5">
        <v>2.5</v>
      </c>
      <c r="R27" s="5" t="b">
        <v>0</v>
      </c>
      <c r="S27" s="5">
        <v>3</v>
      </c>
      <c r="T27" s="5" t="s">
        <v>59</v>
      </c>
      <c r="U27" s="5">
        <v>26</v>
      </c>
      <c r="V27" s="5">
        <v>10</v>
      </c>
      <c r="W27">
        <v>1.35</v>
      </c>
    </row>
    <row r="28" spans="1:23" x14ac:dyDescent="0.3">
      <c r="A28" s="5">
        <v>26</v>
      </c>
      <c r="B28" s="5" t="s">
        <v>56</v>
      </c>
      <c r="C28" s="6" t="s">
        <v>23</v>
      </c>
      <c r="D28" s="5"/>
      <c r="E28" s="7">
        <f t="shared" si="0"/>
        <v>12688.863021276193</v>
      </c>
      <c r="F28" s="5">
        <v>1.5</v>
      </c>
      <c r="G28">
        <f t="shared" si="1"/>
        <v>223479132.46195132</v>
      </c>
      <c r="H28">
        <f t="shared" si="2"/>
        <v>2452.0281752309029</v>
      </c>
      <c r="I28" s="5">
        <f t="shared" si="4"/>
        <v>364053674.58838946</v>
      </c>
      <c r="J28" s="5">
        <v>1</v>
      </c>
      <c r="K28" s="5">
        <v>11</v>
      </c>
      <c r="L28" s="5">
        <v>5</v>
      </c>
      <c r="M28" s="5">
        <v>10000</v>
      </c>
      <c r="N28" s="5">
        <v>10000</v>
      </c>
      <c r="O28" s="5">
        <v>30</v>
      </c>
      <c r="P28" s="5" t="b">
        <v>1</v>
      </c>
      <c r="Q28" s="5">
        <v>2.5</v>
      </c>
      <c r="R28" s="5" t="b">
        <v>0</v>
      </c>
      <c r="S28" s="5">
        <v>3</v>
      </c>
      <c r="T28" s="5" t="s">
        <v>59</v>
      </c>
      <c r="U28" s="5">
        <v>27</v>
      </c>
      <c r="V28" s="5">
        <v>10</v>
      </c>
      <c r="W28">
        <v>1.35</v>
      </c>
    </row>
    <row r="29" spans="1:23" x14ac:dyDescent="0.3">
      <c r="A29" s="5">
        <v>27</v>
      </c>
      <c r="B29" s="5" t="s">
        <v>56</v>
      </c>
      <c r="C29" s="6" t="s">
        <v>21</v>
      </c>
      <c r="D29" s="5"/>
      <c r="E29" s="7">
        <f t="shared" si="0"/>
        <v>14156.468145913308</v>
      </c>
      <c r="F29" s="5">
        <v>1.5</v>
      </c>
      <c r="G29">
        <f t="shared" si="1"/>
        <v>279176003.51601166</v>
      </c>
      <c r="H29">
        <f t="shared" si="2"/>
        <v>2595.1766311172187</v>
      </c>
      <c r="I29" s="5">
        <f t="shared" si="4"/>
        <v>457384498.49307305</v>
      </c>
      <c r="J29" s="5">
        <v>1</v>
      </c>
      <c r="K29" s="5">
        <v>11</v>
      </c>
      <c r="L29" s="5">
        <v>5</v>
      </c>
      <c r="M29" s="5">
        <v>10000</v>
      </c>
      <c r="N29" s="5">
        <v>10000</v>
      </c>
      <c r="O29" s="5">
        <v>30</v>
      </c>
      <c r="P29" s="5" t="b">
        <v>1</v>
      </c>
      <c r="Q29" s="5">
        <v>2.5</v>
      </c>
      <c r="R29" s="5" t="b">
        <v>0</v>
      </c>
      <c r="S29" s="5">
        <v>4</v>
      </c>
      <c r="T29" s="5" t="s">
        <v>59</v>
      </c>
      <c r="U29" s="5">
        <v>28</v>
      </c>
      <c r="V29" s="5">
        <v>10</v>
      </c>
      <c r="W29">
        <v>1.35</v>
      </c>
    </row>
    <row r="30" spans="1:23" x14ac:dyDescent="0.3">
      <c r="A30" s="5">
        <v>28</v>
      </c>
      <c r="B30" s="5" t="s">
        <v>56</v>
      </c>
      <c r="C30" s="6" t="s">
        <v>22</v>
      </c>
      <c r="D30" s="5"/>
      <c r="E30" s="7">
        <f t="shared" si="0"/>
        <v>15731.070989217116</v>
      </c>
      <c r="F30" s="5">
        <v>1.5</v>
      </c>
      <c r="G30">
        <f t="shared" si="1"/>
        <v>345946026.35529512</v>
      </c>
      <c r="H30">
        <f t="shared" si="2"/>
        <v>2742.378627662727</v>
      </c>
      <c r="I30" s="5">
        <f t="shared" si="4"/>
        <v>569896754.22786295</v>
      </c>
      <c r="J30" s="5">
        <v>1</v>
      </c>
      <c r="K30" s="5">
        <v>11</v>
      </c>
      <c r="L30" s="5">
        <v>5</v>
      </c>
      <c r="M30" s="5">
        <v>10000</v>
      </c>
      <c r="N30" s="5">
        <v>10000</v>
      </c>
      <c r="O30" s="5">
        <v>30</v>
      </c>
      <c r="P30" s="5" t="b">
        <v>1</v>
      </c>
      <c r="Q30" s="5">
        <v>2.5</v>
      </c>
      <c r="R30" s="5" t="b">
        <v>0</v>
      </c>
      <c r="S30" s="5">
        <v>4</v>
      </c>
      <c r="T30" s="5" t="s">
        <v>59</v>
      </c>
      <c r="U30" s="5">
        <v>29</v>
      </c>
      <c r="V30" s="5">
        <v>10</v>
      </c>
      <c r="W30">
        <v>1.35</v>
      </c>
    </row>
    <row r="31" spans="1:23" x14ac:dyDescent="0.3">
      <c r="A31" s="5">
        <v>29</v>
      </c>
      <c r="B31" s="5" t="s">
        <v>56</v>
      </c>
      <c r="C31" s="6" t="s">
        <v>23</v>
      </c>
      <c r="D31" s="5"/>
      <c r="E31" s="7">
        <f t="shared" si="0"/>
        <v>17416.231704813265</v>
      </c>
      <c r="F31" s="5">
        <v>1.5</v>
      </c>
      <c r="G31">
        <f t="shared" si="1"/>
        <v>425474756.04869062</v>
      </c>
      <c r="H31">
        <f t="shared" si="2"/>
        <v>2893.6563421190704</v>
      </c>
      <c r="I31" s="5">
        <f t="shared" si="4"/>
        <v>704631392.3656193</v>
      </c>
      <c r="J31" s="5">
        <v>1</v>
      </c>
      <c r="K31" s="5">
        <v>11</v>
      </c>
      <c r="L31" s="5">
        <v>5</v>
      </c>
      <c r="M31" s="5">
        <v>10000</v>
      </c>
      <c r="N31" s="5">
        <v>10000</v>
      </c>
      <c r="O31" s="5">
        <v>30</v>
      </c>
      <c r="P31" s="5" t="b">
        <v>1</v>
      </c>
      <c r="Q31" s="5">
        <v>2.5</v>
      </c>
      <c r="R31" s="5" t="b">
        <v>0</v>
      </c>
      <c r="S31" s="5">
        <v>4</v>
      </c>
      <c r="T31" s="5" t="s">
        <v>59</v>
      </c>
      <c r="U31" s="5">
        <v>30</v>
      </c>
      <c r="V31" s="5">
        <v>10</v>
      </c>
      <c r="W31">
        <v>1.35</v>
      </c>
    </row>
    <row r="32" spans="1:23" x14ac:dyDescent="0.3">
      <c r="A32">
        <v>30</v>
      </c>
      <c r="B32" t="s">
        <v>56</v>
      </c>
      <c r="C32" t="s">
        <v>24</v>
      </c>
      <c r="E32">
        <f t="shared" si="0"/>
        <v>19215.497748373156</v>
      </c>
      <c r="F32">
        <v>2</v>
      </c>
      <c r="G32">
        <f t="shared" si="1"/>
        <v>519631539.20607698</v>
      </c>
      <c r="H32">
        <f t="shared" si="2"/>
        <v>3049.0312881606123</v>
      </c>
      <c r="I32">
        <f>A32^6.05+A32^4+1000*A32+100</f>
        <v>864979070.27173531</v>
      </c>
      <c r="J32">
        <v>1</v>
      </c>
      <c r="K32">
        <v>11</v>
      </c>
      <c r="L32">
        <v>5</v>
      </c>
      <c r="M32">
        <v>10000</v>
      </c>
      <c r="N32">
        <v>10000</v>
      </c>
      <c r="O32">
        <v>30</v>
      </c>
      <c r="P32" t="b">
        <v>1</v>
      </c>
      <c r="Q32">
        <v>2.5</v>
      </c>
      <c r="R32" t="b">
        <v>0</v>
      </c>
      <c r="S32">
        <v>0</v>
      </c>
      <c r="T32" t="s">
        <v>59</v>
      </c>
      <c r="U32">
        <v>31</v>
      </c>
      <c r="V32">
        <v>20</v>
      </c>
      <c r="W32">
        <v>1.35</v>
      </c>
    </row>
    <row r="33" spans="1:23" x14ac:dyDescent="0.3">
      <c r="A33">
        <v>31</v>
      </c>
      <c r="B33" t="s">
        <v>56</v>
      </c>
      <c r="C33" t="s">
        <v>25</v>
      </c>
      <c r="E33">
        <f t="shared" si="0"/>
        <v>21132.404358829102</v>
      </c>
      <c r="F33">
        <v>2</v>
      </c>
      <c r="G33">
        <f t="shared" si="1"/>
        <v>630482179.25387847</v>
      </c>
      <c r="H33">
        <f t="shared" si="2"/>
        <v>3208.5243576419898</v>
      </c>
      <c r="I33">
        <f t="shared" ref="I33:I46" si="5">A33^6.05+A33^4+1000*A33+100</f>
        <v>1054706222.5482085</v>
      </c>
      <c r="J33">
        <v>1</v>
      </c>
      <c r="K33">
        <v>11</v>
      </c>
      <c r="L33">
        <v>5</v>
      </c>
      <c r="M33">
        <v>10000</v>
      </c>
      <c r="N33">
        <v>10000</v>
      </c>
      <c r="O33">
        <v>30</v>
      </c>
      <c r="P33" t="b">
        <v>1</v>
      </c>
      <c r="Q33">
        <v>2.5</v>
      </c>
      <c r="R33" t="b">
        <v>0</v>
      </c>
      <c r="S33">
        <v>0</v>
      </c>
      <c r="T33" t="s">
        <v>59</v>
      </c>
      <c r="U33">
        <v>32</v>
      </c>
      <c r="V33">
        <v>20</v>
      </c>
      <c r="W33">
        <v>1.35</v>
      </c>
    </row>
    <row r="34" spans="1:23" x14ac:dyDescent="0.3">
      <c r="A34">
        <v>32</v>
      </c>
      <c r="B34" t="s">
        <v>56</v>
      </c>
      <c r="C34" t="s">
        <v>26</v>
      </c>
      <c r="E34">
        <f t="shared" si="0"/>
        <v>23170.475005920798</v>
      </c>
      <c r="F34">
        <v>2</v>
      </c>
      <c r="G34">
        <f t="shared" si="1"/>
        <v>760302000.99401367</v>
      </c>
      <c r="H34">
        <f t="shared" si="2"/>
        <v>3372.1558584396066</v>
      </c>
      <c r="I34">
        <f t="shared" si="5"/>
        <v>1277982092.776799</v>
      </c>
      <c r="J34">
        <v>1</v>
      </c>
      <c r="K34">
        <v>11</v>
      </c>
      <c r="L34">
        <v>5</v>
      </c>
      <c r="M34">
        <v>10000</v>
      </c>
      <c r="N34">
        <v>10000</v>
      </c>
      <c r="O34">
        <v>30</v>
      </c>
      <c r="P34" t="b">
        <v>1</v>
      </c>
      <c r="Q34">
        <v>2.5</v>
      </c>
      <c r="R34" t="b">
        <v>0</v>
      </c>
      <c r="S34">
        <v>0</v>
      </c>
      <c r="T34" t="s">
        <v>59</v>
      </c>
      <c r="U34">
        <v>33</v>
      </c>
      <c r="V34">
        <v>20</v>
      </c>
      <c r="W34">
        <v>1.35</v>
      </c>
    </row>
    <row r="35" spans="1:23" x14ac:dyDescent="0.3">
      <c r="A35">
        <v>33</v>
      </c>
      <c r="B35" t="s">
        <v>56</v>
      </c>
      <c r="C35" t="s">
        <v>24</v>
      </c>
      <c r="E35">
        <f t="shared" si="0"/>
        <v>25333.221807440499</v>
      </c>
      <c r="F35">
        <v>2</v>
      </c>
      <c r="G35">
        <f t="shared" si="1"/>
        <v>911589313.09398961</v>
      </c>
      <c r="H35">
        <f t="shared" si="2"/>
        <v>3539.9455488575204</v>
      </c>
      <c r="I35">
        <f t="shared" si="5"/>
        <v>1539406728.1930718</v>
      </c>
      <c r="J35">
        <v>1</v>
      </c>
      <c r="K35">
        <v>11</v>
      </c>
      <c r="L35">
        <v>5</v>
      </c>
      <c r="M35">
        <v>10000</v>
      </c>
      <c r="N35">
        <v>10000</v>
      </c>
      <c r="O35">
        <v>30</v>
      </c>
      <c r="P35" t="b">
        <v>1</v>
      </c>
      <c r="Q35">
        <v>2.5</v>
      </c>
      <c r="R35" t="b">
        <v>0</v>
      </c>
      <c r="S35">
        <v>1</v>
      </c>
      <c r="T35" t="s">
        <v>59</v>
      </c>
      <c r="U35">
        <v>34</v>
      </c>
      <c r="V35">
        <v>20</v>
      </c>
      <c r="W35">
        <v>1.35</v>
      </c>
    </row>
    <row r="36" spans="1:23" x14ac:dyDescent="0.3">
      <c r="A36">
        <v>34</v>
      </c>
      <c r="B36" t="s">
        <v>56</v>
      </c>
      <c r="C36" t="s">
        <v>25</v>
      </c>
      <c r="E36">
        <f t="shared" si="0"/>
        <v>27624.145919111299</v>
      </c>
      <c r="F36">
        <v>2</v>
      </c>
      <c r="G36">
        <f t="shared" si="1"/>
        <v>1087079267.2047539</v>
      </c>
      <c r="H36">
        <f t="shared" si="2"/>
        <v>3711.9126690061603</v>
      </c>
      <c r="I36">
        <f t="shared" si="5"/>
        <v>1844039938.8720973</v>
      </c>
      <c r="J36">
        <v>1</v>
      </c>
      <c r="K36">
        <v>11</v>
      </c>
      <c r="L36">
        <v>5</v>
      </c>
      <c r="M36">
        <v>10000</v>
      </c>
      <c r="N36">
        <v>10000</v>
      </c>
      <c r="O36">
        <v>30</v>
      </c>
      <c r="P36" t="b">
        <v>1</v>
      </c>
      <c r="Q36">
        <v>2.5</v>
      </c>
      <c r="R36" t="b">
        <v>0</v>
      </c>
      <c r="S36">
        <v>1</v>
      </c>
      <c r="T36" t="s">
        <v>59</v>
      </c>
      <c r="U36">
        <v>35</v>
      </c>
      <c r="V36">
        <v>20</v>
      </c>
      <c r="W36">
        <v>1.35</v>
      </c>
    </row>
    <row r="37" spans="1:23" x14ac:dyDescent="0.3">
      <c r="A37">
        <v>35</v>
      </c>
      <c r="B37" t="s">
        <v>56</v>
      </c>
      <c r="C37" t="s">
        <v>26</v>
      </c>
      <c r="E37">
        <f t="shared" si="0"/>
        <v>30046.737899668853</v>
      </c>
      <c r="F37">
        <v>2</v>
      </c>
      <c r="G37">
        <f t="shared" si="1"/>
        <v>1289758112.448302</v>
      </c>
      <c r="H37">
        <f t="shared" si="2"/>
        <v>3888.0759695029919</v>
      </c>
      <c r="I37">
        <f t="shared" si="5"/>
        <v>2197431222.9588652</v>
      </c>
      <c r="J37">
        <v>1</v>
      </c>
      <c r="K37">
        <v>11</v>
      </c>
      <c r="L37">
        <v>5</v>
      </c>
      <c r="M37">
        <v>10000</v>
      </c>
      <c r="N37">
        <v>10000</v>
      </c>
      <c r="O37">
        <v>30</v>
      </c>
      <c r="P37" t="b">
        <v>1</v>
      </c>
      <c r="Q37">
        <v>2.5</v>
      </c>
      <c r="R37" t="b">
        <v>0</v>
      </c>
      <c r="S37">
        <v>1</v>
      </c>
      <c r="T37" t="s">
        <v>59</v>
      </c>
      <c r="U37">
        <v>36</v>
      </c>
      <c r="V37">
        <v>20</v>
      </c>
      <c r="W37">
        <v>1.35</v>
      </c>
    </row>
    <row r="38" spans="1:23" x14ac:dyDescent="0.3">
      <c r="A38">
        <v>36</v>
      </c>
      <c r="B38" t="s">
        <v>56</v>
      </c>
      <c r="C38" t="s">
        <v>24</v>
      </c>
      <c r="E38">
        <f t="shared" si="0"/>
        <v>32604.478053406801</v>
      </c>
      <c r="F38">
        <v>2</v>
      </c>
      <c r="G38">
        <f t="shared" si="1"/>
        <v>1522877844.0597486</v>
      </c>
      <c r="H38">
        <f t="shared" si="2"/>
        <v>4068.4537377949773</v>
      </c>
      <c r="I38">
        <f t="shared" si="5"/>
        <v>2605650659.4316463</v>
      </c>
      <c r="J38">
        <v>1</v>
      </c>
      <c r="K38">
        <v>11</v>
      </c>
      <c r="L38">
        <v>5</v>
      </c>
      <c r="M38">
        <v>10000</v>
      </c>
      <c r="N38">
        <v>10000</v>
      </c>
      <c r="O38">
        <v>30</v>
      </c>
      <c r="P38" t="b">
        <v>1</v>
      </c>
      <c r="Q38">
        <v>2.5</v>
      </c>
      <c r="R38" t="b">
        <v>0</v>
      </c>
      <c r="S38">
        <v>2</v>
      </c>
      <c r="T38" t="s">
        <v>59</v>
      </c>
      <c r="U38">
        <v>37</v>
      </c>
      <c r="V38">
        <v>20</v>
      </c>
      <c r="W38">
        <v>1.35</v>
      </c>
    </row>
    <row r="39" spans="1:23" x14ac:dyDescent="0.3">
      <c r="A39">
        <v>37</v>
      </c>
      <c r="B39" t="s">
        <v>56</v>
      </c>
      <c r="C39" t="s">
        <v>25</v>
      </c>
      <c r="E39">
        <f t="shared" si="0"/>
        <v>35300.836752181283</v>
      </c>
      <c r="F39">
        <v>2</v>
      </c>
      <c r="G39">
        <f t="shared" si="1"/>
        <v>1789971245.0082421</v>
      </c>
      <c r="H39">
        <f t="shared" si="2"/>
        <v>4253.0638223615515</v>
      </c>
      <c r="I39">
        <f t="shared" si="5"/>
        <v>3075320769.8440089</v>
      </c>
      <c r="J39">
        <v>1</v>
      </c>
      <c r="K39">
        <v>11</v>
      </c>
      <c r="L39">
        <v>5</v>
      </c>
      <c r="M39">
        <v>10000</v>
      </c>
      <c r="N39">
        <v>10000</v>
      </c>
      <c r="O39">
        <v>30</v>
      </c>
      <c r="P39" t="b">
        <v>1</v>
      </c>
      <c r="Q39">
        <v>2.5</v>
      </c>
      <c r="R39" t="b">
        <v>0</v>
      </c>
      <c r="S39">
        <v>2</v>
      </c>
      <c r="T39" t="s">
        <v>59</v>
      </c>
      <c r="U39">
        <v>38</v>
      </c>
      <c r="V39">
        <v>20</v>
      </c>
      <c r="W39">
        <v>1.35</v>
      </c>
    </row>
    <row r="40" spans="1:23" x14ac:dyDescent="0.3">
      <c r="A40">
        <v>38</v>
      </c>
      <c r="B40" t="s">
        <v>56</v>
      </c>
      <c r="C40" t="s">
        <v>26</v>
      </c>
      <c r="E40">
        <f t="shared" si="0"/>
        <v>38139.274738643187</v>
      </c>
      <c r="F40">
        <v>2</v>
      </c>
      <c r="G40">
        <f t="shared" si="1"/>
        <v>2094867319.4588282</v>
      </c>
      <c r="H40">
        <f t="shared" si="2"/>
        <v>4441.923655022405</v>
      </c>
      <c r="I40">
        <f t="shared" si="5"/>
        <v>3613649350.4516859</v>
      </c>
      <c r="J40">
        <v>1</v>
      </c>
      <c r="K40">
        <v>11</v>
      </c>
      <c r="L40">
        <v>5</v>
      </c>
      <c r="M40">
        <v>10000</v>
      </c>
      <c r="N40">
        <v>10000</v>
      </c>
      <c r="O40">
        <v>30</v>
      </c>
      <c r="P40" t="b">
        <v>1</v>
      </c>
      <c r="Q40">
        <v>2.5</v>
      </c>
      <c r="R40" t="b">
        <v>0</v>
      </c>
      <c r="S40">
        <v>2</v>
      </c>
      <c r="T40" t="s">
        <v>59</v>
      </c>
      <c r="U40">
        <v>39</v>
      </c>
      <c r="V40">
        <v>20</v>
      </c>
      <c r="W40">
        <v>1.35</v>
      </c>
    </row>
    <row r="41" spans="1:23" x14ac:dyDescent="0.3">
      <c r="A41">
        <v>39</v>
      </c>
      <c r="B41" t="s">
        <v>56</v>
      </c>
      <c r="C41" t="s">
        <v>24</v>
      </c>
      <c r="E41">
        <f t="shared" si="0"/>
        <v>41123.243412269818</v>
      </c>
      <c r="F41">
        <v>2</v>
      </c>
      <c r="G41">
        <f t="shared" si="1"/>
        <v>2441707116.9724345</v>
      </c>
      <c r="H41">
        <f t="shared" si="2"/>
        <v>4635.0502715451767</v>
      </c>
      <c r="I41">
        <f t="shared" si="5"/>
        <v>4228463276.0924816</v>
      </c>
      <c r="J41">
        <v>1</v>
      </c>
      <c r="K41">
        <v>11</v>
      </c>
      <c r="L41">
        <v>5</v>
      </c>
      <c r="M41">
        <v>10000</v>
      </c>
      <c r="N41">
        <v>10000</v>
      </c>
      <c r="O41">
        <v>30</v>
      </c>
      <c r="P41" t="b">
        <v>1</v>
      </c>
      <c r="Q41">
        <v>2.5</v>
      </c>
      <c r="R41" t="b">
        <v>0</v>
      </c>
      <c r="S41">
        <v>3</v>
      </c>
      <c r="T41" t="s">
        <v>59</v>
      </c>
      <c r="U41">
        <v>40</v>
      </c>
      <c r="V41">
        <v>20</v>
      </c>
      <c r="W41">
        <v>1.35</v>
      </c>
    </row>
    <row r="42" spans="1:23" x14ac:dyDescent="0.3">
      <c r="A42">
        <v>40</v>
      </c>
      <c r="B42" t="s">
        <v>56</v>
      </c>
      <c r="C42" t="s">
        <v>25</v>
      </c>
      <c r="E42">
        <f t="shared" si="0"/>
        <v>44256.185099599286</v>
      </c>
      <c r="F42">
        <v>2</v>
      </c>
      <c r="G42">
        <f t="shared" si="1"/>
        <v>2834959946.3743548</v>
      </c>
      <c r="H42">
        <f t="shared" si="2"/>
        <v>4832.4603307235975</v>
      </c>
      <c r="I42">
        <f t="shared" si="5"/>
        <v>4928243277.151823</v>
      </c>
      <c r="J42">
        <v>1</v>
      </c>
      <c r="K42">
        <v>11</v>
      </c>
      <c r="L42">
        <v>5</v>
      </c>
      <c r="M42">
        <v>10000</v>
      </c>
      <c r="N42">
        <v>10000</v>
      </c>
      <c r="O42">
        <v>30</v>
      </c>
      <c r="P42" t="b">
        <v>1</v>
      </c>
      <c r="Q42">
        <v>2.5</v>
      </c>
      <c r="R42" t="b">
        <v>0</v>
      </c>
      <c r="S42">
        <v>3</v>
      </c>
      <c r="T42" t="s">
        <v>59</v>
      </c>
      <c r="U42">
        <v>41</v>
      </c>
      <c r="V42">
        <v>20</v>
      </c>
      <c r="W42">
        <v>1.35</v>
      </c>
    </row>
    <row r="43" spans="1:23" x14ac:dyDescent="0.3">
      <c r="A43">
        <v>41</v>
      </c>
      <c r="B43" t="s">
        <v>56</v>
      </c>
      <c r="C43" t="s">
        <v>26</v>
      </c>
      <c r="E43">
        <f t="shared" si="0"/>
        <v>47541.533309922204</v>
      </c>
      <c r="F43">
        <v>2</v>
      </c>
      <c r="G43">
        <f t="shared" si="1"/>
        <v>3279439978.2531524</v>
      </c>
      <c r="H43">
        <f t="shared" si="2"/>
        <v>5034.1701320755374</v>
      </c>
      <c r="I43">
        <f t="shared" si="5"/>
        <v>5722159690.9129629</v>
      </c>
      <c r="J43">
        <v>1</v>
      </c>
      <c r="K43">
        <v>11</v>
      </c>
      <c r="L43">
        <v>5</v>
      </c>
      <c r="M43">
        <v>10000</v>
      </c>
      <c r="N43">
        <v>10000</v>
      </c>
      <c r="O43">
        <v>30</v>
      </c>
      <c r="P43" t="b">
        <v>1</v>
      </c>
      <c r="Q43">
        <v>2.5</v>
      </c>
      <c r="R43" t="b">
        <v>0</v>
      </c>
      <c r="S43">
        <v>3</v>
      </c>
      <c r="T43" t="s">
        <v>59</v>
      </c>
      <c r="U43">
        <v>42</v>
      </c>
      <c r="V43">
        <v>20</v>
      </c>
      <c r="W43">
        <v>1.35</v>
      </c>
    </row>
    <row r="44" spans="1:23" x14ac:dyDescent="0.3">
      <c r="A44">
        <v>42</v>
      </c>
      <c r="B44" t="s">
        <v>56</v>
      </c>
      <c r="C44" t="s">
        <v>24</v>
      </c>
      <c r="E44">
        <f t="shared" si="0"/>
        <v>50982.712977557938</v>
      </c>
      <c r="F44">
        <v>2</v>
      </c>
      <c r="G44">
        <f t="shared" si="1"/>
        <v>3780323235.0813155</v>
      </c>
      <c r="H44">
        <f t="shared" si="2"/>
        <v>5240.1956322925425</v>
      </c>
      <c r="I44">
        <f t="shared" si="5"/>
        <v>6620109188.5582886</v>
      </c>
      <c r="J44">
        <v>1</v>
      </c>
      <c r="K44">
        <v>11</v>
      </c>
      <c r="L44">
        <v>5</v>
      </c>
      <c r="M44">
        <v>10000</v>
      </c>
      <c r="N44">
        <v>10000</v>
      </c>
      <c r="O44">
        <v>30</v>
      </c>
      <c r="P44" t="b">
        <v>1</v>
      </c>
      <c r="Q44">
        <v>2.5</v>
      </c>
      <c r="R44" t="b">
        <v>0</v>
      </c>
      <c r="S44">
        <v>4</v>
      </c>
      <c r="T44" t="s">
        <v>59</v>
      </c>
      <c r="U44">
        <v>43</v>
      </c>
      <c r="V44">
        <v>20</v>
      </c>
      <c r="W44">
        <v>1.35</v>
      </c>
    </row>
    <row r="45" spans="1:23" x14ac:dyDescent="0.3">
      <c r="A45">
        <v>43</v>
      </c>
      <c r="B45" t="s">
        <v>56</v>
      </c>
      <c r="C45" t="s">
        <v>25</v>
      </c>
      <c r="E45">
        <f t="shared" si="0"/>
        <v>54583.140691729262</v>
      </c>
      <c r="F45">
        <v>2</v>
      </c>
      <c r="G45">
        <f t="shared" si="1"/>
        <v>4343164967.9773273</v>
      </c>
      <c r="H45">
        <f t="shared" si="2"/>
        <v>5450.5524605569453</v>
      </c>
      <c r="I45">
        <f t="shared" si="5"/>
        <v>7632752479.0583487</v>
      </c>
      <c r="J45">
        <v>1</v>
      </c>
      <c r="K45">
        <v>11</v>
      </c>
      <c r="L45">
        <v>5</v>
      </c>
      <c r="M45">
        <v>10000</v>
      </c>
      <c r="N45">
        <v>10000</v>
      </c>
      <c r="O45">
        <v>30</v>
      </c>
      <c r="P45" t="b">
        <v>1</v>
      </c>
      <c r="Q45">
        <v>2.5</v>
      </c>
      <c r="R45" t="b">
        <v>0</v>
      </c>
      <c r="S45">
        <v>4</v>
      </c>
      <c r="T45" t="s">
        <v>59</v>
      </c>
      <c r="U45">
        <v>44</v>
      </c>
      <c r="V45">
        <v>20</v>
      </c>
      <c r="W45">
        <v>1.35</v>
      </c>
    </row>
    <row r="46" spans="1:23" x14ac:dyDescent="0.3">
      <c r="A46">
        <v>44</v>
      </c>
      <c r="B46" t="s">
        <v>56</v>
      </c>
      <c r="C46" t="s">
        <v>26</v>
      </c>
      <c r="E46">
        <f t="shared" si="0"/>
        <v>58346.224914949707</v>
      </c>
      <c r="F46">
        <v>2</v>
      </c>
      <c r="G46">
        <f t="shared" si="1"/>
        <v>4973917419.1550894</v>
      </c>
      <c r="H46">
        <f t="shared" si="2"/>
        <v>5665.2559328294519</v>
      </c>
      <c r="I46">
        <f t="shared" si="5"/>
        <v>8771552991.1552639</v>
      </c>
      <c r="J46">
        <v>1</v>
      </c>
      <c r="K46">
        <v>11</v>
      </c>
      <c r="L46">
        <v>5</v>
      </c>
      <c r="M46">
        <v>10000</v>
      </c>
      <c r="N46">
        <v>10000</v>
      </c>
      <c r="O46">
        <v>30</v>
      </c>
      <c r="P46" t="b">
        <v>1</v>
      </c>
      <c r="Q46">
        <v>2.5</v>
      </c>
      <c r="R46" t="b">
        <v>0</v>
      </c>
      <c r="S46">
        <v>4</v>
      </c>
      <c r="T46" t="s">
        <v>59</v>
      </c>
      <c r="U46">
        <v>45</v>
      </c>
      <c r="V46">
        <v>20</v>
      </c>
      <c r="W46">
        <v>1.35</v>
      </c>
    </row>
    <row r="47" spans="1:23" x14ac:dyDescent="0.3">
      <c r="A47" s="5">
        <v>45</v>
      </c>
      <c r="B47" s="5" t="s">
        <v>56</v>
      </c>
      <c r="C47" s="6" t="s">
        <v>27</v>
      </c>
      <c r="D47" s="5"/>
      <c r="E47" s="7">
        <f t="shared" si="0"/>
        <v>62275.366190752415</v>
      </c>
      <c r="F47" s="5">
        <v>2.5</v>
      </c>
      <c r="G47">
        <f t="shared" si="1"/>
        <v>5678947969.1323318</v>
      </c>
      <c r="H47">
        <f t="shared" si="2"/>
        <v>5884.3210651984537</v>
      </c>
      <c r="I47" s="5">
        <f>A47^6.05+A47^4+1000*A47+100</f>
        <v>10048816534.620764</v>
      </c>
      <c r="J47" s="5">
        <v>1</v>
      </c>
      <c r="K47" s="5">
        <v>11</v>
      </c>
      <c r="L47" s="5">
        <v>5</v>
      </c>
      <c r="M47" s="5">
        <v>10000</v>
      </c>
      <c r="N47" s="5">
        <v>10000</v>
      </c>
      <c r="O47" s="5">
        <v>30</v>
      </c>
      <c r="P47" s="5" t="b">
        <v>1</v>
      </c>
      <c r="Q47" s="5">
        <v>2.5</v>
      </c>
      <c r="R47" s="5" t="b">
        <v>0</v>
      </c>
      <c r="S47" s="5">
        <v>0</v>
      </c>
      <c r="T47" s="5" t="s">
        <v>59</v>
      </c>
      <c r="U47" s="5">
        <v>46</v>
      </c>
      <c r="V47" s="5">
        <v>30</v>
      </c>
      <c r="W47">
        <v>1.35</v>
      </c>
    </row>
    <row r="48" spans="1:23" x14ac:dyDescent="0.3">
      <c r="A48" s="5">
        <v>46</v>
      </c>
      <c r="B48" s="5" t="s">
        <v>56</v>
      </c>
      <c r="C48" s="6" t="s">
        <v>28</v>
      </c>
      <c r="D48" s="5"/>
      <c r="E48" s="7">
        <f t="shared" si="0"/>
        <v>66373.957341510235</v>
      </c>
      <c r="F48" s="5">
        <v>2.5</v>
      </c>
      <c r="G48">
        <f t="shared" si="1"/>
        <v>6465057667.7932415</v>
      </c>
      <c r="H48">
        <f t="shared" si="2"/>
        <v>6107.7625863725425</v>
      </c>
      <c r="I48" s="5">
        <f t="shared" ref="I48:I61" si="6">A48^6.05+A48^4+1000*A48+100</f>
        <v>11477731941.941059</v>
      </c>
      <c r="J48" s="5">
        <v>1</v>
      </c>
      <c r="K48" s="5">
        <v>11</v>
      </c>
      <c r="L48" s="5">
        <v>5</v>
      </c>
      <c r="M48" s="5">
        <v>10000</v>
      </c>
      <c r="N48" s="5">
        <v>10000</v>
      </c>
      <c r="O48" s="5">
        <v>30</v>
      </c>
      <c r="P48" s="5" t="b">
        <v>1</v>
      </c>
      <c r="Q48" s="5">
        <v>2.5</v>
      </c>
      <c r="R48" s="5" t="b">
        <v>0</v>
      </c>
      <c r="S48" s="5">
        <v>0</v>
      </c>
      <c r="T48" s="5" t="s">
        <v>59</v>
      </c>
      <c r="U48" s="5">
        <v>47</v>
      </c>
      <c r="V48" s="5">
        <v>30</v>
      </c>
      <c r="W48">
        <v>1.35</v>
      </c>
    </row>
    <row r="49" spans="1:23" x14ac:dyDescent="0.3">
      <c r="A49" s="5">
        <v>47</v>
      </c>
      <c r="B49" s="5" t="s">
        <v>56</v>
      </c>
      <c r="C49" s="6" t="s">
        <v>29</v>
      </c>
      <c r="D49" s="5"/>
      <c r="E49" s="7">
        <f t="shared" si="0"/>
        <v>70645.383657029772</v>
      </c>
      <c r="F49" s="5">
        <v>2.5</v>
      </c>
      <c r="G49">
        <f t="shared" si="1"/>
        <v>7339500148.4238043</v>
      </c>
      <c r="H49">
        <f t="shared" si="2"/>
        <v>6335.5949493887865</v>
      </c>
      <c r="I49" s="5">
        <f t="shared" si="6"/>
        <v>13072412691.557264</v>
      </c>
      <c r="J49" s="5">
        <v>1</v>
      </c>
      <c r="K49" s="5">
        <v>11</v>
      </c>
      <c r="L49" s="5">
        <v>5</v>
      </c>
      <c r="M49" s="5">
        <v>10000</v>
      </c>
      <c r="N49" s="5">
        <v>10000</v>
      </c>
      <c r="O49" s="5">
        <v>30</v>
      </c>
      <c r="P49" s="5" t="b">
        <v>1</v>
      </c>
      <c r="Q49" s="5">
        <v>2.5</v>
      </c>
      <c r="R49" s="5" t="b">
        <v>0</v>
      </c>
      <c r="S49" s="5">
        <v>0</v>
      </c>
      <c r="T49" s="5" t="s">
        <v>59</v>
      </c>
      <c r="U49" s="5">
        <v>48</v>
      </c>
      <c r="V49" s="5">
        <v>30</v>
      </c>
      <c r="W49">
        <v>1.35</v>
      </c>
    </row>
    <row r="50" spans="1:23" x14ac:dyDescent="0.3">
      <c r="A50" s="5">
        <v>48</v>
      </c>
      <c r="B50" s="5" t="s">
        <v>56</v>
      </c>
      <c r="C50" s="6" t="s">
        <v>27</v>
      </c>
      <c r="D50" s="5"/>
      <c r="E50" s="7">
        <f t="shared" si="0"/>
        <v>75093.023074541925</v>
      </c>
      <c r="F50" s="5">
        <v>2.5</v>
      </c>
      <c r="G50">
        <f t="shared" si="1"/>
        <v>8310000923.8597498</v>
      </c>
      <c r="H50">
        <f t="shared" si="2"/>
        <v>6567.8323426019369</v>
      </c>
      <c r="I50" s="5">
        <f t="shared" si="6"/>
        <v>14847939513.764933</v>
      </c>
      <c r="J50" s="5">
        <v>1</v>
      </c>
      <c r="K50" s="5">
        <v>11</v>
      </c>
      <c r="L50" s="5">
        <v>5</v>
      </c>
      <c r="M50" s="5">
        <v>10000</v>
      </c>
      <c r="N50" s="5">
        <v>10000</v>
      </c>
      <c r="O50" s="5">
        <v>30</v>
      </c>
      <c r="P50" s="5" t="b">
        <v>1</v>
      </c>
      <c r="Q50" s="5">
        <v>2.5</v>
      </c>
      <c r="R50" s="5" t="b">
        <v>0</v>
      </c>
      <c r="S50" s="5">
        <v>1</v>
      </c>
      <c r="T50" s="5" t="s">
        <v>59</v>
      </c>
      <c r="U50" s="5">
        <v>49</v>
      </c>
      <c r="V50" s="5">
        <v>30</v>
      </c>
      <c r="W50">
        <v>1.35</v>
      </c>
    </row>
    <row r="51" spans="1:23" x14ac:dyDescent="0.3">
      <c r="A51" s="5">
        <v>49</v>
      </c>
      <c r="B51" s="5" t="s">
        <v>56</v>
      </c>
      <c r="C51" s="6" t="s">
        <v>28</v>
      </c>
      <c r="D51" s="5"/>
      <c r="E51" s="7">
        <f t="shared" si="0"/>
        <v>79720.246350653164</v>
      </c>
      <c r="F51" s="5">
        <v>2.5</v>
      </c>
      <c r="G51">
        <f t="shared" si="1"/>
        <v>9384777063.9080029</v>
      </c>
      <c r="H51">
        <f t="shared" si="2"/>
        <v>6804.4887000129083</v>
      </c>
      <c r="I51" s="5">
        <f t="shared" si="6"/>
        <v>16820403980.352938</v>
      </c>
      <c r="J51" s="5">
        <v>1</v>
      </c>
      <c r="K51" s="5">
        <v>11</v>
      </c>
      <c r="L51" s="5">
        <v>5</v>
      </c>
      <c r="M51" s="5">
        <v>10000</v>
      </c>
      <c r="N51" s="5">
        <v>10000</v>
      </c>
      <c r="O51" s="5">
        <v>30</v>
      </c>
      <c r="P51" s="5" t="b">
        <v>1</v>
      </c>
      <c r="Q51" s="5">
        <v>2.5</v>
      </c>
      <c r="R51" s="5" t="b">
        <v>0</v>
      </c>
      <c r="S51" s="5">
        <v>1</v>
      </c>
      <c r="T51" s="5" t="s">
        <v>59</v>
      </c>
      <c r="U51" s="5">
        <v>50</v>
      </c>
      <c r="V51" s="5">
        <v>30</v>
      </c>
      <c r="W51">
        <v>1.35</v>
      </c>
    </row>
    <row r="52" spans="1:23" x14ac:dyDescent="0.3">
      <c r="A52" s="5">
        <v>50</v>
      </c>
      <c r="B52" s="5" t="s">
        <v>56</v>
      </c>
      <c r="C52" s="6" t="s">
        <v>29</v>
      </c>
      <c r="D52" s="5"/>
      <c r="E52" s="7">
        <f t="shared" si="0"/>
        <v>84530.417225780053</v>
      </c>
      <c r="F52" s="5">
        <v>2.5</v>
      </c>
      <c r="G52">
        <f t="shared" si="1"/>
        <v>10572557253.222536</v>
      </c>
      <c r="H52">
        <f t="shared" si="2"/>
        <v>7045.5777109891469</v>
      </c>
      <c r="I52" s="5">
        <f t="shared" si="6"/>
        <v>19006953079.0415</v>
      </c>
      <c r="J52" s="5">
        <v>1</v>
      </c>
      <c r="K52" s="5">
        <v>11</v>
      </c>
      <c r="L52" s="5">
        <v>5</v>
      </c>
      <c r="M52" s="5">
        <v>10000</v>
      </c>
      <c r="N52" s="5">
        <v>10000</v>
      </c>
      <c r="O52" s="5">
        <v>30</v>
      </c>
      <c r="P52" s="5" t="b">
        <v>1</v>
      </c>
      <c r="Q52" s="5">
        <v>2.5</v>
      </c>
      <c r="R52" s="5" t="b">
        <v>0</v>
      </c>
      <c r="S52" s="5">
        <v>1</v>
      </c>
      <c r="T52" s="5" t="s">
        <v>59</v>
      </c>
      <c r="U52" s="5">
        <v>51</v>
      </c>
      <c r="V52" s="5">
        <v>30</v>
      </c>
      <c r="W52">
        <v>1.35</v>
      </c>
    </row>
    <row r="53" spans="1:23" x14ac:dyDescent="0.3">
      <c r="A53" s="5">
        <v>51</v>
      </c>
      <c r="B53" s="5" t="s">
        <v>56</v>
      </c>
      <c r="C53" s="6" t="s">
        <v>27</v>
      </c>
      <c r="D53" s="5"/>
      <c r="E53" s="7">
        <f t="shared" si="0"/>
        <v>89526.892581540407</v>
      </c>
      <c r="F53" s="5">
        <v>2.5</v>
      </c>
      <c r="G53">
        <f t="shared" si="1"/>
        <v>11882602228.83395</v>
      </c>
      <c r="H53">
        <f t="shared" si="2"/>
        <v>7291.112829424178</v>
      </c>
      <c r="I53" s="5">
        <f t="shared" si="6"/>
        <v>21425834773.754974</v>
      </c>
      <c r="J53" s="5">
        <v>1</v>
      </c>
      <c r="K53" s="5">
        <v>11</v>
      </c>
      <c r="L53" s="5">
        <v>5</v>
      </c>
      <c r="M53" s="5">
        <v>10000</v>
      </c>
      <c r="N53" s="5">
        <v>10000</v>
      </c>
      <c r="O53" s="5">
        <v>30</v>
      </c>
      <c r="P53" s="5" t="b">
        <v>1</v>
      </c>
      <c r="Q53" s="5">
        <v>2.5</v>
      </c>
      <c r="R53" s="5" t="b">
        <v>0</v>
      </c>
      <c r="S53" s="5">
        <v>2</v>
      </c>
      <c r="T53" s="5" t="s">
        <v>59</v>
      </c>
      <c r="U53" s="5">
        <v>52</v>
      </c>
      <c r="V53" s="5">
        <v>30</v>
      </c>
      <c r="W53">
        <v>1.35</v>
      </c>
    </row>
    <row r="54" spans="1:23" x14ac:dyDescent="0.3">
      <c r="A54" s="5">
        <v>52</v>
      </c>
      <c r="B54" s="5" t="s">
        <v>56</v>
      </c>
      <c r="C54" s="6" t="s">
        <v>28</v>
      </c>
      <c r="D54" s="5"/>
      <c r="E54" s="7">
        <f t="shared" si="0"/>
        <v>94713.022591536894</v>
      </c>
      <c r="F54" s="5">
        <v>2.5</v>
      </c>
      <c r="G54">
        <f t="shared" si="1"/>
        <v>13324725596.550856</v>
      </c>
      <c r="H54">
        <f t="shared" si="2"/>
        <v>7541.107282379372</v>
      </c>
      <c r="I54" s="5">
        <f t="shared" si="6"/>
        <v>24096444551.748653</v>
      </c>
      <c r="J54" s="5">
        <v>1</v>
      </c>
      <c r="K54" s="5">
        <v>11</v>
      </c>
      <c r="L54" s="5">
        <v>5</v>
      </c>
      <c r="M54" s="5">
        <v>10000</v>
      </c>
      <c r="N54" s="5">
        <v>10000</v>
      </c>
      <c r="O54" s="5">
        <v>30</v>
      </c>
      <c r="P54" s="5" t="b">
        <v>1</v>
      </c>
      <c r="Q54" s="5">
        <v>2.5</v>
      </c>
      <c r="R54" s="5" t="b">
        <v>0</v>
      </c>
      <c r="S54" s="5">
        <v>2</v>
      </c>
      <c r="T54" s="5" t="s">
        <v>59</v>
      </c>
      <c r="U54" s="5">
        <v>53</v>
      </c>
      <c r="V54" s="5">
        <v>30</v>
      </c>
      <c r="W54">
        <v>1.35</v>
      </c>
    </row>
    <row r="55" spans="1:23" x14ac:dyDescent="0.3">
      <c r="A55" s="5">
        <v>53</v>
      </c>
      <c r="B55" s="5" t="s">
        <v>56</v>
      </c>
      <c r="C55" s="6" t="s">
        <v>29</v>
      </c>
      <c r="D55" s="5"/>
      <c r="E55" s="7">
        <f t="shared" si="0"/>
        <v>100092.15086593677</v>
      </c>
      <c r="F55" s="5">
        <v>2.5</v>
      </c>
      <c r="G55">
        <f t="shared" si="1"/>
        <v>14909315025.468121</v>
      </c>
      <c r="H55">
        <f t="shared" si="2"/>
        <v>7795.5740782464591</v>
      </c>
      <c r="I55" s="5">
        <f t="shared" si="6"/>
        <v>27039372958.585335</v>
      </c>
      <c r="J55" s="5">
        <v>1</v>
      </c>
      <c r="K55" s="5">
        <v>11</v>
      </c>
      <c r="L55" s="5">
        <v>5</v>
      </c>
      <c r="M55" s="5">
        <v>10000</v>
      </c>
      <c r="N55" s="5">
        <v>10000</v>
      </c>
      <c r="O55" s="5">
        <v>30</v>
      </c>
      <c r="P55" s="5" t="b">
        <v>1</v>
      </c>
      <c r="Q55" s="5">
        <v>2.5</v>
      </c>
      <c r="R55" s="5" t="b">
        <v>0</v>
      </c>
      <c r="S55" s="5">
        <v>2</v>
      </c>
      <c r="T55" s="5" t="s">
        <v>59</v>
      </c>
      <c r="U55" s="5">
        <v>54</v>
      </c>
      <c r="V55" s="5">
        <v>30</v>
      </c>
      <c r="W55">
        <v>1.35</v>
      </c>
    </row>
    <row r="56" spans="1:23" x14ac:dyDescent="0.3">
      <c r="A56" s="5">
        <v>54</v>
      </c>
      <c r="B56" s="5" t="s">
        <v>56</v>
      </c>
      <c r="C56" s="6" t="s">
        <v>27</v>
      </c>
      <c r="D56" s="5"/>
      <c r="E56" s="7">
        <f t="shared" si="0"/>
        <v>105667.61459021605</v>
      </c>
      <c r="F56" s="5">
        <v>2.5</v>
      </c>
      <c r="G56">
        <f t="shared" si="1"/>
        <v>16647353819.833847</v>
      </c>
      <c r="H56">
        <f t="shared" si="2"/>
        <v>8054.5260144662298</v>
      </c>
      <c r="I56" s="5">
        <f t="shared" si="6"/>
        <v>30276454121.941242</v>
      </c>
      <c r="J56" s="5">
        <v>1</v>
      </c>
      <c r="K56" s="5">
        <v>11</v>
      </c>
      <c r="L56" s="5">
        <v>5</v>
      </c>
      <c r="M56" s="5">
        <v>10000</v>
      </c>
      <c r="N56" s="5">
        <v>10000</v>
      </c>
      <c r="O56" s="5">
        <v>30</v>
      </c>
      <c r="P56" s="5" t="b">
        <v>1</v>
      </c>
      <c r="Q56" s="5">
        <v>2.5</v>
      </c>
      <c r="R56" s="5" t="b">
        <v>0</v>
      </c>
      <c r="S56" s="5">
        <v>3</v>
      </c>
      <c r="T56" s="5" t="s">
        <v>59</v>
      </c>
      <c r="U56" s="5">
        <v>55</v>
      </c>
      <c r="V56" s="5">
        <v>30</v>
      </c>
      <c r="W56">
        <v>1.35</v>
      </c>
    </row>
    <row r="57" spans="1:23" x14ac:dyDescent="0.3">
      <c r="A57" s="5">
        <v>55</v>
      </c>
      <c r="B57" s="5" t="s">
        <v>56</v>
      </c>
      <c r="C57" s="6" t="s">
        <v>28</v>
      </c>
      <c r="D57" s="5"/>
      <c r="E57" s="7">
        <f t="shared" si="0"/>
        <v>111442.74465840882</v>
      </c>
      <c r="F57" s="5">
        <v>2.5</v>
      </c>
      <c r="G57">
        <f t="shared" si="1"/>
        <v>18550442867.542797</v>
      </c>
      <c r="H57">
        <f t="shared" si="2"/>
        <v>8317.9756848352717</v>
      </c>
      <c r="I57" s="5">
        <f t="shared" si="6"/>
        <v>33830815265.202354</v>
      </c>
      <c r="J57" s="5">
        <v>1</v>
      </c>
      <c r="K57" s="5">
        <v>11</v>
      </c>
      <c r="L57" s="5">
        <v>5</v>
      </c>
      <c r="M57" s="5">
        <v>10000</v>
      </c>
      <c r="N57" s="5">
        <v>10000</v>
      </c>
      <c r="O57" s="5">
        <v>30</v>
      </c>
      <c r="P57" s="5" t="b">
        <v>1</v>
      </c>
      <c r="Q57" s="5">
        <v>2.5</v>
      </c>
      <c r="R57" s="5" t="b">
        <v>0</v>
      </c>
      <c r="S57" s="5">
        <v>3</v>
      </c>
      <c r="T57" s="5" t="s">
        <v>59</v>
      </c>
      <c r="U57" s="5">
        <v>56</v>
      </c>
      <c r="V57" s="5">
        <v>30</v>
      </c>
      <c r="W57">
        <v>1.35</v>
      </c>
    </row>
    <row r="58" spans="1:23" x14ac:dyDescent="0.3">
      <c r="A58" s="5">
        <v>56</v>
      </c>
      <c r="B58" s="5" t="s">
        <v>56</v>
      </c>
      <c r="C58" s="6" t="s">
        <v>29</v>
      </c>
      <c r="D58" s="5"/>
      <c r="E58" s="7">
        <f t="shared" si="0"/>
        <v>117420.8658011774</v>
      </c>
      <c r="F58" s="5">
        <v>2.5</v>
      </c>
      <c r="G58">
        <f t="shared" si="1"/>
        <v>20630822964.539631</v>
      </c>
      <c r="H58">
        <f t="shared" si="2"/>
        <v>8585.9354864300003</v>
      </c>
      <c r="I58" s="5">
        <f t="shared" si="6"/>
        <v>37726927211.793266</v>
      </c>
      <c r="J58" s="5">
        <v>1</v>
      </c>
      <c r="K58" s="5">
        <v>11</v>
      </c>
      <c r="L58" s="5">
        <v>5</v>
      </c>
      <c r="M58" s="5">
        <v>10000</v>
      </c>
      <c r="N58" s="5">
        <v>10000</v>
      </c>
      <c r="O58" s="5">
        <v>30</v>
      </c>
      <c r="P58" s="5" t="b">
        <v>1</v>
      </c>
      <c r="Q58" s="5">
        <v>2.5</v>
      </c>
      <c r="R58" s="5" t="b">
        <v>0</v>
      </c>
      <c r="S58" s="5">
        <v>3</v>
      </c>
      <c r="T58" s="5" t="s">
        <v>59</v>
      </c>
      <c r="U58" s="5">
        <v>57</v>
      </c>
      <c r="V58" s="5">
        <v>30</v>
      </c>
      <c r="W58">
        <v>1.35</v>
      </c>
    </row>
    <row r="59" spans="1:23" x14ac:dyDescent="0.3">
      <c r="A59" s="5">
        <v>57</v>
      </c>
      <c r="B59" s="5" t="s">
        <v>56</v>
      </c>
      <c r="C59" s="6" t="s">
        <v>27</v>
      </c>
      <c r="D59" s="5"/>
      <c r="E59" s="7">
        <f t="shared" si="0"/>
        <v>123605.29670899668</v>
      </c>
      <c r="F59" s="5">
        <v>2.5</v>
      </c>
      <c r="G59">
        <f t="shared" si="1"/>
        <v>22901397514.429253</v>
      </c>
      <c r="H59">
        <f t="shared" si="2"/>
        <v>8858.4176261744178</v>
      </c>
      <c r="I59" s="5">
        <f t="shared" si="6"/>
        <v>41990655881.166039</v>
      </c>
      <c r="J59" s="5">
        <v>1</v>
      </c>
      <c r="K59" s="5">
        <v>11</v>
      </c>
      <c r="L59" s="5">
        <v>5</v>
      </c>
      <c r="M59" s="5">
        <v>10000</v>
      </c>
      <c r="N59" s="5">
        <v>10000</v>
      </c>
      <c r="O59" s="5">
        <v>30</v>
      </c>
      <c r="P59" s="5" t="b">
        <v>1</v>
      </c>
      <c r="Q59" s="5">
        <v>2.5</v>
      </c>
      <c r="R59" s="5" t="b">
        <v>0</v>
      </c>
      <c r="S59" s="5">
        <v>4</v>
      </c>
      <c r="T59" s="5" t="s">
        <v>59</v>
      </c>
      <c r="U59" s="5">
        <v>58</v>
      </c>
      <c r="V59" s="5">
        <v>30</v>
      </c>
      <c r="W59">
        <v>1.35</v>
      </c>
    </row>
    <row r="60" spans="1:23" x14ac:dyDescent="0.3">
      <c r="A60" s="5">
        <v>58</v>
      </c>
      <c r="B60" s="5" t="s">
        <v>56</v>
      </c>
      <c r="C60" s="6" t="s">
        <v>28</v>
      </c>
      <c r="D60" s="5"/>
      <c r="E60" s="7">
        <f t="shared" si="0"/>
        <v>129999.35015072057</v>
      </c>
      <c r="F60" s="5">
        <v>2.5</v>
      </c>
      <c r="G60">
        <f t="shared" si="1"/>
        <v>25375755602.607441</v>
      </c>
      <c r="H60">
        <f t="shared" si="2"/>
        <v>9135.4341270762434</v>
      </c>
      <c r="I60" s="5">
        <f t="shared" si="6"/>
        <v>46649314777.360016</v>
      </c>
      <c r="J60" s="5">
        <v>1</v>
      </c>
      <c r="K60" s="5">
        <v>11</v>
      </c>
      <c r="L60" s="5">
        <v>5</v>
      </c>
      <c r="M60" s="5">
        <v>10000</v>
      </c>
      <c r="N60" s="5">
        <v>10000</v>
      </c>
      <c r="O60" s="5">
        <v>30</v>
      </c>
      <c r="P60" s="5" t="b">
        <v>1</v>
      </c>
      <c r="Q60" s="5">
        <v>2.5</v>
      </c>
      <c r="R60" s="5" t="b">
        <v>0</v>
      </c>
      <c r="S60" s="5">
        <v>4</v>
      </c>
      <c r="T60" s="5" t="s">
        <v>59</v>
      </c>
      <c r="U60" s="5">
        <v>59</v>
      </c>
      <c r="V60" s="5">
        <v>30</v>
      </c>
      <c r="W60">
        <v>1.35</v>
      </c>
    </row>
    <row r="61" spans="1:23" x14ac:dyDescent="0.3">
      <c r="A61" s="5">
        <v>59</v>
      </c>
      <c r="B61" s="5" t="s">
        <v>56</v>
      </c>
      <c r="C61" s="6" t="s">
        <v>29</v>
      </c>
      <c r="D61" s="5"/>
      <c r="E61" s="7">
        <f t="shared" si="0"/>
        <v>136606.33308778363</v>
      </c>
      <c r="F61" s="5">
        <v>2.5</v>
      </c>
      <c r="G61">
        <f t="shared" si="1"/>
        <v>28068195444.236012</v>
      </c>
      <c r="H61">
        <f t="shared" si="2"/>
        <v>9416.9968341531803</v>
      </c>
      <c r="I61" s="5">
        <f t="shared" si="6"/>
        <v>51731718471.025421</v>
      </c>
      <c r="J61" s="5">
        <v>1</v>
      </c>
      <c r="K61" s="5">
        <v>11</v>
      </c>
      <c r="L61" s="5">
        <v>5</v>
      </c>
      <c r="M61" s="5">
        <v>10000</v>
      </c>
      <c r="N61" s="5">
        <v>10000</v>
      </c>
      <c r="O61" s="5">
        <v>30</v>
      </c>
      <c r="P61" s="5" t="b">
        <v>1</v>
      </c>
      <c r="Q61" s="5">
        <v>2.5</v>
      </c>
      <c r="R61" s="5" t="b">
        <v>0</v>
      </c>
      <c r="S61" s="5">
        <v>4</v>
      </c>
      <c r="T61" s="5" t="s">
        <v>59</v>
      </c>
      <c r="U61" s="5">
        <v>60</v>
      </c>
      <c r="V61" s="5">
        <v>30</v>
      </c>
      <c r="W61">
        <v>1.35</v>
      </c>
    </row>
    <row r="62" spans="1:23" x14ac:dyDescent="0.3">
      <c r="A62">
        <v>60</v>
      </c>
      <c r="B62" t="s">
        <v>56</v>
      </c>
      <c r="C62" t="s">
        <v>30</v>
      </c>
      <c r="E62">
        <f t="shared" si="0"/>
        <v>143429.54678426706</v>
      </c>
      <c r="F62">
        <v>3</v>
      </c>
      <c r="G62">
        <f t="shared" si="1"/>
        <v>30993748205.401688</v>
      </c>
      <c r="H62">
        <f t="shared" si="2"/>
        <v>9703.117420070208</v>
      </c>
      <c r="I62">
        <f>A62^6.05+A62^4+1000*A62+100</f>
        <v>57268237075.790955</v>
      </c>
      <c r="J62">
        <v>1</v>
      </c>
      <c r="K62">
        <v>11</v>
      </c>
      <c r="L62">
        <v>5</v>
      </c>
      <c r="M62">
        <v>10000</v>
      </c>
      <c r="N62">
        <v>10000</v>
      </c>
      <c r="O62">
        <v>30</v>
      </c>
      <c r="P62" t="b">
        <v>1</v>
      </c>
      <c r="Q62">
        <v>2.5</v>
      </c>
      <c r="R62" t="b">
        <v>0</v>
      </c>
      <c r="S62">
        <v>0</v>
      </c>
      <c r="T62" t="s">
        <v>59</v>
      </c>
      <c r="U62">
        <v>61</v>
      </c>
      <c r="V62">
        <v>40</v>
      </c>
      <c r="W62">
        <v>1.35</v>
      </c>
    </row>
    <row r="63" spans="1:23" x14ac:dyDescent="0.3">
      <c r="A63">
        <v>61</v>
      </c>
      <c r="B63" t="s">
        <v>56</v>
      </c>
      <c r="C63" t="s">
        <v>31</v>
      </c>
      <c r="E63">
        <f t="shared" si="0"/>
        <v>150472.28691305482</v>
      </c>
      <c r="F63">
        <v>3</v>
      </c>
      <c r="G63">
        <f t="shared" si="1"/>
        <v>34168202196.812138</v>
      </c>
      <c r="H63">
        <f t="shared" si="2"/>
        <v>9993.8073905063829</v>
      </c>
      <c r="I63">
        <f t="shared" ref="I63:I76" si="7">A63^6.05+A63^4+1000*A63+100</f>
        <v>63290851719.844543</v>
      </c>
      <c r="J63">
        <v>1</v>
      </c>
      <c r="K63">
        <v>11</v>
      </c>
      <c r="L63">
        <v>5</v>
      </c>
      <c r="M63">
        <v>10000</v>
      </c>
      <c r="N63">
        <v>10000</v>
      </c>
      <c r="O63">
        <v>30</v>
      </c>
      <c r="P63" t="b">
        <v>1</v>
      </c>
      <c r="Q63">
        <v>2.5</v>
      </c>
      <c r="R63" t="b">
        <v>0</v>
      </c>
      <c r="S63">
        <v>0</v>
      </c>
      <c r="T63" t="s">
        <v>59</v>
      </c>
      <c r="U63">
        <v>62</v>
      </c>
      <c r="V63">
        <v>40</v>
      </c>
      <c r="W63">
        <v>1.35</v>
      </c>
    </row>
    <row r="64" spans="1:23" x14ac:dyDescent="0.3">
      <c r="A64">
        <v>62</v>
      </c>
      <c r="B64" t="s">
        <v>56</v>
      </c>
      <c r="C64" t="s">
        <v>32</v>
      </c>
      <c r="E64">
        <f t="shared" si="0"/>
        <v>157737.8436582702</v>
      </c>
      <c r="F64">
        <v>3</v>
      </c>
      <c r="G64">
        <f t="shared" si="1"/>
        <v>37608127439.388268</v>
      </c>
      <c r="H64">
        <f t="shared" si="2"/>
        <v>10289.078089268367</v>
      </c>
      <c r="I64">
        <f t="shared" si="7"/>
        <v>69833211013.570221</v>
      </c>
      <c r="J64">
        <v>1</v>
      </c>
      <c r="K64">
        <v>11</v>
      </c>
      <c r="L64">
        <v>5</v>
      </c>
      <c r="M64">
        <v>10000</v>
      </c>
      <c r="N64">
        <v>10000</v>
      </c>
      <c r="O64">
        <v>30</v>
      </c>
      <c r="P64" t="b">
        <v>1</v>
      </c>
      <c r="Q64">
        <v>2.5</v>
      </c>
      <c r="R64" t="b">
        <v>0</v>
      </c>
      <c r="S64">
        <v>0</v>
      </c>
      <c r="T64" t="s">
        <v>59</v>
      </c>
      <c r="U64">
        <v>63</v>
      </c>
      <c r="V64">
        <v>40</v>
      </c>
      <c r="W64">
        <v>1.35</v>
      </c>
    </row>
    <row r="65" spans="1:23" x14ac:dyDescent="0.3">
      <c r="A65">
        <v>63</v>
      </c>
      <c r="B65" t="s">
        <v>56</v>
      </c>
      <c r="C65" t="s">
        <v>30</v>
      </c>
      <c r="E65">
        <f t="shared" si="0"/>
        <v>165229.50181419312</v>
      </c>
      <c r="F65">
        <v>3</v>
      </c>
      <c r="G65">
        <f t="shared" si="1"/>
        <v>41330900601.133568</v>
      </c>
      <c r="H65">
        <f t="shared" si="2"/>
        <v>10588.940703166736</v>
      </c>
      <c r="I65">
        <f t="shared" si="7"/>
        <v>76930688514.08783</v>
      </c>
      <c r="J65">
        <v>1</v>
      </c>
      <c r="K65">
        <v>11</v>
      </c>
      <c r="L65">
        <v>5</v>
      </c>
      <c r="M65">
        <v>10000</v>
      </c>
      <c r="N65">
        <v>10000</v>
      </c>
      <c r="O65">
        <v>30</v>
      </c>
      <c r="P65" t="b">
        <v>1</v>
      </c>
      <c r="Q65">
        <v>2.5</v>
      </c>
      <c r="R65" t="b">
        <v>0</v>
      </c>
      <c r="S65">
        <v>1</v>
      </c>
      <c r="T65" t="s">
        <v>59</v>
      </c>
      <c r="U65">
        <v>64</v>
      </c>
      <c r="V65">
        <v>40</v>
      </c>
      <c r="W65">
        <v>1.35</v>
      </c>
    </row>
    <row r="66" spans="1:23" x14ac:dyDescent="0.3">
      <c r="A66">
        <v>64</v>
      </c>
      <c r="B66" t="s">
        <v>56</v>
      </c>
      <c r="C66" t="s">
        <v>31</v>
      </c>
      <c r="E66">
        <f t="shared" si="0"/>
        <v>172950.54088082444</v>
      </c>
      <c r="F66">
        <v>3</v>
      </c>
      <c r="G66">
        <f t="shared" si="1"/>
        <v>45354730304.662834</v>
      </c>
      <c r="H66">
        <f t="shared" si="2"/>
        <v>10893.406266669514</v>
      </c>
      <c r="I66">
        <f t="shared" si="7"/>
        <v>84620441187.512238</v>
      </c>
      <c r="J66">
        <v>1</v>
      </c>
      <c r="K66">
        <v>11</v>
      </c>
      <c r="L66">
        <v>5</v>
      </c>
      <c r="M66">
        <v>10000</v>
      </c>
      <c r="N66">
        <v>10000</v>
      </c>
      <c r="O66">
        <v>30</v>
      </c>
      <c r="P66" t="b">
        <v>1</v>
      </c>
      <c r="Q66">
        <v>2.5</v>
      </c>
      <c r="R66" t="b">
        <v>0</v>
      </c>
      <c r="S66">
        <v>1</v>
      </c>
      <c r="T66" t="s">
        <v>59</v>
      </c>
      <c r="U66">
        <v>65</v>
      </c>
      <c r="V66">
        <v>40</v>
      </c>
      <c r="W66">
        <v>1.35</v>
      </c>
    </row>
    <row r="67" spans="1:23" x14ac:dyDescent="0.3">
      <c r="A67">
        <v>65</v>
      </c>
      <c r="B67" t="s">
        <v>56</v>
      </c>
      <c r="C67" t="s">
        <v>32</v>
      </c>
      <c r="E67">
        <f t="shared" ref="E67:E91" si="8">A67^2.9</f>
        <v>180904.23515627053</v>
      </c>
      <c r="F67">
        <v>3</v>
      </c>
      <c r="G67">
        <f t="shared" ref="G67:G91" si="9">A67^5.9+A67^4+100*A67+100</f>
        <v>49698682804.790886</v>
      </c>
      <c r="H67">
        <f t="shared" ref="H67:H91" si="10">A67^2.15+50+50*A67</f>
        <v>11202.485666346649</v>
      </c>
      <c r="I67">
        <f t="shared" si="7"/>
        <v>92941468869.748947</v>
      </c>
      <c r="J67">
        <v>1</v>
      </c>
      <c r="K67">
        <v>11</v>
      </c>
      <c r="L67">
        <v>5</v>
      </c>
      <c r="M67">
        <v>10000</v>
      </c>
      <c r="N67">
        <v>10000</v>
      </c>
      <c r="O67">
        <v>30</v>
      </c>
      <c r="P67" t="b">
        <v>1</v>
      </c>
      <c r="Q67">
        <v>2.5</v>
      </c>
      <c r="R67" t="b">
        <v>0</v>
      </c>
      <c r="S67">
        <v>1</v>
      </c>
      <c r="T67" t="s">
        <v>59</v>
      </c>
      <c r="U67">
        <v>66</v>
      </c>
      <c r="V67">
        <v>40</v>
      </c>
      <c r="W67">
        <v>1.35</v>
      </c>
    </row>
    <row r="68" spans="1:23" x14ac:dyDescent="0.3">
      <c r="A68">
        <v>66</v>
      </c>
      <c r="B68" t="s">
        <v>56</v>
      </c>
      <c r="C68" t="s">
        <v>30</v>
      </c>
      <c r="E68">
        <f t="shared" si="8"/>
        <v>189093.85382609314</v>
      </c>
      <c r="F68">
        <v>3</v>
      </c>
      <c r="G68">
        <f t="shared" si="9"/>
        <v>54382708035.586601</v>
      </c>
      <c r="H68">
        <f t="shared" si="10"/>
        <v>11516.189645117673</v>
      </c>
      <c r="I68">
        <f t="shared" si="7"/>
        <v>101934674726.62256</v>
      </c>
      <c r="J68">
        <v>1</v>
      </c>
      <c r="K68">
        <v>11</v>
      </c>
      <c r="L68">
        <v>5</v>
      </c>
      <c r="M68">
        <v>10000</v>
      </c>
      <c r="N68">
        <v>10000</v>
      </c>
      <c r="O68">
        <v>30</v>
      </c>
      <c r="P68" t="b">
        <v>1</v>
      </c>
      <c r="Q68">
        <v>2.5</v>
      </c>
      <c r="R68" t="b">
        <v>0</v>
      </c>
      <c r="S68">
        <v>2</v>
      </c>
      <c r="T68" t="s">
        <v>59</v>
      </c>
      <c r="U68">
        <v>67</v>
      </c>
      <c r="V68">
        <v>40</v>
      </c>
      <c r="W68">
        <v>1.35</v>
      </c>
    </row>
    <row r="69" spans="1:23" x14ac:dyDescent="0.3">
      <c r="A69">
        <v>67</v>
      </c>
      <c r="B69" t="s">
        <v>56</v>
      </c>
      <c r="C69" t="s">
        <v>31</v>
      </c>
      <c r="E69">
        <f t="shared" si="8"/>
        <v>197522.6610497802</v>
      </c>
      <c r="F69">
        <v>3</v>
      </c>
      <c r="G69">
        <f t="shared" si="9"/>
        <v>59427666026.31514</v>
      </c>
      <c r="H69">
        <f t="shared" si="10"/>
        <v>11834.528806314473</v>
      </c>
      <c r="I69">
        <f t="shared" si="7"/>
        <v>111642926714.12532</v>
      </c>
      <c r="J69">
        <v>1</v>
      </c>
      <c r="K69">
        <v>11</v>
      </c>
      <c r="L69">
        <v>5</v>
      </c>
      <c r="M69">
        <v>10000</v>
      </c>
      <c r="N69">
        <v>10000</v>
      </c>
      <c r="O69">
        <v>30</v>
      </c>
      <c r="P69" t="b">
        <v>1</v>
      </c>
      <c r="Q69">
        <v>2.5</v>
      </c>
      <c r="R69" t="b">
        <v>0</v>
      </c>
      <c r="S69">
        <v>2</v>
      </c>
      <c r="T69" t="s">
        <v>59</v>
      </c>
      <c r="U69">
        <v>68</v>
      </c>
      <c r="V69">
        <v>40</v>
      </c>
      <c r="W69">
        <v>1.35</v>
      </c>
    </row>
    <row r="70" spans="1:23" x14ac:dyDescent="0.3">
      <c r="A70">
        <v>68</v>
      </c>
      <c r="B70" t="s">
        <v>56</v>
      </c>
      <c r="C70" t="s">
        <v>32</v>
      </c>
      <c r="E70">
        <f t="shared" si="8"/>
        <v>206193.91604446189</v>
      </c>
      <c r="F70">
        <v>3</v>
      </c>
      <c r="G70">
        <f t="shared" si="9"/>
        <v>64855353685.692345</v>
      </c>
      <c r="H70">
        <f t="shared" si="10"/>
        <v>12157.513617569526</v>
      </c>
      <c r="I70">
        <f t="shared" si="7"/>
        <v>122111120039.5654</v>
      </c>
      <c r="J70">
        <v>1</v>
      </c>
      <c r="K70">
        <v>11</v>
      </c>
      <c r="L70">
        <v>5</v>
      </c>
      <c r="M70">
        <v>10000</v>
      </c>
      <c r="N70">
        <v>10000</v>
      </c>
      <c r="O70">
        <v>30</v>
      </c>
      <c r="P70" t="b">
        <v>1</v>
      </c>
      <c r="Q70">
        <v>2.5</v>
      </c>
      <c r="R70" t="b">
        <v>0</v>
      </c>
      <c r="S70">
        <v>2</v>
      </c>
      <c r="T70" t="s">
        <v>59</v>
      </c>
      <c r="U70">
        <v>69</v>
      </c>
      <c r="V70">
        <v>40</v>
      </c>
      <c r="W70">
        <v>1.35</v>
      </c>
    </row>
    <row r="71" spans="1:23" x14ac:dyDescent="0.3">
      <c r="A71">
        <v>69</v>
      </c>
      <c r="B71" t="s">
        <v>56</v>
      </c>
      <c r="C71" t="s">
        <v>30</v>
      </c>
      <c r="E71">
        <f t="shared" si="8"/>
        <v>215110.87316600379</v>
      </c>
      <c r="F71">
        <v>3</v>
      </c>
      <c r="G71">
        <f t="shared" si="9"/>
        <v>70688531953.890991</v>
      </c>
      <c r="H71">
        <f t="shared" si="10"/>
        <v>12485.154414539895</v>
      </c>
      <c r="I71">
        <f t="shared" si="7"/>
        <v>133386240624.37062</v>
      </c>
      <c r="J71">
        <v>1</v>
      </c>
      <c r="K71">
        <v>11</v>
      </c>
      <c r="L71">
        <v>5</v>
      </c>
      <c r="M71">
        <v>10000</v>
      </c>
      <c r="N71">
        <v>10000</v>
      </c>
      <c r="O71">
        <v>30</v>
      </c>
      <c r="P71" t="b">
        <v>1</v>
      </c>
      <c r="Q71">
        <v>2.5</v>
      </c>
      <c r="R71" t="b">
        <v>0</v>
      </c>
      <c r="S71">
        <v>3</v>
      </c>
      <c r="T71" t="s">
        <v>59</v>
      </c>
      <c r="U71">
        <v>70</v>
      </c>
      <c r="V71">
        <v>40</v>
      </c>
      <c r="W71">
        <v>1.35</v>
      </c>
    </row>
    <row r="72" spans="1:23" x14ac:dyDescent="0.3">
      <c r="A72">
        <v>70</v>
      </c>
      <c r="B72" t="s">
        <v>56</v>
      </c>
      <c r="C72" t="s">
        <v>31</v>
      </c>
      <c r="E72">
        <f t="shared" si="8"/>
        <v>224276.78198760346</v>
      </c>
      <c r="F72">
        <v>3</v>
      </c>
      <c r="G72">
        <f t="shared" si="9"/>
        <v>76950953321.748138</v>
      </c>
      <c r="H72">
        <f t="shared" si="10"/>
        <v>12817.461404475967</v>
      </c>
      <c r="I72">
        <f t="shared" si="7"/>
        <v>145517429569.31296</v>
      </c>
      <c r="J72">
        <v>1</v>
      </c>
      <c r="K72">
        <v>11</v>
      </c>
      <c r="L72">
        <v>5</v>
      </c>
      <c r="M72">
        <v>10000</v>
      </c>
      <c r="N72">
        <v>10000</v>
      </c>
      <c r="O72">
        <v>30</v>
      </c>
      <c r="P72" t="b">
        <v>1</v>
      </c>
      <c r="Q72">
        <v>2.5</v>
      </c>
      <c r="R72" t="b">
        <v>0</v>
      </c>
      <c r="S72">
        <v>3</v>
      </c>
      <c r="T72" t="s">
        <v>59</v>
      </c>
      <c r="U72">
        <v>71</v>
      </c>
      <c r="V72">
        <v>40</v>
      </c>
      <c r="W72">
        <v>1.35</v>
      </c>
    </row>
    <row r="73" spans="1:23" x14ac:dyDescent="0.3">
      <c r="A73">
        <v>71</v>
      </c>
      <c r="B73" t="s">
        <v>56</v>
      </c>
      <c r="C73" t="s">
        <v>32</v>
      </c>
      <c r="E73">
        <f t="shared" si="8"/>
        <v>233694.88737598748</v>
      </c>
      <c r="F73">
        <v>3</v>
      </c>
      <c r="G73">
        <f t="shared" si="9"/>
        <v>83667389716.627136</v>
      </c>
      <c r="H73">
        <f t="shared" si="10"/>
        <v>13154.444669643712</v>
      </c>
      <c r="I73">
        <f t="shared" si="7"/>
        <v>158556048622.88702</v>
      </c>
      <c r="J73">
        <v>1</v>
      </c>
      <c r="K73">
        <v>11</v>
      </c>
      <c r="L73">
        <v>5</v>
      </c>
      <c r="M73">
        <v>10000</v>
      </c>
      <c r="N73">
        <v>10000</v>
      </c>
      <c r="O73">
        <v>30</v>
      </c>
      <c r="P73" t="b">
        <v>1</v>
      </c>
      <c r="Q73">
        <v>2.5</v>
      </c>
      <c r="R73" t="b">
        <v>0</v>
      </c>
      <c r="S73">
        <v>3</v>
      </c>
      <c r="T73" t="s">
        <v>59</v>
      </c>
      <c r="U73">
        <v>72</v>
      </c>
      <c r="V73">
        <v>40</v>
      </c>
      <c r="W73">
        <v>1.35</v>
      </c>
    </row>
    <row r="74" spans="1:23" x14ac:dyDescent="0.3">
      <c r="A74">
        <v>72</v>
      </c>
      <c r="B74" t="s">
        <v>56</v>
      </c>
      <c r="C74" t="s">
        <v>30</v>
      </c>
      <c r="E74">
        <f t="shared" si="8"/>
        <v>243368.4295653305</v>
      </c>
      <c r="F74">
        <v>3</v>
      </c>
      <c r="G74">
        <f t="shared" si="9"/>
        <v>90863660754.400558</v>
      </c>
      <c r="H74">
        <f t="shared" si="10"/>
        <v>13496.114170608449</v>
      </c>
      <c r="I74">
        <f t="shared" si="7"/>
        <v>172555746653.57843</v>
      </c>
      <c r="J74">
        <v>1</v>
      </c>
      <c r="K74">
        <v>11</v>
      </c>
      <c r="L74">
        <v>5</v>
      </c>
      <c r="M74">
        <v>10000</v>
      </c>
      <c r="N74">
        <v>10000</v>
      </c>
      <c r="O74">
        <v>30</v>
      </c>
      <c r="P74" t="b">
        <v>1</v>
      </c>
      <c r="Q74">
        <v>2.5</v>
      </c>
      <c r="R74" t="b">
        <v>0</v>
      </c>
      <c r="S74">
        <v>4</v>
      </c>
      <c r="T74" t="s">
        <v>59</v>
      </c>
      <c r="U74">
        <v>73</v>
      </c>
      <c r="V74">
        <v>40</v>
      </c>
      <c r="W74">
        <v>1.35</v>
      </c>
    </row>
    <row r="75" spans="1:23" x14ac:dyDescent="0.3">
      <c r="A75">
        <v>73</v>
      </c>
      <c r="B75" t="s">
        <v>56</v>
      </c>
      <c r="C75" t="s">
        <v>31</v>
      </c>
      <c r="E75">
        <f t="shared" si="8"/>
        <v>253300.64422898469</v>
      </c>
      <c r="F75">
        <v>3</v>
      </c>
      <c r="G75">
        <f t="shared" si="9"/>
        <v>98566662357.027237</v>
      </c>
      <c r="H75">
        <f t="shared" si="10"/>
        <v>13842.479749387447</v>
      </c>
      <c r="I75">
        <f t="shared" si="7"/>
        <v>187572527126.7471</v>
      </c>
      <c r="J75">
        <v>1</v>
      </c>
      <c r="K75">
        <v>11</v>
      </c>
      <c r="L75">
        <v>5</v>
      </c>
      <c r="M75">
        <v>10000</v>
      </c>
      <c r="N75">
        <v>10000</v>
      </c>
      <c r="O75">
        <v>30</v>
      </c>
      <c r="P75" t="b">
        <v>1</v>
      </c>
      <c r="Q75">
        <v>2.5</v>
      </c>
      <c r="R75" t="b">
        <v>0</v>
      </c>
      <c r="S75">
        <v>4</v>
      </c>
      <c r="T75" t="s">
        <v>59</v>
      </c>
      <c r="U75">
        <v>74</v>
      </c>
      <c r="V75">
        <v>40</v>
      </c>
      <c r="W75">
        <v>1.35</v>
      </c>
    </row>
    <row r="76" spans="1:23" x14ac:dyDescent="0.3">
      <c r="A76">
        <v>74</v>
      </c>
      <c r="B76" t="s">
        <v>56</v>
      </c>
      <c r="C76" t="s">
        <v>32</v>
      </c>
      <c r="E76">
        <f t="shared" si="8"/>
        <v>263494.76254912175</v>
      </c>
      <c r="F76">
        <v>3</v>
      </c>
      <c r="G76">
        <f t="shared" si="9"/>
        <v>106804395735.20573</v>
      </c>
      <c r="H76">
        <f t="shared" si="10"/>
        <v>14193.551132478618</v>
      </c>
      <c r="I76">
        <f t="shared" si="7"/>
        <v>203664816586.83307</v>
      </c>
      <c r="J76">
        <v>1</v>
      </c>
      <c r="K76">
        <v>11</v>
      </c>
      <c r="L76">
        <v>5</v>
      </c>
      <c r="M76">
        <v>10000</v>
      </c>
      <c r="N76">
        <v>10000</v>
      </c>
      <c r="O76">
        <v>30</v>
      </c>
      <c r="P76" t="b">
        <v>1</v>
      </c>
      <c r="Q76">
        <v>2.5</v>
      </c>
      <c r="R76" t="b">
        <v>0</v>
      </c>
      <c r="S76">
        <v>4</v>
      </c>
      <c r="T76" t="s">
        <v>59</v>
      </c>
      <c r="U76">
        <v>75</v>
      </c>
      <c r="V76">
        <v>40</v>
      </c>
      <c r="W76">
        <v>1.35</v>
      </c>
    </row>
    <row r="77" spans="1:23" x14ac:dyDescent="0.3">
      <c r="A77" s="5">
        <v>75</v>
      </c>
      <c r="B77" s="5" t="s">
        <v>56</v>
      </c>
      <c r="C77" s="6" t="s">
        <v>33</v>
      </c>
      <c r="D77" s="5"/>
      <c r="E77" s="7">
        <f t="shared" si="8"/>
        <v>273954.01128436648</v>
      </c>
      <c r="F77" s="5">
        <v>4</v>
      </c>
      <c r="G77">
        <f t="shared" si="9"/>
        <v>115605996735.59241</v>
      </c>
      <c r="H77">
        <f t="shared" si="10"/>
        <v>14549.337933771378</v>
      </c>
      <c r="I77" s="5">
        <f>A77^6.05+A77^4+1000*A77+100</f>
        <v>220893534145.59039</v>
      </c>
      <c r="J77" s="5">
        <v>1</v>
      </c>
      <c r="K77" s="5">
        <v>11</v>
      </c>
      <c r="L77" s="5">
        <v>5</v>
      </c>
      <c r="M77" s="5">
        <v>10000</v>
      </c>
      <c r="N77" s="5">
        <v>10000</v>
      </c>
      <c r="O77" s="5">
        <v>30</v>
      </c>
      <c r="P77" s="5" t="b">
        <v>1</v>
      </c>
      <c r="Q77" s="5">
        <v>2.5</v>
      </c>
      <c r="R77" s="5" t="b">
        <v>0</v>
      </c>
      <c r="S77" s="5">
        <v>0</v>
      </c>
      <c r="T77" s="5" t="s">
        <v>59</v>
      </c>
      <c r="U77" s="5">
        <v>76</v>
      </c>
      <c r="V77" s="5">
        <v>50</v>
      </c>
      <c r="W77">
        <v>1.35</v>
      </c>
    </row>
    <row r="78" spans="1:23" x14ac:dyDescent="0.3">
      <c r="A78" s="5">
        <v>76</v>
      </c>
      <c r="B78" s="5" t="s">
        <v>56</v>
      </c>
      <c r="C78" s="6" t="s">
        <v>34</v>
      </c>
      <c r="D78" s="5"/>
      <c r="E78" s="7">
        <f t="shared" si="8"/>
        <v>284681.61283552332</v>
      </c>
      <c r="F78" s="5">
        <v>4</v>
      </c>
      <c r="G78">
        <f t="shared" si="9"/>
        <v>125001765552.08713</v>
      </c>
      <c r="H78">
        <f t="shared" si="10"/>
        <v>14909.849657346345</v>
      </c>
      <c r="I78" s="5">
        <f t="shared" ref="I78:I91" si="11">A78^6.05+A78^4+1000*A78+100</f>
        <v>239322161977.05478</v>
      </c>
      <c r="J78" s="5">
        <v>1</v>
      </c>
      <c r="K78" s="5">
        <v>11</v>
      </c>
      <c r="L78" s="5">
        <v>5</v>
      </c>
      <c r="M78" s="5">
        <v>10000</v>
      </c>
      <c r="N78" s="5">
        <v>10000</v>
      </c>
      <c r="O78" s="5">
        <v>30</v>
      </c>
      <c r="P78" s="5" t="b">
        <v>1</v>
      </c>
      <c r="Q78" s="5">
        <v>2.5</v>
      </c>
      <c r="R78" s="5" t="b">
        <v>0</v>
      </c>
      <c r="S78" s="5">
        <v>0</v>
      </c>
      <c r="T78" s="5" t="s">
        <v>59</v>
      </c>
      <c r="U78" s="5">
        <v>77</v>
      </c>
      <c r="V78" s="5">
        <v>50</v>
      </c>
      <c r="W78">
        <v>1.35</v>
      </c>
    </row>
    <row r="79" spans="1:23" x14ac:dyDescent="0.3">
      <c r="A79" s="5">
        <v>77</v>
      </c>
      <c r="B79" s="5" t="s">
        <v>56</v>
      </c>
      <c r="C79" s="6" t="s">
        <v>35</v>
      </c>
      <c r="D79" s="5"/>
      <c r="E79" s="7">
        <f t="shared" si="8"/>
        <v>295680.78530944901</v>
      </c>
      <c r="F79" s="5">
        <v>4</v>
      </c>
      <c r="G79">
        <f t="shared" si="9"/>
        <v>135023196800.67929</v>
      </c>
      <c r="H79">
        <f t="shared" si="10"/>
        <v>15275.095700168886</v>
      </c>
      <c r="I79" s="5">
        <f t="shared" si="11"/>
        <v>259016816819.89771</v>
      </c>
      <c r="J79" s="5">
        <v>1</v>
      </c>
      <c r="K79" s="5">
        <v>11</v>
      </c>
      <c r="L79" s="5">
        <v>5</v>
      </c>
      <c r="M79" s="5">
        <v>10000</v>
      </c>
      <c r="N79" s="5">
        <v>10000</v>
      </c>
      <c r="O79" s="5">
        <v>30</v>
      </c>
      <c r="P79" s="5" t="b">
        <v>1</v>
      </c>
      <c r="Q79" s="5">
        <v>2.5</v>
      </c>
      <c r="R79" s="5" t="b">
        <v>0</v>
      </c>
      <c r="S79" s="5">
        <v>0</v>
      </c>
      <c r="T79" s="5" t="s">
        <v>59</v>
      </c>
      <c r="U79" s="5">
        <v>78</v>
      </c>
      <c r="V79" s="5">
        <v>50</v>
      </c>
      <c r="W79">
        <v>1.35</v>
      </c>
    </row>
    <row r="80" spans="1:23" x14ac:dyDescent="0.3">
      <c r="A80" s="5">
        <v>78</v>
      </c>
      <c r="B80" s="5" t="s">
        <v>56</v>
      </c>
      <c r="C80" s="6" t="s">
        <v>33</v>
      </c>
      <c r="D80" s="5"/>
      <c r="E80" s="7">
        <f t="shared" si="8"/>
        <v>306954.74258117168</v>
      </c>
      <c r="F80" s="5">
        <v>4</v>
      </c>
      <c r="G80">
        <f t="shared" si="9"/>
        <v>145703009957.38055</v>
      </c>
      <c r="H80">
        <f t="shared" si="10"/>
        <v>15645.085354682449</v>
      </c>
      <c r="I80" s="5">
        <f t="shared" si="11"/>
        <v>280046322487.88751</v>
      </c>
      <c r="J80" s="5">
        <v>1</v>
      </c>
      <c r="K80" s="5">
        <v>11</v>
      </c>
      <c r="L80" s="5">
        <v>5</v>
      </c>
      <c r="M80" s="5">
        <v>10000</v>
      </c>
      <c r="N80" s="5">
        <v>10000</v>
      </c>
      <c r="O80" s="5">
        <v>30</v>
      </c>
      <c r="P80" s="5" t="b">
        <v>1</v>
      </c>
      <c r="Q80" s="5">
        <v>2.5</v>
      </c>
      <c r="R80" s="5" t="b">
        <v>0</v>
      </c>
      <c r="S80" s="5">
        <v>1</v>
      </c>
      <c r="T80" s="5" t="s">
        <v>59</v>
      </c>
      <c r="U80" s="5">
        <v>79</v>
      </c>
      <c r="V80" s="5">
        <v>50</v>
      </c>
      <c r="W80">
        <v>1.35</v>
      </c>
    </row>
    <row r="81" spans="1:23" x14ac:dyDescent="0.3">
      <c r="A81" s="5">
        <v>79</v>
      </c>
      <c r="B81" s="5" t="s">
        <v>56</v>
      </c>
      <c r="C81" s="6" t="s">
        <v>34</v>
      </c>
      <c r="D81" s="5"/>
      <c r="E81" s="7">
        <f t="shared" si="8"/>
        <v>318506.69435431337</v>
      </c>
      <c r="F81" s="5">
        <v>4</v>
      </c>
      <c r="G81">
        <f t="shared" si="9"/>
        <v>157075180158.75674</v>
      </c>
      <c r="H81">
        <f t="shared" si="10"/>
        <v>16019.827811306393</v>
      </c>
      <c r="I81" s="5">
        <f t="shared" si="11"/>
        <v>302482283389.0918</v>
      </c>
      <c r="J81" s="5">
        <v>1</v>
      </c>
      <c r="K81" s="5">
        <v>11</v>
      </c>
      <c r="L81" s="5">
        <v>5</v>
      </c>
      <c r="M81" s="5">
        <v>10000</v>
      </c>
      <c r="N81" s="5">
        <v>10000</v>
      </c>
      <c r="O81" s="5">
        <v>30</v>
      </c>
      <c r="P81" s="5" t="b">
        <v>1</v>
      </c>
      <c r="Q81" s="5">
        <v>2.5</v>
      </c>
      <c r="R81" s="5" t="b">
        <v>0</v>
      </c>
      <c r="S81" s="5">
        <v>1</v>
      </c>
      <c r="T81" s="5" t="s">
        <v>59</v>
      </c>
      <c r="U81" s="5">
        <v>80</v>
      </c>
      <c r="V81" s="5">
        <v>50</v>
      </c>
      <c r="W81">
        <v>1.35</v>
      </c>
    </row>
    <row r="82" spans="1:23" x14ac:dyDescent="0.3">
      <c r="A82" s="5">
        <v>80</v>
      </c>
      <c r="B82" s="5" t="s">
        <v>56</v>
      </c>
      <c r="C82" s="6" t="s">
        <v>35</v>
      </c>
      <c r="D82" s="5"/>
      <c r="E82" s="7">
        <f t="shared" si="8"/>
        <v>330339.84621988621</v>
      </c>
      <c r="F82" s="5">
        <v>4</v>
      </c>
      <c r="G82">
        <f t="shared" si="9"/>
        <v>169174969364.58182</v>
      </c>
      <c r="H82">
        <f t="shared" si="10"/>
        <v>16399.332160842801</v>
      </c>
      <c r="I82" s="5">
        <f t="shared" si="11"/>
        <v>326399159054.48828</v>
      </c>
      <c r="J82" s="5">
        <v>1</v>
      </c>
      <c r="K82" s="5">
        <v>11</v>
      </c>
      <c r="L82" s="5">
        <v>5</v>
      </c>
      <c r="M82" s="5">
        <v>10000</v>
      </c>
      <c r="N82" s="5">
        <v>10000</v>
      </c>
      <c r="O82" s="5">
        <v>30</v>
      </c>
      <c r="P82" s="5" t="b">
        <v>1</v>
      </c>
      <c r="Q82" s="5">
        <v>2.5</v>
      </c>
      <c r="R82" s="5" t="b">
        <v>0</v>
      </c>
      <c r="S82" s="5">
        <v>1</v>
      </c>
      <c r="T82" s="5" t="s">
        <v>59</v>
      </c>
      <c r="U82" s="5">
        <v>81</v>
      </c>
      <c r="V82" s="5">
        <v>50</v>
      </c>
      <c r="W82">
        <v>1.35</v>
      </c>
    </row>
    <row r="83" spans="1:23" x14ac:dyDescent="0.3">
      <c r="A83" s="5">
        <v>81</v>
      </c>
      <c r="B83" s="5" t="s">
        <v>56</v>
      </c>
      <c r="C83" s="6" t="s">
        <v>33</v>
      </c>
      <c r="D83" s="5"/>
      <c r="E83" s="7">
        <f t="shared" si="8"/>
        <v>342457.39971352724</v>
      </c>
      <c r="F83" s="5">
        <v>4</v>
      </c>
      <c r="G83">
        <f t="shared" si="9"/>
        <v>182038957882.15698</v>
      </c>
      <c r="H83">
        <f t="shared" si="10"/>
        <v>16783.607396797306</v>
      </c>
      <c r="I83" s="5">
        <f t="shared" si="11"/>
        <v>351874339676.65216</v>
      </c>
      <c r="J83" s="5">
        <v>1</v>
      </c>
      <c r="K83" s="5">
        <v>11</v>
      </c>
      <c r="L83" s="5">
        <v>5</v>
      </c>
      <c r="M83" s="5">
        <v>10000</v>
      </c>
      <c r="N83" s="5">
        <v>10000</v>
      </c>
      <c r="O83" s="5">
        <v>30</v>
      </c>
      <c r="P83" s="5" t="b">
        <v>1</v>
      </c>
      <c r="Q83" s="5">
        <v>2.5</v>
      </c>
      <c r="R83" s="5" t="b">
        <v>0</v>
      </c>
      <c r="S83" s="5">
        <v>2</v>
      </c>
      <c r="T83" s="5" t="s">
        <v>59</v>
      </c>
      <c r="U83" s="5">
        <v>82</v>
      </c>
      <c r="V83" s="5">
        <v>50</v>
      </c>
      <c r="W83">
        <v>1.35</v>
      </c>
    </row>
    <row r="84" spans="1:23" x14ac:dyDescent="0.3">
      <c r="A84" s="5">
        <v>82</v>
      </c>
      <c r="B84" s="5" t="s">
        <v>56</v>
      </c>
      <c r="C84" s="6" t="s">
        <v>34</v>
      </c>
      <c r="D84" s="5"/>
      <c r="E84" s="7">
        <f t="shared" si="8"/>
        <v>354862.55237122771</v>
      </c>
      <c r="F84" s="5">
        <v>4</v>
      </c>
      <c r="G84">
        <f t="shared" si="9"/>
        <v>195705076251.81937</v>
      </c>
      <c r="H84">
        <f t="shared" si="10"/>
        <v>17172.662417617168</v>
      </c>
      <c r="I84" s="5">
        <f t="shared" si="11"/>
        <v>378988222659.12939</v>
      </c>
      <c r="J84" s="5">
        <v>1</v>
      </c>
      <c r="K84" s="5">
        <v>11</v>
      </c>
      <c r="L84" s="5">
        <v>5</v>
      </c>
      <c r="M84" s="5">
        <v>10000</v>
      </c>
      <c r="N84" s="5">
        <v>10000</v>
      </c>
      <c r="O84" s="5">
        <v>30</v>
      </c>
      <c r="P84" s="5" t="b">
        <v>1</v>
      </c>
      <c r="Q84" s="5">
        <v>2.5</v>
      </c>
      <c r="R84" s="5" t="b">
        <v>0</v>
      </c>
      <c r="S84" s="5">
        <v>2</v>
      </c>
      <c r="T84" s="5" t="s">
        <v>59</v>
      </c>
      <c r="U84" s="5">
        <v>83</v>
      </c>
      <c r="V84" s="5">
        <v>50</v>
      </c>
      <c r="W84">
        <v>1.35</v>
      </c>
    </row>
    <row r="85" spans="1:23" x14ac:dyDescent="0.3">
      <c r="A85" s="5">
        <v>83</v>
      </c>
      <c r="B85" s="5" t="s">
        <v>56</v>
      </c>
      <c r="C85" s="6" t="s">
        <v>35</v>
      </c>
      <c r="D85" s="5"/>
      <c r="E85" s="7">
        <f t="shared" si="8"/>
        <v>367558.49778362713</v>
      </c>
      <c r="F85" s="5">
        <v>4</v>
      </c>
      <c r="G85">
        <f t="shared" si="9"/>
        <v>210212637493.20776</v>
      </c>
      <c r="H85">
        <f t="shared" si="10"/>
        <v>17566.506028851596</v>
      </c>
      <c r="I85" s="5">
        <f t="shared" si="11"/>
        <v>407824290177.18054</v>
      </c>
      <c r="J85" s="5">
        <v>1</v>
      </c>
      <c r="K85" s="5">
        <v>11</v>
      </c>
      <c r="L85" s="5">
        <v>5</v>
      </c>
      <c r="M85" s="5">
        <v>10000</v>
      </c>
      <c r="N85" s="5">
        <v>10000</v>
      </c>
      <c r="O85" s="5">
        <v>30</v>
      </c>
      <c r="P85" s="5" t="b">
        <v>1</v>
      </c>
      <c r="Q85" s="5">
        <v>2.5</v>
      </c>
      <c r="R85" s="5" t="b">
        <v>0</v>
      </c>
      <c r="S85" s="5">
        <v>2</v>
      </c>
      <c r="T85" s="5" t="s">
        <v>59</v>
      </c>
      <c r="U85" s="5">
        <v>84</v>
      </c>
      <c r="V85" s="5">
        <v>50</v>
      </c>
      <c r="W85">
        <v>1.35</v>
      </c>
    </row>
    <row r="86" spans="1:23" x14ac:dyDescent="0.3">
      <c r="A86" s="5">
        <v>84</v>
      </c>
      <c r="B86" s="5" t="s">
        <v>56</v>
      </c>
      <c r="C86" s="6" t="s">
        <v>33</v>
      </c>
      <c r="D86" s="5"/>
      <c r="E86" s="7">
        <f t="shared" si="8"/>
        <v>380548.42564890615</v>
      </c>
      <c r="F86" s="5">
        <v>4</v>
      </c>
      <c r="G86">
        <f t="shared" si="9"/>
        <v>225602369711.80951</v>
      </c>
      <c r="H86">
        <f t="shared" si="10"/>
        <v>17965.14694523676</v>
      </c>
      <c r="I86" s="5">
        <f t="shared" si="11"/>
        <v>438469187750.47314</v>
      </c>
      <c r="J86" s="5">
        <v>1</v>
      </c>
      <c r="K86" s="5">
        <v>11</v>
      </c>
      <c r="L86" s="5">
        <v>5</v>
      </c>
      <c r="M86" s="5">
        <v>10000</v>
      </c>
      <c r="N86" s="5">
        <v>10000</v>
      </c>
      <c r="O86" s="5">
        <v>30</v>
      </c>
      <c r="P86" s="5" t="b">
        <v>1</v>
      </c>
      <c r="Q86" s="5">
        <v>2.5</v>
      </c>
      <c r="R86" s="5" t="b">
        <v>0</v>
      </c>
      <c r="S86" s="5">
        <v>3</v>
      </c>
      <c r="T86" s="5" t="s">
        <v>59</v>
      </c>
      <c r="U86" s="5">
        <v>85</v>
      </c>
      <c r="V86" s="5">
        <v>50</v>
      </c>
      <c r="W86">
        <v>1.35</v>
      </c>
    </row>
    <row r="87" spans="1:23" x14ac:dyDescent="0.3">
      <c r="A87" s="5">
        <v>85</v>
      </c>
      <c r="B87" s="5" t="s">
        <v>56</v>
      </c>
      <c r="C87" s="6" t="s">
        <v>34</v>
      </c>
      <c r="D87" s="5"/>
      <c r="E87" s="7">
        <f t="shared" si="8"/>
        <v>393835.52182435268</v>
      </c>
      <c r="F87" s="5">
        <v>4</v>
      </c>
      <c r="G87">
        <f t="shared" si="9"/>
        <v>241916449065.38162</v>
      </c>
      <c r="H87">
        <f t="shared" si="10"/>
        <v>18368.593792710068</v>
      </c>
      <c r="I87" s="5">
        <f t="shared" si="11"/>
        <v>471012803828.38055</v>
      </c>
      <c r="J87" s="5">
        <v>1</v>
      </c>
      <c r="K87" s="5">
        <v>11</v>
      </c>
      <c r="L87" s="5">
        <v>5</v>
      </c>
      <c r="M87" s="5">
        <v>10000</v>
      </c>
      <c r="N87" s="5">
        <v>10000</v>
      </c>
      <c r="O87" s="5">
        <v>30</v>
      </c>
      <c r="P87" s="5" t="b">
        <v>1</v>
      </c>
      <c r="Q87" s="5">
        <v>2.5</v>
      </c>
      <c r="R87" s="5" t="b">
        <v>0</v>
      </c>
      <c r="S87" s="5">
        <v>3</v>
      </c>
      <c r="T87" s="5" t="s">
        <v>59</v>
      </c>
      <c r="U87" s="5">
        <v>86</v>
      </c>
      <c r="V87" s="5">
        <v>50</v>
      </c>
      <c r="W87">
        <v>1.35</v>
      </c>
    </row>
    <row r="88" spans="1:23" x14ac:dyDescent="0.3">
      <c r="A88" s="5">
        <v>86</v>
      </c>
      <c r="B88" s="5" t="s">
        <v>56</v>
      </c>
      <c r="C88" s="6" t="s">
        <v>35</v>
      </c>
      <c r="D88" s="5"/>
      <c r="E88" s="7">
        <f t="shared" si="8"/>
        <v>407422.96837662853</v>
      </c>
      <c r="F88" s="5">
        <v>4</v>
      </c>
      <c r="G88">
        <f t="shared" si="9"/>
        <v>259198533089.76453</v>
      </c>
      <c r="H88">
        <f t="shared" si="10"/>
        <v>18776.855110356017</v>
      </c>
      <c r="I88" s="5">
        <f t="shared" si="11"/>
        <v>505548350388.466</v>
      </c>
      <c r="J88" s="5">
        <v>1</v>
      </c>
      <c r="K88" s="5">
        <v>11</v>
      </c>
      <c r="L88" s="5">
        <v>5</v>
      </c>
      <c r="M88" s="5">
        <v>10000</v>
      </c>
      <c r="N88" s="5">
        <v>10000</v>
      </c>
      <c r="O88" s="5">
        <v>30</v>
      </c>
      <c r="P88" s="5" t="b">
        <v>1</v>
      </c>
      <c r="Q88" s="5">
        <v>2.5</v>
      </c>
      <c r="R88" s="5" t="b">
        <v>0</v>
      </c>
      <c r="S88" s="5">
        <v>3</v>
      </c>
      <c r="T88" s="5" t="s">
        <v>59</v>
      </c>
      <c r="U88" s="5">
        <v>87</v>
      </c>
      <c r="V88" s="5">
        <v>50</v>
      </c>
      <c r="W88">
        <v>1.35</v>
      </c>
    </row>
    <row r="89" spans="1:23" x14ac:dyDescent="0.3">
      <c r="A89" s="5">
        <v>87</v>
      </c>
      <c r="B89" s="5" t="s">
        <v>56</v>
      </c>
      <c r="C89" s="6" t="s">
        <v>33</v>
      </c>
      <c r="D89" s="5"/>
      <c r="E89" s="7">
        <f t="shared" si="8"/>
        <v>421313.94363080681</v>
      </c>
      <c r="F89" s="5">
        <v>4</v>
      </c>
      <c r="G89">
        <f t="shared" si="9"/>
        <v>277493794383.71814</v>
      </c>
      <c r="H89">
        <f t="shared" si="10"/>
        <v>19189.939352287445</v>
      </c>
      <c r="I89" s="5">
        <f t="shared" si="11"/>
        <v>542172444548.82355</v>
      </c>
      <c r="J89" s="5">
        <v>1</v>
      </c>
      <c r="K89" s="5">
        <v>11</v>
      </c>
      <c r="L89" s="5">
        <v>5</v>
      </c>
      <c r="M89" s="5">
        <v>10000</v>
      </c>
      <c r="N89" s="5">
        <v>10000</v>
      </c>
      <c r="O89" s="5">
        <v>30</v>
      </c>
      <c r="P89" s="5" t="b">
        <v>1</v>
      </c>
      <c r="Q89" s="5">
        <v>2.5</v>
      </c>
      <c r="R89" s="5" t="b">
        <v>0</v>
      </c>
      <c r="S89" s="5">
        <v>4</v>
      </c>
      <c r="T89" s="5" t="s">
        <v>59</v>
      </c>
      <c r="U89" s="5">
        <v>88</v>
      </c>
      <c r="V89" s="5">
        <v>50</v>
      </c>
      <c r="W89">
        <v>1.35</v>
      </c>
    </row>
    <row r="90" spans="1:23" x14ac:dyDescent="0.3">
      <c r="A90" s="5">
        <v>88</v>
      </c>
      <c r="B90" s="5" t="s">
        <v>56</v>
      </c>
      <c r="C90" s="6" t="s">
        <v>34</v>
      </c>
      <c r="D90" s="5"/>
      <c r="E90" s="7">
        <f t="shared" si="8"/>
        <v>435511.62221820076</v>
      </c>
      <c r="F90" s="5">
        <v>4</v>
      </c>
      <c r="G90">
        <f t="shared" si="9"/>
        <v>296848954652.28259</v>
      </c>
      <c r="H90">
        <f t="shared" si="10"/>
        <v>19607.854889464626</v>
      </c>
      <c r="I90" s="5">
        <f t="shared" si="11"/>
        <v>580985191194.77686</v>
      </c>
      <c r="J90" s="5">
        <v>1</v>
      </c>
      <c r="K90" s="5">
        <v>11</v>
      </c>
      <c r="L90" s="5">
        <v>5</v>
      </c>
      <c r="M90" s="5">
        <v>10000</v>
      </c>
      <c r="N90" s="5">
        <v>10000</v>
      </c>
      <c r="O90" s="5">
        <v>30</v>
      </c>
      <c r="P90" s="5" t="b">
        <v>1</v>
      </c>
      <c r="Q90" s="5">
        <v>2.5</v>
      </c>
      <c r="R90" s="5" t="b">
        <v>0</v>
      </c>
      <c r="S90" s="5">
        <v>4</v>
      </c>
      <c r="T90" s="5" t="s">
        <v>59</v>
      </c>
      <c r="U90" s="5">
        <v>89</v>
      </c>
      <c r="V90" s="5">
        <v>50</v>
      </c>
      <c r="W90">
        <v>1.35</v>
      </c>
    </row>
    <row r="91" spans="1:23" x14ac:dyDescent="0.3">
      <c r="A91" s="5">
        <v>89</v>
      </c>
      <c r="B91" s="5" t="s">
        <v>56</v>
      </c>
      <c r="C91" s="6" t="s">
        <v>35</v>
      </c>
      <c r="D91" s="5"/>
      <c r="E91" s="7">
        <f t="shared" si="8"/>
        <v>450019.17512304336</v>
      </c>
      <c r="F91" s="5">
        <v>4</v>
      </c>
      <c r="G91">
        <f t="shared" si="9"/>
        <v>317312319108.31769</v>
      </c>
      <c r="H91">
        <f t="shared" si="10"/>
        <v>20030.610011454803</v>
      </c>
      <c r="I91" s="5">
        <f t="shared" si="11"/>
        <v>622090266620.61975</v>
      </c>
      <c r="J91" s="5">
        <v>1</v>
      </c>
      <c r="K91" s="5">
        <v>11</v>
      </c>
      <c r="L91" s="5">
        <v>5</v>
      </c>
      <c r="M91" s="5">
        <v>10000</v>
      </c>
      <c r="N91" s="5">
        <v>10000</v>
      </c>
      <c r="O91" s="5">
        <v>30</v>
      </c>
      <c r="P91" s="5" t="b">
        <v>1</v>
      </c>
      <c r="Q91" s="5">
        <v>2.5</v>
      </c>
      <c r="R91" s="5" t="b">
        <v>0</v>
      </c>
      <c r="S91" s="5">
        <v>4</v>
      </c>
      <c r="T91" s="5" t="s">
        <v>59</v>
      </c>
      <c r="U91" s="5">
        <v>90</v>
      </c>
      <c r="V91" s="5">
        <v>50</v>
      </c>
      <c r="W91">
        <v>1.35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EA316-5F03-4EC7-868D-2EB63F2513E2}">
  <dimension ref="A1:R19"/>
  <sheetViews>
    <sheetView workbookViewId="0">
      <selection activeCell="E10" sqref="E10"/>
    </sheetView>
  </sheetViews>
  <sheetFormatPr defaultRowHeight="16.5" x14ac:dyDescent="0.3"/>
  <sheetData>
    <row r="1" spans="1:18" x14ac:dyDescent="0.3">
      <c r="A1" t="s">
        <v>0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0</v>
      </c>
      <c r="B2">
        <v>0</v>
      </c>
      <c r="C2" s="2" t="s">
        <v>18</v>
      </c>
      <c r="D2" t="s">
        <v>36</v>
      </c>
      <c r="E2" s="4">
        <f>A2^3+1</f>
        <v>1</v>
      </c>
      <c r="F2">
        <v>1</v>
      </c>
      <c r="G2" s="1">
        <f>A2^6+A2^4+100*A2+50</f>
        <v>50</v>
      </c>
      <c r="H2" s="3">
        <f>A2^2+50+50*A2</f>
        <v>50</v>
      </c>
      <c r="I2">
        <v>50</v>
      </c>
      <c r="J2">
        <v>1</v>
      </c>
      <c r="K2">
        <v>11</v>
      </c>
      <c r="L2">
        <v>5</v>
      </c>
      <c r="M2">
        <v>7000</v>
      </c>
      <c r="N2">
        <v>7000</v>
      </c>
      <c r="O2">
        <v>30</v>
      </c>
      <c r="P2" t="b">
        <v>1</v>
      </c>
      <c r="Q2">
        <v>2.5</v>
      </c>
      <c r="R2" t="b">
        <v>0</v>
      </c>
    </row>
    <row r="3" spans="1:18" x14ac:dyDescent="0.3">
      <c r="A3">
        <v>1</v>
      </c>
      <c r="B3">
        <v>1</v>
      </c>
      <c r="C3" s="2" t="s">
        <v>19</v>
      </c>
      <c r="D3" t="s">
        <v>37</v>
      </c>
      <c r="E3" s="4">
        <f t="shared" ref="E3:E4" si="0">A3^3+1</f>
        <v>2</v>
      </c>
      <c r="F3">
        <v>1.1000000000000001</v>
      </c>
      <c r="G3" s="1">
        <f t="shared" ref="G3:G4" si="1">A3^6+A3^4+100*A3+50</f>
        <v>152</v>
      </c>
      <c r="H3" s="3">
        <f t="shared" ref="H3:H4" si="2">A3^2+50+50*A3</f>
        <v>101</v>
      </c>
      <c r="I3">
        <f>I2*J3</f>
        <v>55.000000000000007</v>
      </c>
      <c r="J3">
        <v>1.1000000000000001</v>
      </c>
      <c r="K3">
        <v>11</v>
      </c>
      <c r="L3">
        <v>5</v>
      </c>
      <c r="M3">
        <v>7000</v>
      </c>
      <c r="N3">
        <v>7000</v>
      </c>
      <c r="O3">
        <v>30</v>
      </c>
      <c r="P3" t="b">
        <v>1</v>
      </c>
      <c r="Q3">
        <v>2.5</v>
      </c>
      <c r="R3" t="b">
        <v>0</v>
      </c>
    </row>
    <row r="4" spans="1:18" x14ac:dyDescent="0.3">
      <c r="A4">
        <v>2</v>
      </c>
      <c r="B4">
        <v>2</v>
      </c>
      <c r="C4" s="2" t="s">
        <v>20</v>
      </c>
      <c r="D4" t="s">
        <v>38</v>
      </c>
      <c r="E4" s="4">
        <f t="shared" si="0"/>
        <v>9</v>
      </c>
      <c r="F4">
        <v>1.2</v>
      </c>
      <c r="G4" s="1">
        <f t="shared" si="1"/>
        <v>330</v>
      </c>
      <c r="H4" s="3">
        <f t="shared" si="2"/>
        <v>154</v>
      </c>
      <c r="I4">
        <f>I3*J4</f>
        <v>66</v>
      </c>
      <c r="J4">
        <v>1.2</v>
      </c>
      <c r="K4">
        <v>11</v>
      </c>
      <c r="L4">
        <v>5</v>
      </c>
      <c r="M4">
        <v>7000</v>
      </c>
      <c r="N4">
        <v>7000</v>
      </c>
      <c r="O4">
        <v>30</v>
      </c>
      <c r="P4" t="b">
        <v>1</v>
      </c>
      <c r="Q4">
        <v>2.5</v>
      </c>
      <c r="R4" t="b">
        <v>0</v>
      </c>
    </row>
    <row r="5" spans="1:18" x14ac:dyDescent="0.3">
      <c r="A5">
        <v>3</v>
      </c>
      <c r="B5">
        <v>3</v>
      </c>
      <c r="C5" s="2" t="s">
        <v>21</v>
      </c>
      <c r="D5" t="s">
        <v>39</v>
      </c>
      <c r="E5" s="4">
        <f>A5^3+1</f>
        <v>28</v>
      </c>
      <c r="F5">
        <v>1.3</v>
      </c>
      <c r="G5" s="1">
        <f>A5^6.2+A5^4+100*A5+100</f>
        <v>1389.1378549797128</v>
      </c>
      <c r="H5" s="3">
        <f>A5^2.1+50+50*A5</f>
        <v>210.04510856630515</v>
      </c>
      <c r="I5">
        <f>I4*J5</f>
        <v>85.8</v>
      </c>
      <c r="J5">
        <v>1.3</v>
      </c>
      <c r="K5">
        <v>11</v>
      </c>
      <c r="L5">
        <v>5</v>
      </c>
      <c r="M5">
        <v>7000</v>
      </c>
      <c r="N5">
        <v>12000</v>
      </c>
      <c r="O5">
        <v>60</v>
      </c>
      <c r="P5" t="b">
        <v>1</v>
      </c>
      <c r="Q5">
        <v>2</v>
      </c>
      <c r="R5" t="b">
        <v>0</v>
      </c>
    </row>
    <row r="6" spans="1:18" x14ac:dyDescent="0.3">
      <c r="A6">
        <v>4</v>
      </c>
      <c r="B6">
        <v>4</v>
      </c>
      <c r="C6" s="2" t="s">
        <v>22</v>
      </c>
      <c r="D6" t="s">
        <v>40</v>
      </c>
      <c r="E6" s="4">
        <f t="shared" ref="E6:E7" si="3">A6^3+1</f>
        <v>65</v>
      </c>
      <c r="F6">
        <v>1.4</v>
      </c>
      <c r="G6" s="1">
        <f t="shared" ref="G6:G7" si="4">A6^6.2+A6^4+100*A6+100</f>
        <v>6160.704402525771</v>
      </c>
      <c r="H6" s="3">
        <f t="shared" ref="H6:H7" si="5">A6^2.1+50+50*A6</f>
        <v>268.37917367995254</v>
      </c>
      <c r="I6">
        <f>I5*J6</f>
        <v>120.11999999999999</v>
      </c>
      <c r="J6">
        <v>1.4</v>
      </c>
      <c r="K6">
        <v>11</v>
      </c>
      <c r="L6">
        <v>5</v>
      </c>
      <c r="M6">
        <v>7000</v>
      </c>
      <c r="N6">
        <v>12000</v>
      </c>
      <c r="O6">
        <v>60</v>
      </c>
      <c r="P6" t="b">
        <v>1</v>
      </c>
      <c r="Q6">
        <v>2</v>
      </c>
      <c r="R6" t="b">
        <v>0</v>
      </c>
    </row>
    <row r="7" spans="1:18" x14ac:dyDescent="0.3">
      <c r="A7">
        <v>5</v>
      </c>
      <c r="B7">
        <v>5</v>
      </c>
      <c r="C7" s="2" t="s">
        <v>23</v>
      </c>
      <c r="D7" t="s">
        <v>41</v>
      </c>
      <c r="E7" s="4">
        <f t="shared" si="3"/>
        <v>126</v>
      </c>
      <c r="F7">
        <v>1.5</v>
      </c>
      <c r="G7" s="1">
        <f t="shared" si="4"/>
        <v>22783.275960331455</v>
      </c>
      <c r="H7" s="3">
        <f t="shared" si="5"/>
        <v>329.36547357720048</v>
      </c>
      <c r="I7">
        <f t="shared" ref="I7:I18" si="6">I6*J7</f>
        <v>180.17999999999998</v>
      </c>
      <c r="J7">
        <v>1.5</v>
      </c>
      <c r="K7">
        <v>11</v>
      </c>
      <c r="L7">
        <v>5</v>
      </c>
      <c r="M7">
        <v>7000</v>
      </c>
      <c r="N7">
        <v>12000</v>
      </c>
      <c r="O7">
        <v>60</v>
      </c>
      <c r="P7" t="b">
        <v>1</v>
      </c>
      <c r="Q7">
        <v>2</v>
      </c>
      <c r="R7" t="b">
        <v>0</v>
      </c>
    </row>
    <row r="8" spans="1:18" x14ac:dyDescent="0.3">
      <c r="A8">
        <v>6</v>
      </c>
      <c r="B8">
        <v>6</v>
      </c>
      <c r="C8" s="2" t="s">
        <v>24</v>
      </c>
      <c r="D8" t="s">
        <v>42</v>
      </c>
      <c r="E8" s="4">
        <f>A8^3.4+1</f>
        <v>443.29726239311128</v>
      </c>
      <c r="F8">
        <v>1.6</v>
      </c>
      <c r="G8" s="1">
        <f>A8^6.5+A8^4+100*A8+100</f>
        <v>116279.39343929201</v>
      </c>
      <c r="H8" s="3">
        <f>A8^2.2+50+50*A8</f>
        <v>401.51488691978921</v>
      </c>
      <c r="I8">
        <f>I7*J8</f>
        <v>288.28799999999995</v>
      </c>
      <c r="J8">
        <v>1.6</v>
      </c>
      <c r="K8">
        <v>11</v>
      </c>
      <c r="L8">
        <v>5</v>
      </c>
      <c r="M8">
        <v>7000</v>
      </c>
      <c r="N8">
        <v>17000</v>
      </c>
      <c r="O8">
        <v>90</v>
      </c>
      <c r="P8" t="b">
        <v>1</v>
      </c>
      <c r="Q8">
        <v>1.5</v>
      </c>
      <c r="R8" t="b">
        <v>0</v>
      </c>
    </row>
    <row r="9" spans="1:18" x14ac:dyDescent="0.3">
      <c r="A9">
        <v>7</v>
      </c>
      <c r="B9">
        <v>7</v>
      </c>
      <c r="C9" s="2" t="s">
        <v>25</v>
      </c>
      <c r="D9" t="s">
        <v>43</v>
      </c>
      <c r="E9" s="4">
        <f t="shared" ref="E9:E10" si="7">A9^3.4+1</f>
        <v>748.02190359759345</v>
      </c>
      <c r="F9">
        <v>1.7</v>
      </c>
      <c r="G9" s="1">
        <f t="shared" ref="G9:G10" si="8">A9^6.5+A9^4+100*A9+100</f>
        <v>314470.99599543802</v>
      </c>
      <c r="H9" s="3">
        <f t="shared" ref="H9:H10" si="9">A9^2.2+50+50*A9</f>
        <v>472.31288491813308</v>
      </c>
      <c r="I9">
        <f t="shared" si="6"/>
        <v>490.0895999999999</v>
      </c>
      <c r="J9">
        <v>1.7</v>
      </c>
      <c r="K9">
        <v>11</v>
      </c>
      <c r="L9">
        <v>5</v>
      </c>
      <c r="M9">
        <v>7000</v>
      </c>
      <c r="N9">
        <v>17000</v>
      </c>
      <c r="O9">
        <v>90</v>
      </c>
      <c r="P9" t="b">
        <v>1</v>
      </c>
      <c r="Q9">
        <v>1.5</v>
      </c>
      <c r="R9" t="b">
        <v>0</v>
      </c>
    </row>
    <row r="10" spans="1:18" x14ac:dyDescent="0.3">
      <c r="A10">
        <v>8</v>
      </c>
      <c r="B10">
        <v>8</v>
      </c>
      <c r="C10" s="2" t="s">
        <v>26</v>
      </c>
      <c r="D10" t="s">
        <v>44</v>
      </c>
      <c r="E10" s="4">
        <f t="shared" si="7"/>
        <v>1177.2671155169628</v>
      </c>
      <c r="F10">
        <v>1.8</v>
      </c>
      <c r="G10" s="1">
        <f t="shared" si="8"/>
        <v>746451.20018946461</v>
      </c>
      <c r="H10" s="3">
        <f t="shared" si="9"/>
        <v>547.00586025666541</v>
      </c>
      <c r="I10">
        <f t="shared" si="6"/>
        <v>882.16127999999981</v>
      </c>
      <c r="J10">
        <v>1.8</v>
      </c>
      <c r="K10">
        <v>11</v>
      </c>
      <c r="L10">
        <v>5</v>
      </c>
      <c r="M10">
        <v>7000</v>
      </c>
      <c r="N10">
        <v>17000</v>
      </c>
      <c r="O10">
        <v>90</v>
      </c>
      <c r="P10" t="b">
        <v>1</v>
      </c>
      <c r="Q10">
        <v>1.5</v>
      </c>
      <c r="R10" t="b">
        <v>0</v>
      </c>
    </row>
    <row r="11" spans="1:18" x14ac:dyDescent="0.3">
      <c r="A11">
        <v>9</v>
      </c>
      <c r="B11">
        <v>9</v>
      </c>
      <c r="C11" s="2" t="s">
        <v>27</v>
      </c>
      <c r="D11" t="s">
        <v>45</v>
      </c>
      <c r="E11" s="4">
        <f>A11^4+1</f>
        <v>6562</v>
      </c>
      <c r="F11">
        <v>1.9</v>
      </c>
      <c r="G11" s="1">
        <f>A11^6.8+A11^4+100*A11+100</f>
        <v>3089677.5974217472</v>
      </c>
      <c r="H11" s="3">
        <f>A11^2.3+50+50*A11</f>
        <v>656.58774563947281</v>
      </c>
      <c r="I11">
        <f t="shared" si="6"/>
        <v>1676.1064319999996</v>
      </c>
      <c r="J11">
        <v>1.9</v>
      </c>
      <c r="K11">
        <v>11</v>
      </c>
      <c r="L11">
        <v>5</v>
      </c>
      <c r="M11">
        <v>7000</v>
      </c>
      <c r="N11">
        <v>22000</v>
      </c>
      <c r="O11">
        <v>120</v>
      </c>
      <c r="P11" t="b">
        <v>1</v>
      </c>
      <c r="Q11">
        <v>1</v>
      </c>
      <c r="R11" t="b">
        <v>0</v>
      </c>
    </row>
    <row r="12" spans="1:18" x14ac:dyDescent="0.3">
      <c r="A12">
        <v>10</v>
      </c>
      <c r="B12">
        <v>10</v>
      </c>
      <c r="C12" s="2" t="s">
        <v>28</v>
      </c>
      <c r="D12" t="s">
        <v>46</v>
      </c>
      <c r="E12" s="4">
        <f t="shared" ref="E12" si="10">A12^4+1</f>
        <v>10001</v>
      </c>
      <c r="F12">
        <v>2</v>
      </c>
      <c r="G12" s="1">
        <f t="shared" ref="G12:G13" si="11">A12^6.8+A12^4+100*A12+100</f>
        <v>6320673.4448019378</v>
      </c>
      <c r="H12" s="3">
        <f t="shared" ref="H12:H13" si="12">A12^2.3+50+50*A12</f>
        <v>749.52623149688804</v>
      </c>
      <c r="I12">
        <f t="shared" si="6"/>
        <v>3352.2128639999992</v>
      </c>
      <c r="J12">
        <v>2</v>
      </c>
      <c r="K12">
        <v>11</v>
      </c>
      <c r="L12">
        <v>5</v>
      </c>
      <c r="M12">
        <v>7000</v>
      </c>
      <c r="N12">
        <v>22000</v>
      </c>
      <c r="O12">
        <v>120</v>
      </c>
      <c r="P12" t="b">
        <v>1</v>
      </c>
      <c r="Q12">
        <v>1</v>
      </c>
      <c r="R12" t="b">
        <v>0</v>
      </c>
    </row>
    <row r="13" spans="1:18" x14ac:dyDescent="0.3">
      <c r="A13">
        <v>11</v>
      </c>
      <c r="B13">
        <v>11</v>
      </c>
      <c r="C13" s="2" t="s">
        <v>29</v>
      </c>
      <c r="D13" t="s">
        <v>47</v>
      </c>
      <c r="E13" s="4">
        <f>A13^4+1</f>
        <v>14642</v>
      </c>
      <c r="F13">
        <v>2.1</v>
      </c>
      <c r="G13" s="1">
        <f t="shared" si="11"/>
        <v>12079255.738876555</v>
      </c>
      <c r="H13" s="3">
        <f t="shared" si="12"/>
        <v>848.42950605272017</v>
      </c>
      <c r="I13">
        <f t="shared" si="6"/>
        <v>7039.6470143999986</v>
      </c>
      <c r="J13">
        <v>2.1</v>
      </c>
      <c r="K13">
        <v>11</v>
      </c>
      <c r="L13">
        <v>5</v>
      </c>
      <c r="M13">
        <v>7000</v>
      </c>
      <c r="N13">
        <v>22000</v>
      </c>
      <c r="O13">
        <v>120</v>
      </c>
      <c r="P13" t="b">
        <v>1</v>
      </c>
      <c r="Q13">
        <v>1</v>
      </c>
      <c r="R13" t="b">
        <v>0</v>
      </c>
    </row>
    <row r="14" spans="1:18" x14ac:dyDescent="0.3">
      <c r="A14">
        <v>12</v>
      </c>
      <c r="B14">
        <v>12</v>
      </c>
      <c r="C14" s="2" t="s">
        <v>30</v>
      </c>
      <c r="D14" t="s">
        <v>48</v>
      </c>
      <c r="E14" s="4">
        <f t="shared" ref="E14:E15" si="13">A14^4.2+1</f>
        <v>34085.837936869219</v>
      </c>
      <c r="F14">
        <v>2.2000000000000002</v>
      </c>
      <c r="G14" s="1">
        <f>A14^7.2+A14^4+100*A14+100</f>
        <v>58920635.954910047</v>
      </c>
      <c r="H14" s="3">
        <f>A14^2.4+50+50*A14</f>
        <v>1039.0764910939365</v>
      </c>
      <c r="I14">
        <f t="shared" si="6"/>
        <v>15487.223431679999</v>
      </c>
      <c r="J14">
        <v>2.2000000000000002</v>
      </c>
      <c r="K14">
        <v>11</v>
      </c>
      <c r="L14">
        <v>5</v>
      </c>
      <c r="M14">
        <v>7000</v>
      </c>
      <c r="N14">
        <v>27000</v>
      </c>
      <c r="O14">
        <v>150</v>
      </c>
      <c r="P14" t="b">
        <v>1</v>
      </c>
      <c r="Q14">
        <v>0.5</v>
      </c>
      <c r="R14" t="b">
        <v>0</v>
      </c>
    </row>
    <row r="15" spans="1:18" x14ac:dyDescent="0.3">
      <c r="A15">
        <v>13</v>
      </c>
      <c r="B15">
        <v>13</v>
      </c>
      <c r="C15" s="2" t="s">
        <v>31</v>
      </c>
      <c r="D15" t="s">
        <v>49</v>
      </c>
      <c r="E15" s="4">
        <f t="shared" si="13"/>
        <v>47705.800028334583</v>
      </c>
      <c r="F15">
        <v>2.2999999999999998</v>
      </c>
      <c r="G15" s="1">
        <f t="shared" ref="G15:G16" si="14">A15^7.2+A15^4+100*A15+100</f>
        <v>104837406.66225113</v>
      </c>
      <c r="H15" s="3">
        <f t="shared" ref="H15:H16" si="15">A15^2.4+50+50*A15</f>
        <v>1171.4808366652555</v>
      </c>
      <c r="I15">
        <f t="shared" si="6"/>
        <v>35620.613892863992</v>
      </c>
      <c r="J15">
        <v>2.2999999999999998</v>
      </c>
      <c r="K15">
        <v>11</v>
      </c>
      <c r="L15">
        <v>5</v>
      </c>
      <c r="M15">
        <v>7000</v>
      </c>
      <c r="N15">
        <v>27000</v>
      </c>
      <c r="O15">
        <v>150</v>
      </c>
      <c r="P15" t="b">
        <v>1</v>
      </c>
      <c r="Q15">
        <v>0.5</v>
      </c>
      <c r="R15" t="b">
        <v>0</v>
      </c>
    </row>
    <row r="16" spans="1:18" x14ac:dyDescent="0.3">
      <c r="A16">
        <v>14</v>
      </c>
      <c r="B16">
        <v>14</v>
      </c>
      <c r="C16" s="2" t="s">
        <v>32</v>
      </c>
      <c r="D16" t="s">
        <v>50</v>
      </c>
      <c r="E16" s="4">
        <f>A16^4.2+1</f>
        <v>65124.502489230697</v>
      </c>
      <c r="F16">
        <v>2.4</v>
      </c>
      <c r="G16" s="1">
        <f t="shared" si="14"/>
        <v>178738806.83044854</v>
      </c>
      <c r="H16" s="3">
        <f t="shared" si="15"/>
        <v>1313.2578921815143</v>
      </c>
      <c r="I16">
        <f t="shared" si="6"/>
        <v>85489.473342873578</v>
      </c>
      <c r="J16">
        <v>2.4</v>
      </c>
      <c r="K16">
        <v>11</v>
      </c>
      <c r="L16">
        <v>5</v>
      </c>
      <c r="M16">
        <v>7000</v>
      </c>
      <c r="N16">
        <v>27000</v>
      </c>
      <c r="O16">
        <v>150</v>
      </c>
      <c r="P16" t="b">
        <v>1</v>
      </c>
      <c r="Q16">
        <v>0.5</v>
      </c>
      <c r="R16" t="b">
        <v>0</v>
      </c>
    </row>
    <row r="17" spans="1:18" x14ac:dyDescent="0.3">
      <c r="A17">
        <v>15</v>
      </c>
      <c r="B17">
        <v>15</v>
      </c>
      <c r="C17" s="2" t="s">
        <v>33</v>
      </c>
      <c r="D17" t="s">
        <v>51</v>
      </c>
      <c r="E17" s="4">
        <f>A17^4.4+1</f>
        <v>149556.20754005323</v>
      </c>
      <c r="F17">
        <v>2.5</v>
      </c>
      <c r="G17" s="1">
        <f>A17^7.5+A17^4+100*A17+100</f>
        <v>661787738.91840768</v>
      </c>
      <c r="H17" s="3">
        <f>A17^2.5+50+50*A17</f>
        <v>1671.4212528966691</v>
      </c>
      <c r="I17">
        <f t="shared" si="6"/>
        <v>213723.68335718394</v>
      </c>
      <c r="J17">
        <v>2.5</v>
      </c>
      <c r="K17">
        <v>11</v>
      </c>
      <c r="L17">
        <v>5</v>
      </c>
      <c r="M17">
        <v>7000</v>
      </c>
      <c r="N17">
        <v>32000</v>
      </c>
      <c r="O17">
        <v>180</v>
      </c>
      <c r="P17" t="b">
        <v>1</v>
      </c>
      <c r="Q17">
        <v>0</v>
      </c>
      <c r="R17" t="b">
        <v>0</v>
      </c>
    </row>
    <row r="18" spans="1:18" x14ac:dyDescent="0.3">
      <c r="A18">
        <v>16</v>
      </c>
      <c r="B18">
        <v>16</v>
      </c>
      <c r="C18" s="2" t="s">
        <v>34</v>
      </c>
      <c r="D18" t="s">
        <v>52</v>
      </c>
      <c r="E18" s="4">
        <f t="shared" ref="E18:E19" si="16">A18^4.4+1</f>
        <v>198669.00180565086</v>
      </c>
      <c r="F18">
        <v>2.6</v>
      </c>
      <c r="G18" s="1">
        <f t="shared" ref="G18:G19" si="17">A18^7.5+A18^4+100*A18+100</f>
        <v>1073809059.999999</v>
      </c>
      <c r="H18" s="3">
        <f t="shared" ref="H18:H19" si="18">A18^2.5+50+50*A18</f>
        <v>1874</v>
      </c>
      <c r="I18">
        <f t="shared" si="6"/>
        <v>555681.57672867831</v>
      </c>
      <c r="J18">
        <v>2.6</v>
      </c>
      <c r="K18">
        <v>11</v>
      </c>
      <c r="L18">
        <v>5</v>
      </c>
      <c r="M18">
        <v>7000</v>
      </c>
      <c r="N18">
        <v>32000</v>
      </c>
      <c r="O18">
        <v>180</v>
      </c>
      <c r="P18" t="b">
        <v>1</v>
      </c>
      <c r="Q18">
        <v>0</v>
      </c>
      <c r="R18" t="b">
        <v>0</v>
      </c>
    </row>
    <row r="19" spans="1:18" x14ac:dyDescent="0.3">
      <c r="A19">
        <v>17</v>
      </c>
      <c r="B19">
        <v>17</v>
      </c>
      <c r="C19" s="2" t="s">
        <v>35</v>
      </c>
      <c r="D19" t="s">
        <v>53</v>
      </c>
      <c r="E19" s="4">
        <f t="shared" si="16"/>
        <v>259404.15509694448</v>
      </c>
      <c r="F19">
        <v>2.7</v>
      </c>
      <c r="G19" s="1">
        <f t="shared" si="17"/>
        <v>1691955012.0547845</v>
      </c>
      <c r="H19" s="3">
        <f t="shared" si="18"/>
        <v>2091.5775258035037</v>
      </c>
      <c r="I19">
        <f>I18*J19</f>
        <v>1500340.2571674315</v>
      </c>
      <c r="J19">
        <v>2.7</v>
      </c>
      <c r="K19">
        <v>11</v>
      </c>
      <c r="L19">
        <v>5</v>
      </c>
      <c r="M19">
        <v>7000</v>
      </c>
      <c r="N19">
        <v>32000</v>
      </c>
      <c r="O19">
        <v>180</v>
      </c>
      <c r="P19" t="b">
        <v>1</v>
      </c>
      <c r="Q19">
        <v>0</v>
      </c>
      <c r="R19" t="b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EnemyTable</vt:lpstr>
      <vt:lpstr>EnemyTableBackUp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2021-07-29T01:00:33Z</dcterms:modified>
</cp:coreProperties>
</file>