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 (2)\Assets\06.Table\"/>
    </mc:Choice>
  </mc:AlternateContent>
  <xr:revisionPtr revIDLastSave="0" documentId="13_ncr:1_{D3A50FF4-8BAA-4748-96D1-C5346B7D7516}" xr6:coauthVersionLast="47" xr6:coauthVersionMax="47" xr10:uidLastSave="{00000000-0000-0000-0000-000000000000}"/>
  <bookViews>
    <workbookView xWindow="-120" yWindow="-120" windowWidth="38640" windowHeight="15840" xr2:uid="{51CAC96F-31B0-419B-A87D-9392A077AFC8}"/>
  </bookViews>
  <sheets>
    <sheet name="MagicBook" sheetId="1" r:id="rId1"/>
    <sheet name="Prob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2" l="1"/>
  <c r="O3" i="2"/>
  <c r="N18" i="2"/>
  <c r="N22" i="2" s="1"/>
  <c r="M18" i="2"/>
  <c r="L18" i="2"/>
  <c r="K18" i="2"/>
  <c r="K2" i="2" s="1"/>
  <c r="K13" i="2"/>
  <c r="O22" i="2"/>
  <c r="O13" i="2"/>
  <c r="O12" i="2"/>
  <c r="O11" i="2"/>
  <c r="O10" i="2"/>
  <c r="O9" i="2"/>
  <c r="O8" i="2"/>
  <c r="O7" i="2"/>
  <c r="O6" i="2"/>
  <c r="O5" i="2"/>
  <c r="O4" i="2"/>
  <c r="N13" i="2"/>
  <c r="N12" i="2"/>
  <c r="N11" i="2"/>
  <c r="N10" i="2"/>
  <c r="N9" i="2"/>
  <c r="N8" i="2"/>
  <c r="N7" i="2"/>
  <c r="N6" i="2"/>
  <c r="N5" i="2"/>
  <c r="N4" i="2"/>
  <c r="N3" i="2"/>
  <c r="N2" i="2"/>
  <c r="M22" i="2"/>
  <c r="M13" i="2"/>
  <c r="M12" i="2"/>
  <c r="M11" i="2"/>
  <c r="M10" i="2"/>
  <c r="M9" i="2"/>
  <c r="M8" i="2"/>
  <c r="M7" i="2"/>
  <c r="M6" i="2"/>
  <c r="M5" i="2"/>
  <c r="M4" i="2"/>
  <c r="M3" i="2"/>
  <c r="M2" i="2"/>
  <c r="L22" i="2"/>
  <c r="L13" i="2"/>
  <c r="L12" i="2"/>
  <c r="L11" i="2"/>
  <c r="L10" i="2"/>
  <c r="L9" i="2"/>
  <c r="L8" i="2"/>
  <c r="L7" i="2"/>
  <c r="L6" i="2"/>
  <c r="L5" i="2"/>
  <c r="L4" i="2"/>
  <c r="L3" i="2"/>
  <c r="L2" i="2"/>
  <c r="K22" i="2"/>
  <c r="K12" i="2"/>
  <c r="K11" i="2"/>
  <c r="K10" i="2"/>
  <c r="K9" i="2"/>
  <c r="K8" i="2"/>
  <c r="K7" i="2"/>
  <c r="K6" i="2"/>
  <c r="K5" i="2"/>
  <c r="K4" i="2"/>
  <c r="K3" i="2"/>
  <c r="J8" i="2"/>
  <c r="J9" i="2"/>
  <c r="J10" i="2"/>
  <c r="J11" i="2"/>
  <c r="J13" i="2"/>
  <c r="J12" i="2"/>
  <c r="H29" i="2"/>
  <c r="F29" i="2"/>
  <c r="G28" i="2"/>
  <c r="G27" i="2"/>
  <c r="G26" i="2"/>
  <c r="G25" i="2"/>
  <c r="J22" i="2"/>
  <c r="I22" i="2"/>
  <c r="H22" i="2"/>
  <c r="G22" i="2"/>
  <c r="F22" i="2"/>
  <c r="I13" i="2"/>
  <c r="H13" i="2"/>
  <c r="G13" i="2"/>
  <c r="F13" i="2"/>
  <c r="I12" i="2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  <c r="I8" i="2"/>
  <c r="H8" i="2"/>
  <c r="G8" i="2"/>
  <c r="F8" i="2"/>
  <c r="J7" i="2"/>
  <c r="I7" i="2"/>
  <c r="H7" i="2"/>
  <c r="G7" i="2"/>
  <c r="F7" i="2"/>
  <c r="J6" i="2"/>
  <c r="I6" i="2"/>
  <c r="H6" i="2"/>
  <c r="G6" i="2"/>
  <c r="F6" i="2"/>
  <c r="J5" i="2"/>
  <c r="I5" i="2"/>
  <c r="H5" i="2"/>
  <c r="G5" i="2"/>
  <c r="F5" i="2"/>
  <c r="J4" i="2"/>
  <c r="I4" i="2"/>
  <c r="H4" i="2"/>
  <c r="G4" i="2"/>
  <c r="F4" i="2"/>
  <c r="J3" i="2"/>
  <c r="I3" i="2"/>
  <c r="H3" i="2"/>
  <c r="G3" i="2"/>
  <c r="F3" i="2"/>
  <c r="J2" i="2"/>
  <c r="I2" i="2"/>
  <c r="H2" i="2"/>
  <c r="G2" i="2"/>
  <c r="F2" i="2"/>
  <c r="O2" i="2" l="1"/>
  <c r="O15" i="2" s="1"/>
  <c r="N15" i="2"/>
  <c r="M15" i="2"/>
  <c r="L15" i="2"/>
  <c r="K15" i="2"/>
  <c r="G15" i="2"/>
  <c r="I15" i="2"/>
  <c r="F15" i="2"/>
  <c r="H15" i="2"/>
  <c r="J15" i="2"/>
</calcChain>
</file>

<file path=xl/sharedStrings.xml><?xml version="1.0" encoding="utf-8"?>
<sst xmlns="http://schemas.openxmlformats.org/spreadsheetml/2006/main" count="140" uniqueCount="113">
  <si>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</si>
  <si>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</si>
  <si>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</si>
  <si>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</si>
  <si>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</si>
  <si>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</si>
  <si>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</si>
  <si>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</si>
  <si>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</si>
  <si>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</si>
  <si>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</si>
  <si>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maxLevel</t>
  </si>
  <si>
    <t>upgradePriceFactor</t>
  </si>
  <si>
    <t>magicBook0</t>
    <phoneticPr fontId="1" type="noConversion"/>
  </si>
  <si>
    <t>magicBook1</t>
    <phoneticPr fontId="1" type="noConversion"/>
  </si>
  <si>
    <t>magicBook2</t>
  </si>
  <si>
    <t>magicBook3</t>
  </si>
  <si>
    <t>magicBook4</t>
  </si>
  <si>
    <t>magicBook5</t>
  </si>
  <si>
    <t>magicBook6</t>
  </si>
  <si>
    <t>magicBook7</t>
  </si>
  <si>
    <t>magicBook8</t>
  </si>
  <si>
    <t>magicBook9</t>
  </si>
  <si>
    <t>magicBook10</t>
  </si>
  <si>
    <t>magicBook11</t>
  </si>
  <si>
    <t>magicBookEffectId</t>
    <phoneticPr fontId="1" type="noConversion"/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</si>
  <si>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</si>
  <si>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</si>
  <si>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</si>
  <si>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</si>
  <si>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</si>
  <si>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</si>
  <si>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</si>
  <si>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</si>
  <si>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</si>
  <si>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</si>
  <si>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</si>
  <si>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</si>
  <si>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</si>
  <si>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</si>
  <si>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</si>
  <si>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</si>
  <si>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</si>
  <si>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</si>
  <si>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</si>
  <si>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</si>
  <si>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</si>
  <si>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</si>
  <si>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</si>
  <si>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</si>
  <si>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</si>
  <si>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</si>
  <si>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</si>
  <si>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</si>
  <si>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</si>
  <si>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</si>
  <si>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weapon16</t>
    <phoneticPr fontId="1" type="noConversion"/>
  </si>
  <si>
    <t>유물1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</si>
  <si>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</si>
  <si>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</si>
  <si>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</si>
  <si>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magicBook12</t>
  </si>
  <si>
    <t>magicBook13</t>
  </si>
  <si>
    <t>magicBook15</t>
  </si>
  <si>
    <t>magicBook14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</si>
  <si>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</si>
  <si>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</si>
  <si>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</si>
  <si>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</si>
  <si>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</si>
  <si>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</si>
  <si>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상급1</t>
    <phoneticPr fontId="1" type="noConversion"/>
  </si>
  <si>
    <t>특급1</t>
    <phoneticPr fontId="1" type="noConversion"/>
  </si>
  <si>
    <t>중급2</t>
    <phoneticPr fontId="1" type="noConversion"/>
  </si>
  <si>
    <t>상급2</t>
    <phoneticPr fontId="1" type="noConversion"/>
  </si>
  <si>
    <t>특급2</t>
    <phoneticPr fontId="1" type="noConversion"/>
  </si>
  <si>
    <t>GachaLv6</t>
    <phoneticPr fontId="1" type="noConversion"/>
  </si>
  <si>
    <t>GachaLv7</t>
    <phoneticPr fontId="1" type="noConversion"/>
  </si>
  <si>
    <t>GachaLv8</t>
    <phoneticPr fontId="1" type="noConversion"/>
  </si>
  <si>
    <t>GachaLv9</t>
    <phoneticPr fontId="1" type="noConversion"/>
  </si>
  <si>
    <t>GachaLv10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</si>
  <si>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</si>
  <si>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</si>
  <si>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</si>
  <si>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</si>
  <si>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</si>
  <si>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</si>
  <si>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전설1</t>
    <phoneticPr fontId="1" type="noConversion"/>
  </si>
  <si>
    <t>전설2</t>
    <phoneticPr fontId="1" type="noConversion"/>
  </si>
  <si>
    <t>전설3</t>
    <phoneticPr fontId="1" type="noConversion"/>
  </si>
  <si>
    <t>전설4</t>
    <phoneticPr fontId="1" type="noConversion"/>
  </si>
  <si>
    <t>magicBook16</t>
  </si>
  <si>
    <t>magicBook17</t>
  </si>
  <si>
    <t>magicBook18</t>
  </si>
  <si>
    <t>magicBook19</t>
  </si>
  <si>
    <t>NeedPetId</t>
    <phoneticPr fontId="1" type="noConversion"/>
  </si>
  <si>
    <t>신물</t>
    <phoneticPr fontId="1" type="noConversion"/>
  </si>
  <si>
    <t>magicBook20</t>
    <phoneticPr fontId="1" type="noConversion"/>
  </si>
  <si>
    <t>magicBook21</t>
    <phoneticPr fontId="1" type="noConversion"/>
  </si>
  <si>
    <t>GoldAbilRatio</t>
    <phoneticPr fontId="1" type="noConversion"/>
  </si>
  <si>
    <t>magicBook22</t>
    <phoneticPr fontId="1" type="noConversion"/>
  </si>
  <si>
    <t>magicBook23</t>
    <phoneticPr fontId="1" type="noConversion"/>
  </si>
  <si>
    <t>magicBook24</t>
    <phoneticPr fontId="1" type="noConversion"/>
  </si>
  <si>
    <t>magicBook25</t>
    <phoneticPr fontId="1" type="noConversion"/>
  </si>
  <si>
    <t>magicBook26</t>
    <phoneticPr fontId="1" type="noConversion"/>
  </si>
  <si>
    <t>magicBook27</t>
    <phoneticPr fontId="1" type="noConversion"/>
  </si>
  <si>
    <t>magicBook28</t>
    <phoneticPr fontId="1" type="noConversion"/>
  </si>
  <si>
    <t>magicBook29</t>
    <phoneticPr fontId="1" type="noConversion"/>
  </si>
  <si>
    <t>magicBook30</t>
  </si>
  <si>
    <t>magicBook32</t>
  </si>
  <si>
    <t>magicBook31</t>
    <phoneticPr fontId="1" type="noConversion"/>
  </si>
  <si>
    <t>magicBook33</t>
    <phoneticPr fontId="1" type="noConversion"/>
  </si>
  <si>
    <t>magicBook34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</si>
</sst>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00%"/>
    <numFmt numFmtId="177" formatCode="0.0000%"/>
    <numFmt numFmtId="178" formatCode="0.000000000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3" fillId="3" borderId="0" xfId="2">
      <alignment vertical="center"/>
    </xf>
    <xf numFmtId="176" fontId="3" fillId="3" borderId="0" xfId="2" applyNumberFormat="1">
      <alignment vertical="center"/>
    </xf>
    <xf numFmtId="176" fontId="0" fillId="0" borderId="0" xfId="0" applyNumberFormat="1">
      <alignment vertical="center"/>
    </xf>
    <xf numFmtId="0" fontId="2" fillId="2" borderId="0" xfId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8" fontId="3" fillId="3" borderId="0" xfId="2" applyNumberFormat="1">
      <alignment vertical="center"/>
    </xf>
    <xf numFmtId="178" fontId="2" fillId="2" borderId="0" xfId="1" applyNumberFormat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X36"/>
  <sheetViews>
    <sheetView tabSelected="1" topLeftCell="A16" workbookViewId="0">
      <selection activeCell="C36" sqref="C36"/>
    </sheetView>
  </sheetViews>
  <sheetFormatPr defaultRowHeight="16.5" x14ac:dyDescent="0.3"/>
  <cols>
    <col min="1" max="1" width="9.125" bestFit="1" customWidth="1"/>
    <col min="2" max="2" width="15.625" customWidth="1"/>
    <col min="3" max="3" width="8.5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17.375" customWidth="1"/>
    <col min="9" max="9" width="13.25" customWidth="1"/>
    <col min="10" max="10" width="15.75" bestFit="1" customWidth="1"/>
    <col min="11" max="15" width="13.875" bestFit="1" customWidth="1"/>
    <col min="16" max="16" width="13" customWidth="1"/>
    <col min="17" max="18" width="13.875" bestFit="1" customWidth="1"/>
    <col min="19" max="19" width="14.625" bestFit="1" customWidth="1"/>
    <col min="20" max="24" width="9.125" bestFit="1" customWidth="1"/>
  </cols>
  <sheetData>
    <row r="1" spans="1:24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12</v>
      </c>
      <c r="G1" t="s">
        <v>11</v>
      </c>
      <c r="H1" t="s">
        <v>25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58</v>
      </c>
      <c r="U1" t="s">
        <v>59</v>
      </c>
      <c r="V1" t="s">
        <v>60</v>
      </c>
      <c r="W1" t="s">
        <v>95</v>
      </c>
      <c r="X1" t="s">
        <v>99</v>
      </c>
    </row>
    <row r="2" spans="1:24" x14ac:dyDescent="0.3">
      <c r="A2">
        <v>0</v>
      </c>
      <c r="B2" t="s">
        <v>13</v>
      </c>
      <c r="C2" t="s">
        <v>81</v>
      </c>
      <c r="D2">
        <v>1</v>
      </c>
      <c r="E2">
        <v>4</v>
      </c>
      <c r="F2">
        <v>1.2</v>
      </c>
      <c r="G2">
        <v>100</v>
      </c>
      <c r="H2">
        <v>7</v>
      </c>
      <c r="I2" t="b">
        <v>1</v>
      </c>
      <c r="J2" s="6">
        <v>0.39</v>
      </c>
      <c r="K2" s="6">
        <v>0.38592000000000004</v>
      </c>
      <c r="L2" s="6">
        <v>0.38184000000000001</v>
      </c>
      <c r="M2" s="6">
        <v>0.37776000000000004</v>
      </c>
      <c r="N2" s="6">
        <v>0.37360000000000004</v>
      </c>
      <c r="O2" s="6">
        <v>0.35920000000000002</v>
      </c>
      <c r="P2" s="6">
        <v>0.33880000000000005</v>
      </c>
      <c r="Q2" s="6">
        <v>0.31800000000000006</v>
      </c>
      <c r="R2" s="6">
        <v>0.29720000000000008</v>
      </c>
      <c r="S2" s="6">
        <v>0.27600000000000002</v>
      </c>
      <c r="T2">
        <v>11</v>
      </c>
      <c r="U2">
        <v>200</v>
      </c>
      <c r="V2">
        <v>1</v>
      </c>
      <c r="W2">
        <v>-1</v>
      </c>
      <c r="X2">
        <v>1</v>
      </c>
    </row>
    <row r="3" spans="1:24" x14ac:dyDescent="0.3">
      <c r="A3">
        <v>1</v>
      </c>
      <c r="B3" t="s">
        <v>14</v>
      </c>
      <c r="C3" t="s">
        <v>82</v>
      </c>
      <c r="D3">
        <v>1</v>
      </c>
      <c r="E3">
        <v>4</v>
      </c>
      <c r="F3">
        <v>1.2</v>
      </c>
      <c r="G3">
        <v>100</v>
      </c>
      <c r="H3">
        <v>7</v>
      </c>
      <c r="I3" t="b">
        <v>1</v>
      </c>
      <c r="J3" s="6">
        <v>0.29249999999999998</v>
      </c>
      <c r="K3" s="6">
        <v>0.28943999999999998</v>
      </c>
      <c r="L3" s="6">
        <v>0.28637999999999997</v>
      </c>
      <c r="M3" s="6">
        <v>0.28332000000000002</v>
      </c>
      <c r="N3" s="6">
        <v>0.2802</v>
      </c>
      <c r="O3" s="6">
        <v>0.26939999999999997</v>
      </c>
      <c r="P3" s="6">
        <v>0.25409999999999999</v>
      </c>
      <c r="Q3" s="6">
        <v>0.23849999999999999</v>
      </c>
      <c r="R3" s="6">
        <v>0.22290000000000001</v>
      </c>
      <c r="S3" s="6">
        <v>0.20700000000000002</v>
      </c>
      <c r="T3">
        <v>11</v>
      </c>
      <c r="U3">
        <v>200</v>
      </c>
      <c r="V3">
        <v>1</v>
      </c>
      <c r="W3">
        <v>-1</v>
      </c>
      <c r="X3">
        <v>5</v>
      </c>
    </row>
    <row r="4" spans="1:24" x14ac:dyDescent="0.3">
      <c r="A4">
        <v>2</v>
      </c>
      <c r="B4" t="s">
        <v>15</v>
      </c>
      <c r="C4" t="s">
        <v>73</v>
      </c>
      <c r="D4">
        <v>1</v>
      </c>
      <c r="E4">
        <v>4</v>
      </c>
      <c r="F4">
        <v>1.2</v>
      </c>
      <c r="G4">
        <v>100</v>
      </c>
      <c r="H4">
        <v>7</v>
      </c>
      <c r="I4" t="b">
        <v>1</v>
      </c>
      <c r="J4" s="6">
        <v>0.19500000000000001</v>
      </c>
      <c r="K4" s="6">
        <v>0.19296000000000002</v>
      </c>
      <c r="L4" s="6">
        <v>0.19092000000000001</v>
      </c>
      <c r="M4" s="6">
        <v>0.18888000000000002</v>
      </c>
      <c r="N4" s="6">
        <v>0.18680000000000002</v>
      </c>
      <c r="O4" s="6">
        <v>0.17960000000000001</v>
      </c>
      <c r="P4" s="6">
        <v>0.16940000000000002</v>
      </c>
      <c r="Q4" s="6">
        <v>0.15900000000000003</v>
      </c>
      <c r="R4" s="6">
        <v>0.14860000000000004</v>
      </c>
      <c r="S4" s="6">
        <v>0.13800000000000001</v>
      </c>
      <c r="T4">
        <v>11</v>
      </c>
      <c r="U4">
        <v>200</v>
      </c>
      <c r="V4">
        <v>1</v>
      </c>
      <c r="W4">
        <v>-1</v>
      </c>
      <c r="X4">
        <v>10</v>
      </c>
    </row>
    <row r="5" spans="1:24" x14ac:dyDescent="0.3">
      <c r="A5">
        <v>3</v>
      </c>
      <c r="B5" t="s">
        <v>16</v>
      </c>
      <c r="C5" t="s">
        <v>70</v>
      </c>
      <c r="D5">
        <v>1</v>
      </c>
      <c r="E5">
        <v>4</v>
      </c>
      <c r="F5">
        <v>1.2</v>
      </c>
      <c r="G5">
        <v>100</v>
      </c>
      <c r="H5">
        <v>7</v>
      </c>
      <c r="I5" t="b">
        <v>1</v>
      </c>
      <c r="J5" s="6">
        <v>9.7500000000000003E-2</v>
      </c>
      <c r="K5" s="6">
        <v>9.648000000000001E-2</v>
      </c>
      <c r="L5" s="6">
        <v>9.5460000000000003E-2</v>
      </c>
      <c r="M5" s="6">
        <v>9.444000000000001E-2</v>
      </c>
      <c r="N5" s="6">
        <v>9.3400000000000011E-2</v>
      </c>
      <c r="O5" s="6">
        <v>8.9800000000000005E-2</v>
      </c>
      <c r="P5" s="6">
        <v>8.4700000000000011E-2</v>
      </c>
      <c r="Q5" s="6">
        <v>7.9500000000000015E-2</v>
      </c>
      <c r="R5" s="6">
        <v>7.4300000000000019E-2</v>
      </c>
      <c r="S5" s="6">
        <v>6.9000000000000006E-2</v>
      </c>
      <c r="T5">
        <v>11</v>
      </c>
      <c r="U5">
        <v>200</v>
      </c>
      <c r="V5">
        <v>1</v>
      </c>
      <c r="W5">
        <v>-1</v>
      </c>
      <c r="X5">
        <v>20</v>
      </c>
    </row>
    <row r="6" spans="1:24" x14ac:dyDescent="0.3">
      <c r="A6">
        <v>4</v>
      </c>
      <c r="B6" t="s">
        <v>17</v>
      </c>
      <c r="C6" t="s">
        <v>83</v>
      </c>
      <c r="D6">
        <v>2</v>
      </c>
      <c r="E6">
        <v>4</v>
      </c>
      <c r="F6">
        <v>1.2</v>
      </c>
      <c r="G6">
        <v>100</v>
      </c>
      <c r="H6">
        <v>8</v>
      </c>
      <c r="I6" t="b">
        <v>1</v>
      </c>
      <c r="J6" s="6">
        <v>1.0000000000000002E-2</v>
      </c>
      <c r="K6" s="6">
        <v>1.4000000000000002E-2</v>
      </c>
      <c r="L6" s="6">
        <v>1.7999999999999999E-2</v>
      </c>
      <c r="M6" s="6">
        <v>2.2000000000000002E-2</v>
      </c>
      <c r="N6" s="6">
        <v>2.6000000000000002E-2</v>
      </c>
      <c r="O6" s="6">
        <v>4.0000000000000008E-2</v>
      </c>
      <c r="P6" s="6">
        <v>0.06</v>
      </c>
      <c r="Q6" s="6">
        <v>8.0000000000000016E-2</v>
      </c>
      <c r="R6" s="6">
        <v>0.1</v>
      </c>
      <c r="S6" s="6">
        <v>0.12</v>
      </c>
      <c r="T6">
        <v>0</v>
      </c>
      <c r="U6">
        <v>100</v>
      </c>
      <c r="V6">
        <v>0.02</v>
      </c>
      <c r="W6">
        <v>-1</v>
      </c>
      <c r="X6">
        <v>30</v>
      </c>
    </row>
    <row r="7" spans="1:24" x14ac:dyDescent="0.3">
      <c r="A7">
        <v>5</v>
      </c>
      <c r="B7" t="s">
        <v>18</v>
      </c>
      <c r="C7" t="s">
        <v>84</v>
      </c>
      <c r="D7">
        <v>2</v>
      </c>
      <c r="E7">
        <v>4</v>
      </c>
      <c r="F7">
        <v>1.2</v>
      </c>
      <c r="G7">
        <v>100</v>
      </c>
      <c r="H7">
        <v>8</v>
      </c>
      <c r="I7" t="b">
        <v>1</v>
      </c>
      <c r="J7" s="6">
        <v>7.4999999999999997E-3</v>
      </c>
      <c r="K7" s="6">
        <v>1.0500000000000001E-2</v>
      </c>
      <c r="L7" s="6">
        <v>1.35E-2</v>
      </c>
      <c r="M7" s="6">
        <v>1.6500000000000001E-2</v>
      </c>
      <c r="N7" s="6">
        <v>1.95E-2</v>
      </c>
      <c r="O7" s="6">
        <v>0.03</v>
      </c>
      <c r="P7" s="6">
        <v>4.4999999999999998E-2</v>
      </c>
      <c r="Q7" s="6">
        <v>0.06</v>
      </c>
      <c r="R7" s="6">
        <v>7.4999999999999997E-2</v>
      </c>
      <c r="S7" s="6">
        <v>0.09</v>
      </c>
      <c r="T7">
        <v>0</v>
      </c>
      <c r="U7">
        <v>100</v>
      </c>
      <c r="V7">
        <v>0.02</v>
      </c>
      <c r="W7">
        <v>-1</v>
      </c>
      <c r="X7">
        <v>40</v>
      </c>
    </row>
    <row r="8" spans="1:24" x14ac:dyDescent="0.3">
      <c r="A8">
        <v>6</v>
      </c>
      <c r="B8" t="s">
        <v>19</v>
      </c>
      <c r="C8" t="s">
        <v>74</v>
      </c>
      <c r="D8">
        <v>2</v>
      </c>
      <c r="E8">
        <v>4</v>
      </c>
      <c r="F8">
        <v>1.2</v>
      </c>
      <c r="G8">
        <v>100</v>
      </c>
      <c r="H8">
        <v>8</v>
      </c>
      <c r="I8" t="b">
        <v>1</v>
      </c>
      <c r="J8" s="6">
        <v>5.000000000000001E-3</v>
      </c>
      <c r="K8" s="6">
        <v>7.000000000000001E-3</v>
      </c>
      <c r="L8" s="6">
        <v>8.9999999999999993E-3</v>
      </c>
      <c r="M8" s="6">
        <v>1.1000000000000001E-2</v>
      </c>
      <c r="N8" s="6">
        <v>1.3000000000000001E-2</v>
      </c>
      <c r="O8" s="6">
        <v>2.0000000000000004E-2</v>
      </c>
      <c r="P8" s="6">
        <v>0.03</v>
      </c>
      <c r="Q8" s="6">
        <v>4.0000000000000008E-2</v>
      </c>
      <c r="R8" s="6">
        <v>0.05</v>
      </c>
      <c r="S8" s="6">
        <v>0.06</v>
      </c>
      <c r="T8">
        <v>0</v>
      </c>
      <c r="U8">
        <v>100</v>
      </c>
      <c r="V8">
        <v>0.02</v>
      </c>
      <c r="W8">
        <v>-1</v>
      </c>
      <c r="X8">
        <v>50</v>
      </c>
    </row>
    <row r="9" spans="1:24" x14ac:dyDescent="0.3">
      <c r="A9">
        <v>7</v>
      </c>
      <c r="B9" t="s">
        <v>20</v>
      </c>
      <c r="C9" t="s">
        <v>71</v>
      </c>
      <c r="D9">
        <v>2</v>
      </c>
      <c r="E9">
        <v>4</v>
      </c>
      <c r="F9">
        <v>1.2</v>
      </c>
      <c r="G9">
        <v>100</v>
      </c>
      <c r="H9">
        <v>8</v>
      </c>
      <c r="I9" t="b">
        <v>1</v>
      </c>
      <c r="J9" s="6">
        <v>2.5000000000000005E-3</v>
      </c>
      <c r="K9" s="6">
        <v>3.5000000000000005E-3</v>
      </c>
      <c r="L9" s="6">
        <v>4.4999999999999997E-3</v>
      </c>
      <c r="M9" s="6">
        <v>5.5000000000000005E-3</v>
      </c>
      <c r="N9" s="6">
        <v>6.5000000000000006E-3</v>
      </c>
      <c r="O9" s="6">
        <v>1.0000000000000002E-2</v>
      </c>
      <c r="P9" s="6">
        <v>1.4999999999999999E-2</v>
      </c>
      <c r="Q9" s="6">
        <v>2.0000000000000004E-2</v>
      </c>
      <c r="R9" s="6">
        <v>2.5000000000000001E-2</v>
      </c>
      <c r="S9" s="6">
        <v>0.03</v>
      </c>
      <c r="T9">
        <v>0</v>
      </c>
      <c r="U9">
        <v>100</v>
      </c>
      <c r="V9">
        <v>0.02</v>
      </c>
      <c r="W9">
        <v>-1</v>
      </c>
      <c r="X9">
        <v>60</v>
      </c>
    </row>
    <row r="10" spans="1:24" s="4" customFormat="1" x14ac:dyDescent="0.3">
      <c r="A10" s="4">
        <v>8</v>
      </c>
      <c r="B10" s="4" t="s">
        <v>21</v>
      </c>
      <c r="C10" s="4" t="s">
        <v>85</v>
      </c>
      <c r="D10" s="4">
        <v>3</v>
      </c>
      <c r="E10" s="4">
        <v>4</v>
      </c>
      <c r="F10" s="4">
        <v>1.2</v>
      </c>
      <c r="G10" s="4">
        <v>100</v>
      </c>
      <c r="H10" s="4">
        <v>9</v>
      </c>
      <c r="I10" s="4" t="b">
        <v>1</v>
      </c>
      <c r="J10" s="8">
        <v>0</v>
      </c>
      <c r="K10" s="8">
        <v>8.0000000000000007E-5</v>
      </c>
      <c r="L10" s="8">
        <v>1.6000000000000001E-4</v>
      </c>
      <c r="M10" s="8">
        <v>2.3999999999999998E-4</v>
      </c>
      <c r="N10" s="8">
        <v>4.0000000000000002E-4</v>
      </c>
      <c r="O10" s="8">
        <v>8.0000000000000004E-4</v>
      </c>
      <c r="P10" s="8">
        <v>1.2000000000000001E-3</v>
      </c>
      <c r="Q10" s="8">
        <v>2E-3</v>
      </c>
      <c r="R10" s="8">
        <v>2.8000000000000004E-3</v>
      </c>
      <c r="S10" s="8">
        <v>4.0000000000000001E-3</v>
      </c>
      <c r="T10" s="4">
        <v>4</v>
      </c>
      <c r="U10" s="4">
        <v>10</v>
      </c>
      <c r="V10" s="4">
        <v>0.15</v>
      </c>
      <c r="W10" s="4">
        <v>-1</v>
      </c>
      <c r="X10" s="4">
        <v>70</v>
      </c>
    </row>
    <row r="11" spans="1:24" s="4" customFormat="1" x14ac:dyDescent="0.3">
      <c r="A11" s="4">
        <v>9</v>
      </c>
      <c r="B11" s="4" t="s">
        <v>22</v>
      </c>
      <c r="C11" s="4" t="s">
        <v>86</v>
      </c>
      <c r="D11" s="4">
        <v>3</v>
      </c>
      <c r="E11" s="4">
        <v>4</v>
      </c>
      <c r="F11" s="4">
        <v>1.2</v>
      </c>
      <c r="G11" s="4">
        <v>100</v>
      </c>
      <c r="H11" s="4">
        <v>10</v>
      </c>
      <c r="I11" s="4" t="b">
        <v>1</v>
      </c>
      <c r="J11" s="8">
        <v>0</v>
      </c>
      <c r="K11" s="8">
        <v>6.0000000000000002E-5</v>
      </c>
      <c r="L11" s="8">
        <v>1.2E-4</v>
      </c>
      <c r="M11" s="8">
        <v>1.7999999999999998E-4</v>
      </c>
      <c r="N11" s="8">
        <v>2.9999999999999997E-4</v>
      </c>
      <c r="O11" s="8">
        <v>5.9999999999999995E-4</v>
      </c>
      <c r="P11" s="8">
        <v>8.9999999999999998E-4</v>
      </c>
      <c r="Q11" s="8">
        <v>1.5E-3</v>
      </c>
      <c r="R11" s="8">
        <v>2.0999999999999999E-3</v>
      </c>
      <c r="S11" s="8">
        <v>3.0000000000000001E-3</v>
      </c>
      <c r="T11" s="4">
        <v>4</v>
      </c>
      <c r="U11" s="4">
        <v>10</v>
      </c>
      <c r="V11" s="4">
        <v>0.15</v>
      </c>
      <c r="W11" s="4">
        <v>-1</v>
      </c>
      <c r="X11" s="4">
        <v>80</v>
      </c>
    </row>
    <row r="12" spans="1:24" s="4" customFormat="1" x14ac:dyDescent="0.3">
      <c r="A12" s="4">
        <v>10</v>
      </c>
      <c r="B12" s="4" t="s">
        <v>23</v>
      </c>
      <c r="C12" s="4" t="s">
        <v>75</v>
      </c>
      <c r="D12" s="4">
        <v>3</v>
      </c>
      <c r="E12" s="4">
        <v>4</v>
      </c>
      <c r="F12" s="4">
        <v>1.2</v>
      </c>
      <c r="G12" s="4">
        <v>100</v>
      </c>
      <c r="H12" s="4">
        <v>11</v>
      </c>
      <c r="I12" s="4" t="b">
        <v>1</v>
      </c>
      <c r="J12" s="8">
        <v>0</v>
      </c>
      <c r="K12" s="8">
        <v>4.0000000000000003E-5</v>
      </c>
      <c r="L12" s="8">
        <v>8.0000000000000007E-5</v>
      </c>
      <c r="M12" s="8">
        <v>1.1999999999999999E-4</v>
      </c>
      <c r="N12" s="8">
        <v>2.0000000000000001E-4</v>
      </c>
      <c r="O12" s="8">
        <v>4.0000000000000002E-4</v>
      </c>
      <c r="P12" s="8">
        <v>6.0000000000000006E-4</v>
      </c>
      <c r="Q12" s="8">
        <v>1E-3</v>
      </c>
      <c r="R12" s="8">
        <v>1.4000000000000002E-3</v>
      </c>
      <c r="S12" s="8">
        <v>2E-3</v>
      </c>
      <c r="T12" s="4">
        <v>1</v>
      </c>
      <c r="U12" s="4">
        <v>10</v>
      </c>
      <c r="V12" s="4">
        <v>0.01</v>
      </c>
      <c r="W12" s="4">
        <v>-1</v>
      </c>
      <c r="X12" s="4">
        <v>90</v>
      </c>
    </row>
    <row r="13" spans="1:24" s="4" customFormat="1" x14ac:dyDescent="0.3">
      <c r="A13" s="4">
        <v>11</v>
      </c>
      <c r="B13" s="4" t="s">
        <v>24</v>
      </c>
      <c r="C13" s="4" t="s">
        <v>72</v>
      </c>
      <c r="D13" s="4">
        <v>3</v>
      </c>
      <c r="E13" s="4">
        <v>4</v>
      </c>
      <c r="F13" s="4">
        <v>1.2</v>
      </c>
      <c r="G13" s="4">
        <v>100</v>
      </c>
      <c r="H13" s="4">
        <v>12</v>
      </c>
      <c r="I13" s="4" t="b">
        <v>1</v>
      </c>
      <c r="J13" s="8">
        <v>0</v>
      </c>
      <c r="K13" s="8">
        <v>2.0000000000000002E-5</v>
      </c>
      <c r="L13" s="8">
        <v>4.0000000000000003E-5</v>
      </c>
      <c r="M13" s="8">
        <v>5.9999999999999995E-5</v>
      </c>
      <c r="N13" s="8">
        <v>1E-4</v>
      </c>
      <c r="O13" s="8">
        <v>2.0000000000000001E-4</v>
      </c>
      <c r="P13" s="8">
        <v>3.0000000000000003E-4</v>
      </c>
      <c r="Q13" s="8">
        <v>5.0000000000000001E-4</v>
      </c>
      <c r="R13" s="8">
        <v>7.000000000000001E-4</v>
      </c>
      <c r="S13" s="8">
        <v>1E-3</v>
      </c>
      <c r="T13" s="4">
        <v>2</v>
      </c>
      <c r="U13" s="4">
        <v>10</v>
      </c>
      <c r="V13" s="4">
        <v>1</v>
      </c>
      <c r="W13" s="4">
        <v>-1</v>
      </c>
      <c r="X13" s="4">
        <v>100</v>
      </c>
    </row>
    <row r="14" spans="1:24" s="1" customFormat="1" x14ac:dyDescent="0.3">
      <c r="A14" s="1">
        <v>12</v>
      </c>
      <c r="B14" s="1" t="s">
        <v>61</v>
      </c>
      <c r="C14" s="1" t="s">
        <v>87</v>
      </c>
      <c r="D14" s="1">
        <v>4</v>
      </c>
      <c r="E14" s="1">
        <v>4</v>
      </c>
      <c r="F14" s="1">
        <v>1.2</v>
      </c>
      <c r="G14" s="1">
        <v>100</v>
      </c>
      <c r="H14" s="1">
        <v>17</v>
      </c>
      <c r="I14" s="1" t="b">
        <v>1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1">
        <v>4</v>
      </c>
      <c r="U14" s="1">
        <v>10</v>
      </c>
      <c r="V14" s="1">
        <v>0.15</v>
      </c>
      <c r="W14" s="1">
        <v>-1</v>
      </c>
      <c r="X14" s="1">
        <v>120</v>
      </c>
    </row>
    <row r="15" spans="1:24" s="1" customFormat="1" x14ac:dyDescent="0.3">
      <c r="A15" s="1">
        <v>13</v>
      </c>
      <c r="B15" s="1" t="s">
        <v>62</v>
      </c>
      <c r="C15" s="1" t="s">
        <v>88</v>
      </c>
      <c r="D15" s="1">
        <v>4</v>
      </c>
      <c r="E15" s="1">
        <v>4</v>
      </c>
      <c r="F15" s="1">
        <v>1.2</v>
      </c>
      <c r="G15" s="1">
        <v>100</v>
      </c>
      <c r="H15" s="1">
        <v>18</v>
      </c>
      <c r="I15" s="1" t="b">
        <v>1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1">
        <v>4</v>
      </c>
      <c r="U15" s="1">
        <v>10</v>
      </c>
      <c r="V15" s="1">
        <v>0.15</v>
      </c>
      <c r="W15" s="1">
        <v>-1</v>
      </c>
      <c r="X15" s="1">
        <v>140</v>
      </c>
    </row>
    <row r="16" spans="1:24" s="1" customFormat="1" x14ac:dyDescent="0.3">
      <c r="A16" s="1">
        <v>14</v>
      </c>
      <c r="B16" s="1" t="s">
        <v>64</v>
      </c>
      <c r="C16" s="1" t="s">
        <v>89</v>
      </c>
      <c r="D16" s="1">
        <v>4</v>
      </c>
      <c r="E16" s="1">
        <v>4</v>
      </c>
      <c r="F16" s="1">
        <v>1.2</v>
      </c>
      <c r="G16" s="1">
        <v>100</v>
      </c>
      <c r="H16" s="1">
        <v>19</v>
      </c>
      <c r="I16" s="1" t="b">
        <v>1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1">
        <v>1</v>
      </c>
      <c r="U16" s="1">
        <v>10</v>
      </c>
      <c r="V16" s="1">
        <v>0.01</v>
      </c>
      <c r="W16" s="1">
        <v>-1</v>
      </c>
      <c r="X16" s="1">
        <v>160</v>
      </c>
    </row>
    <row r="17" spans="1:24" s="1" customFormat="1" x14ac:dyDescent="0.3">
      <c r="A17" s="1">
        <v>15</v>
      </c>
      <c r="B17" s="1" t="s">
        <v>63</v>
      </c>
      <c r="C17" s="1" t="s">
        <v>90</v>
      </c>
      <c r="D17" s="1">
        <v>4</v>
      </c>
      <c r="E17" s="1">
        <v>4</v>
      </c>
      <c r="F17" s="1">
        <v>1.2</v>
      </c>
      <c r="G17" s="1">
        <v>100</v>
      </c>
      <c r="H17" s="1">
        <v>20</v>
      </c>
      <c r="I17" s="1" t="b">
        <v>1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1">
        <v>2</v>
      </c>
      <c r="U17" s="1">
        <v>10</v>
      </c>
      <c r="V17" s="1">
        <v>1</v>
      </c>
      <c r="W17" s="1">
        <v>-1</v>
      </c>
      <c r="X17" s="1">
        <v>180</v>
      </c>
    </row>
    <row r="18" spans="1:24" s="4" customFormat="1" x14ac:dyDescent="0.3">
      <c r="A18" s="4">
        <v>16</v>
      </c>
      <c r="B18" s="4" t="s">
        <v>91</v>
      </c>
      <c r="C18" s="4" t="s">
        <v>96</v>
      </c>
      <c r="D18" s="4">
        <v>5</v>
      </c>
      <c r="E18" s="4">
        <v>4</v>
      </c>
      <c r="F18" s="4">
        <v>1.2</v>
      </c>
      <c r="G18" s="4">
        <v>100</v>
      </c>
      <c r="H18" s="4">
        <v>22</v>
      </c>
      <c r="I18" s="4" t="b">
        <v>1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4">
        <v>2</v>
      </c>
      <c r="U18" s="4">
        <v>10</v>
      </c>
      <c r="V18" s="4">
        <v>1</v>
      </c>
      <c r="W18" s="4">
        <v>4</v>
      </c>
      <c r="X18" s="4">
        <v>200</v>
      </c>
    </row>
    <row r="19" spans="1:24" s="4" customFormat="1" x14ac:dyDescent="0.3">
      <c r="A19" s="4">
        <v>17</v>
      </c>
      <c r="B19" s="4" t="s">
        <v>92</v>
      </c>
      <c r="C19" s="4" t="s">
        <v>96</v>
      </c>
      <c r="D19" s="4">
        <v>5</v>
      </c>
      <c r="E19" s="4">
        <v>4</v>
      </c>
      <c r="F19" s="4">
        <v>1.2</v>
      </c>
      <c r="G19" s="4">
        <v>100</v>
      </c>
      <c r="H19" s="4">
        <v>23</v>
      </c>
      <c r="I19" s="4" t="b">
        <v>1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4">
        <v>2</v>
      </c>
      <c r="U19" s="4">
        <v>10</v>
      </c>
      <c r="V19" s="4">
        <v>1</v>
      </c>
      <c r="W19" s="4">
        <v>5</v>
      </c>
      <c r="X19" s="4">
        <v>250</v>
      </c>
    </row>
    <row r="20" spans="1:24" s="4" customFormat="1" x14ac:dyDescent="0.3">
      <c r="A20" s="4">
        <v>18</v>
      </c>
      <c r="B20" s="4" t="s">
        <v>93</v>
      </c>
      <c r="C20" s="4" t="s">
        <v>96</v>
      </c>
      <c r="D20" s="4">
        <v>5</v>
      </c>
      <c r="E20" s="4">
        <v>4</v>
      </c>
      <c r="F20" s="4">
        <v>1.2</v>
      </c>
      <c r="G20" s="4">
        <v>100</v>
      </c>
      <c r="H20" s="4">
        <v>24</v>
      </c>
      <c r="I20" s="4" t="b">
        <v>1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4">
        <v>2</v>
      </c>
      <c r="U20" s="4">
        <v>10</v>
      </c>
      <c r="V20" s="4">
        <v>1</v>
      </c>
      <c r="W20" s="4">
        <v>6</v>
      </c>
      <c r="X20" s="4">
        <v>300</v>
      </c>
    </row>
    <row r="21" spans="1:24" s="4" customFormat="1" x14ac:dyDescent="0.3">
      <c r="A21" s="4">
        <v>19</v>
      </c>
      <c r="B21" s="4" t="s">
        <v>94</v>
      </c>
      <c r="C21" s="4" t="s">
        <v>96</v>
      </c>
      <c r="D21" s="4">
        <v>5</v>
      </c>
      <c r="E21" s="4">
        <v>4</v>
      </c>
      <c r="F21" s="4">
        <v>1.2</v>
      </c>
      <c r="G21" s="4">
        <v>100</v>
      </c>
      <c r="H21" s="4">
        <v>25</v>
      </c>
      <c r="I21" s="4" t="b">
        <v>1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4">
        <v>2</v>
      </c>
      <c r="U21" s="4">
        <v>10</v>
      </c>
      <c r="V21" s="4">
        <v>1</v>
      </c>
      <c r="W21" s="4">
        <v>7</v>
      </c>
      <c r="X21" s="4">
        <v>350</v>
      </c>
    </row>
    <row r="22" spans="1:24" s="4" customFormat="1" x14ac:dyDescent="0.3">
      <c r="A22" s="4">
        <v>20</v>
      </c>
      <c r="B22" s="4" t="s">
        <v>97</v>
      </c>
      <c r="C22" s="4" t="s">
        <v>96</v>
      </c>
      <c r="D22" s="4">
        <v>6</v>
      </c>
      <c r="E22" s="4">
        <v>4</v>
      </c>
      <c r="F22" s="4">
        <v>1.2</v>
      </c>
      <c r="G22" s="4">
        <v>200</v>
      </c>
      <c r="H22" s="4">
        <v>27</v>
      </c>
      <c r="I22" s="4" t="b">
        <v>1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4">
        <v>2</v>
      </c>
      <c r="U22" s="4">
        <v>10</v>
      </c>
      <c r="V22" s="4">
        <v>1</v>
      </c>
      <c r="W22" s="4">
        <v>7</v>
      </c>
      <c r="X22" s="4">
        <v>400</v>
      </c>
    </row>
    <row r="23" spans="1:24" x14ac:dyDescent="0.3">
      <c r="A23">
        <v>21</v>
      </c>
      <c r="B23" t="s">
        <v>98</v>
      </c>
      <c r="C23" t="s">
        <v>96</v>
      </c>
      <c r="D23">
        <v>7</v>
      </c>
      <c r="E23">
        <v>4</v>
      </c>
      <c r="F23">
        <v>1.2</v>
      </c>
      <c r="G23">
        <v>200</v>
      </c>
      <c r="H23">
        <v>31</v>
      </c>
      <c r="I23" t="b">
        <v>1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>
        <v>2</v>
      </c>
      <c r="U23">
        <v>10</v>
      </c>
      <c r="V23">
        <v>1</v>
      </c>
      <c r="W23">
        <v>7</v>
      </c>
      <c r="X23">
        <v>500</v>
      </c>
    </row>
    <row r="24" spans="1:24" ht="15.75" customHeight="1" x14ac:dyDescent="0.3">
      <c r="A24">
        <v>22</v>
      </c>
      <c r="B24" t="s">
        <v>100</v>
      </c>
      <c r="C24" t="s">
        <v>96</v>
      </c>
      <c r="D24">
        <v>8</v>
      </c>
      <c r="E24">
        <v>4</v>
      </c>
      <c r="F24">
        <v>1.2</v>
      </c>
      <c r="G24">
        <v>200</v>
      </c>
      <c r="H24">
        <v>32</v>
      </c>
      <c r="I24" t="b">
        <v>1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>
        <v>2</v>
      </c>
      <c r="U24">
        <v>10</v>
      </c>
      <c r="V24">
        <v>1</v>
      </c>
      <c r="W24">
        <v>7</v>
      </c>
      <c r="X24">
        <v>700</v>
      </c>
    </row>
    <row r="25" spans="1:24" ht="15.75" customHeight="1" x14ac:dyDescent="0.3">
      <c r="A25">
        <v>23</v>
      </c>
      <c r="B25" t="s">
        <v>101</v>
      </c>
      <c r="C25" t="s">
        <v>96</v>
      </c>
      <c r="D25">
        <v>9</v>
      </c>
      <c r="E25">
        <v>4</v>
      </c>
      <c r="F25">
        <v>1.2</v>
      </c>
      <c r="G25">
        <v>0</v>
      </c>
      <c r="H25">
        <v>33</v>
      </c>
      <c r="I25" t="b">
        <v>1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>
        <v>2</v>
      </c>
      <c r="U25">
        <v>10</v>
      </c>
      <c r="V25">
        <v>1</v>
      </c>
      <c r="W25">
        <v>7</v>
      </c>
      <c r="X25">
        <v>0</v>
      </c>
    </row>
    <row r="26" spans="1:24" ht="15.75" customHeight="1" x14ac:dyDescent="0.3">
      <c r="A26">
        <v>24</v>
      </c>
      <c r="B26" t="s">
        <v>102</v>
      </c>
      <c r="C26" t="s">
        <v>96</v>
      </c>
      <c r="D26">
        <v>8</v>
      </c>
      <c r="E26">
        <v>4</v>
      </c>
      <c r="F26">
        <v>1.2</v>
      </c>
      <c r="G26">
        <v>200</v>
      </c>
      <c r="H26">
        <v>34</v>
      </c>
      <c r="I26" t="b">
        <v>1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>
        <v>2</v>
      </c>
      <c r="U26">
        <v>10</v>
      </c>
      <c r="V26">
        <v>1</v>
      </c>
      <c r="W26">
        <v>7</v>
      </c>
      <c r="X26">
        <v>1000</v>
      </c>
    </row>
    <row r="27" spans="1:24" ht="15.75" customHeight="1" x14ac:dyDescent="0.3">
      <c r="A27">
        <v>25</v>
      </c>
      <c r="B27" t="s">
        <v>103</v>
      </c>
      <c r="C27" t="s">
        <v>96</v>
      </c>
      <c r="D27">
        <v>8</v>
      </c>
      <c r="E27">
        <v>4</v>
      </c>
      <c r="F27">
        <v>1.2</v>
      </c>
      <c r="G27">
        <v>200</v>
      </c>
      <c r="H27">
        <v>37</v>
      </c>
      <c r="I27" t="b">
        <v>1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>
        <v>2</v>
      </c>
      <c r="U27">
        <v>10</v>
      </c>
      <c r="V27">
        <v>1</v>
      </c>
      <c r="W27">
        <v>7</v>
      </c>
      <c r="X27">
        <v>1500</v>
      </c>
    </row>
    <row r="28" spans="1:24" x14ac:dyDescent="0.3">
      <c r="A28">
        <v>26</v>
      </c>
      <c r="B28" t="s">
        <v>104</v>
      </c>
      <c r="C28" t="s">
        <v>96</v>
      </c>
      <c r="D28">
        <v>8</v>
      </c>
      <c r="E28">
        <v>4</v>
      </c>
      <c r="F28">
        <v>1.2</v>
      </c>
      <c r="G28">
        <v>200</v>
      </c>
      <c r="H28">
        <v>38</v>
      </c>
      <c r="I28" t="b">
        <v>1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>
        <v>2</v>
      </c>
      <c r="U28">
        <v>10</v>
      </c>
      <c r="V28">
        <v>1</v>
      </c>
      <c r="W28">
        <v>7</v>
      </c>
      <c r="X28">
        <v>2000</v>
      </c>
    </row>
    <row r="29" spans="1:24" x14ac:dyDescent="0.3">
      <c r="A29">
        <v>27</v>
      </c>
      <c r="B29" t="s">
        <v>105</v>
      </c>
      <c r="C29" t="s">
        <v>96</v>
      </c>
      <c r="D29">
        <v>8</v>
      </c>
      <c r="E29">
        <v>4</v>
      </c>
      <c r="F29">
        <v>1.2</v>
      </c>
      <c r="G29">
        <v>200</v>
      </c>
      <c r="H29">
        <v>42</v>
      </c>
      <c r="I29" t="b">
        <v>1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>
        <v>2</v>
      </c>
      <c r="U29">
        <v>10</v>
      </c>
      <c r="V29">
        <v>1</v>
      </c>
      <c r="W29">
        <v>7</v>
      </c>
      <c r="X29">
        <v>2500</v>
      </c>
    </row>
    <row r="30" spans="1:24" x14ac:dyDescent="0.3">
      <c r="A30">
        <v>28</v>
      </c>
      <c r="B30" t="s">
        <v>106</v>
      </c>
      <c r="C30" t="s">
        <v>96</v>
      </c>
      <c r="D30">
        <v>10</v>
      </c>
      <c r="E30">
        <v>4</v>
      </c>
      <c r="F30">
        <v>1.2</v>
      </c>
      <c r="G30">
        <v>200</v>
      </c>
      <c r="H30">
        <v>44</v>
      </c>
      <c r="I30" t="b">
        <v>1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>
        <v>2</v>
      </c>
      <c r="U30">
        <v>10</v>
      </c>
      <c r="V30">
        <v>1</v>
      </c>
      <c r="W30">
        <v>7</v>
      </c>
      <c r="X30">
        <v>4000</v>
      </c>
    </row>
    <row r="31" spans="1:24" x14ac:dyDescent="0.3">
      <c r="A31">
        <v>29</v>
      </c>
      <c r="B31" t="s">
        <v>107</v>
      </c>
      <c r="C31" t="s">
        <v>96</v>
      </c>
      <c r="D31">
        <v>10</v>
      </c>
      <c r="E31">
        <v>4</v>
      </c>
      <c r="F31">
        <v>1.2</v>
      </c>
      <c r="G31">
        <v>200</v>
      </c>
      <c r="H31">
        <v>45</v>
      </c>
      <c r="I31" t="b">
        <v>1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>
        <v>2</v>
      </c>
      <c r="U31">
        <v>10</v>
      </c>
      <c r="V31">
        <v>1</v>
      </c>
      <c r="W31">
        <v>7</v>
      </c>
      <c r="X31">
        <v>6000</v>
      </c>
    </row>
    <row r="32" spans="1:24" x14ac:dyDescent="0.3">
      <c r="A32">
        <v>30</v>
      </c>
      <c r="B32" t="s">
        <v>108</v>
      </c>
      <c r="C32" t="s">
        <v>96</v>
      </c>
      <c r="D32">
        <v>16</v>
      </c>
      <c r="E32">
        <v>4</v>
      </c>
      <c r="F32">
        <v>1.2</v>
      </c>
      <c r="G32">
        <v>200</v>
      </c>
      <c r="H32">
        <v>47</v>
      </c>
      <c r="I32" t="b">
        <v>1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>
        <v>2</v>
      </c>
      <c r="U32">
        <v>10</v>
      </c>
      <c r="V32">
        <v>1</v>
      </c>
      <c r="W32">
        <v>7</v>
      </c>
      <c r="X32">
        <v>8000</v>
      </c>
    </row>
    <row r="33" spans="1:24" x14ac:dyDescent="0.3">
      <c r="A33">
        <v>31</v>
      </c>
      <c r="B33" t="s">
        <v>110</v>
      </c>
      <c r="C33" t="s">
        <v>96</v>
      </c>
      <c r="D33">
        <v>16</v>
      </c>
      <c r="E33">
        <v>4</v>
      </c>
      <c r="F33">
        <v>1.2</v>
      </c>
      <c r="G33">
        <v>200</v>
      </c>
      <c r="H33">
        <v>50</v>
      </c>
      <c r="I33" t="b">
        <v>1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>
        <v>2</v>
      </c>
      <c r="U33">
        <v>10</v>
      </c>
      <c r="V33">
        <v>1</v>
      </c>
      <c r="W33">
        <v>7</v>
      </c>
      <c r="X33">
        <v>10000</v>
      </c>
    </row>
    <row r="34" spans="1:24" x14ac:dyDescent="0.3">
      <c r="A34">
        <v>32</v>
      </c>
      <c r="B34" t="s">
        <v>109</v>
      </c>
      <c r="C34" t="s">
        <v>96</v>
      </c>
      <c r="D34">
        <v>17</v>
      </c>
      <c r="E34">
        <v>4</v>
      </c>
      <c r="F34">
        <v>1.2</v>
      </c>
      <c r="G34">
        <v>200</v>
      </c>
      <c r="H34">
        <v>51</v>
      </c>
      <c r="I34" t="b">
        <v>1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>
        <v>2</v>
      </c>
      <c r="U34">
        <v>10</v>
      </c>
      <c r="V34">
        <v>1</v>
      </c>
      <c r="W34">
        <v>7</v>
      </c>
      <c r="X34">
        <v>12000</v>
      </c>
    </row>
    <row r="35" spans="1:24" x14ac:dyDescent="0.3">
      <c r="A35">
        <v>33</v>
      </c>
      <c r="B35" t="s">
        <v>111</v>
      </c>
      <c r="C35" t="s">
        <v>96</v>
      </c>
      <c r="D35">
        <v>16</v>
      </c>
      <c r="E35">
        <v>4</v>
      </c>
      <c r="F35">
        <v>1.2</v>
      </c>
      <c r="G35">
        <v>200</v>
      </c>
      <c r="H35">
        <v>53</v>
      </c>
      <c r="I35" t="b">
        <v>1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>
        <v>2</v>
      </c>
      <c r="U35">
        <v>10</v>
      </c>
      <c r="V35">
        <v>1</v>
      </c>
      <c r="W35">
        <v>7</v>
      </c>
      <c r="X35">
        <v>14000</v>
      </c>
    </row>
    <row r="36" spans="1:24" x14ac:dyDescent="0.3">
      <c r="A36">
        <v>34</v>
      </c>
      <c r="B36" t="s">
        <v>112</v>
      </c>
      <c r="C36" t="s">
        <v>96</v>
      </c>
      <c r="D36">
        <v>16</v>
      </c>
      <c r="E36">
        <v>4</v>
      </c>
      <c r="F36">
        <v>1.2</v>
      </c>
      <c r="G36">
        <v>200</v>
      </c>
      <c r="H36">
        <v>55</v>
      </c>
      <c r="I36" t="b">
        <v>1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>
        <v>2</v>
      </c>
      <c r="U36">
        <v>10</v>
      </c>
      <c r="V36">
        <v>1</v>
      </c>
      <c r="W36">
        <v>7</v>
      </c>
      <c r="X36">
        <v>16000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42AC0-D34C-4503-8EAA-51DAE7E8B9DA}">
  <dimension ref="A1:O30"/>
  <sheetViews>
    <sheetView workbookViewId="0">
      <selection activeCell="F2" sqref="F2:O13"/>
    </sheetView>
  </sheetViews>
  <sheetFormatPr defaultRowHeight="16.5" x14ac:dyDescent="0.3"/>
  <cols>
    <col min="2" max="2" width="19.125" customWidth="1"/>
    <col min="3" max="3" width="19.25" customWidth="1"/>
    <col min="4" max="4" width="18.875" customWidth="1"/>
    <col min="5" max="5" width="16.75" customWidth="1"/>
    <col min="6" max="6" width="18.25" customWidth="1"/>
    <col min="7" max="7" width="15.75" customWidth="1"/>
    <col min="8" max="8" width="17.75" customWidth="1"/>
    <col min="9" max="9" width="18.25" customWidth="1"/>
    <col min="10" max="15" width="17.2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80</v>
      </c>
    </row>
    <row r="2" spans="1:15" x14ac:dyDescent="0.3">
      <c r="A2">
        <v>4</v>
      </c>
      <c r="B2" t="s">
        <v>44</v>
      </c>
      <c r="C2" t="s">
        <v>26</v>
      </c>
      <c r="D2">
        <v>1</v>
      </c>
      <c r="E2" s="1"/>
      <c r="F2" s="3">
        <f t="shared" ref="F2:O2" si="0">F18*$F$25</f>
        <v>0.39</v>
      </c>
      <c r="G2" s="3">
        <f t="shared" si="0"/>
        <v>0.38592000000000004</v>
      </c>
      <c r="H2" s="3">
        <f t="shared" si="0"/>
        <v>0.38184000000000001</v>
      </c>
      <c r="I2" s="3">
        <f t="shared" si="0"/>
        <v>0.37776000000000004</v>
      </c>
      <c r="J2" s="3">
        <f t="shared" si="0"/>
        <v>0.37360000000000004</v>
      </c>
      <c r="K2" s="3">
        <f t="shared" si="0"/>
        <v>0.35920000000000002</v>
      </c>
      <c r="L2" s="3">
        <f t="shared" si="0"/>
        <v>0.33880000000000005</v>
      </c>
      <c r="M2" s="3">
        <f t="shared" si="0"/>
        <v>0.31800000000000006</v>
      </c>
      <c r="N2" s="3">
        <f t="shared" si="0"/>
        <v>0.29720000000000008</v>
      </c>
      <c r="O2" s="3">
        <f t="shared" si="0"/>
        <v>0.27600000000000002</v>
      </c>
    </row>
    <row r="3" spans="1:15" x14ac:dyDescent="0.3">
      <c r="A3">
        <v>5</v>
      </c>
      <c r="B3" t="s">
        <v>45</v>
      </c>
      <c r="C3" t="s">
        <v>27</v>
      </c>
      <c r="D3">
        <v>1</v>
      </c>
      <c r="E3" s="1"/>
      <c r="F3" s="3">
        <f t="shared" ref="F3:O3" si="1">F18*$F$26</f>
        <v>0.29249999999999998</v>
      </c>
      <c r="G3" s="3">
        <f t="shared" si="1"/>
        <v>0.28943999999999998</v>
      </c>
      <c r="H3" s="3">
        <f t="shared" si="1"/>
        <v>0.28637999999999997</v>
      </c>
      <c r="I3" s="3">
        <f t="shared" si="1"/>
        <v>0.28332000000000002</v>
      </c>
      <c r="J3" s="3">
        <f t="shared" si="1"/>
        <v>0.2802</v>
      </c>
      <c r="K3" s="3">
        <f t="shared" si="1"/>
        <v>0.26939999999999997</v>
      </c>
      <c r="L3" s="3">
        <f t="shared" si="1"/>
        <v>0.25409999999999999</v>
      </c>
      <c r="M3" s="3">
        <f t="shared" si="1"/>
        <v>0.23849999999999999</v>
      </c>
      <c r="N3" s="3">
        <f t="shared" si="1"/>
        <v>0.22290000000000001</v>
      </c>
      <c r="O3" s="3">
        <f t="shared" si="1"/>
        <v>0.20700000000000002</v>
      </c>
    </row>
    <row r="4" spans="1:15" x14ac:dyDescent="0.3">
      <c r="A4">
        <v>6</v>
      </c>
      <c r="B4" t="s">
        <v>46</v>
      </c>
      <c r="C4" t="s">
        <v>28</v>
      </c>
      <c r="D4">
        <v>1</v>
      </c>
      <c r="E4" s="1"/>
      <c r="F4" s="3">
        <f t="shared" ref="F4:O4" si="2">F18*$F$27</f>
        <v>0.19500000000000001</v>
      </c>
      <c r="G4" s="3">
        <f t="shared" si="2"/>
        <v>0.19296000000000002</v>
      </c>
      <c r="H4" s="3">
        <f t="shared" si="2"/>
        <v>0.19092000000000001</v>
      </c>
      <c r="I4" s="3">
        <f t="shared" si="2"/>
        <v>0.18888000000000002</v>
      </c>
      <c r="J4" s="3">
        <f t="shared" si="2"/>
        <v>0.18680000000000002</v>
      </c>
      <c r="K4" s="3">
        <f t="shared" si="2"/>
        <v>0.17960000000000001</v>
      </c>
      <c r="L4" s="3">
        <f t="shared" si="2"/>
        <v>0.16940000000000002</v>
      </c>
      <c r="M4" s="3">
        <f t="shared" si="2"/>
        <v>0.15900000000000003</v>
      </c>
      <c r="N4" s="3">
        <f t="shared" si="2"/>
        <v>0.14860000000000004</v>
      </c>
      <c r="O4" s="3">
        <f t="shared" si="2"/>
        <v>0.13800000000000001</v>
      </c>
    </row>
    <row r="5" spans="1:15" x14ac:dyDescent="0.3">
      <c r="A5">
        <v>7</v>
      </c>
      <c r="B5" t="s">
        <v>47</v>
      </c>
      <c r="C5" t="s">
        <v>29</v>
      </c>
      <c r="D5">
        <v>1</v>
      </c>
      <c r="E5" s="1"/>
      <c r="F5" s="3">
        <f t="shared" ref="F5:O5" si="3">F18*$F$28</f>
        <v>9.7500000000000003E-2</v>
      </c>
      <c r="G5" s="3">
        <f t="shared" si="3"/>
        <v>9.648000000000001E-2</v>
      </c>
      <c r="H5" s="3">
        <f t="shared" si="3"/>
        <v>9.5460000000000003E-2</v>
      </c>
      <c r="I5" s="3">
        <f t="shared" si="3"/>
        <v>9.444000000000001E-2</v>
      </c>
      <c r="J5" s="3">
        <f t="shared" si="3"/>
        <v>9.3400000000000011E-2</v>
      </c>
      <c r="K5" s="3">
        <f t="shared" si="3"/>
        <v>8.9800000000000005E-2</v>
      </c>
      <c r="L5" s="3">
        <f t="shared" si="3"/>
        <v>8.4700000000000011E-2</v>
      </c>
      <c r="M5" s="3">
        <f t="shared" si="3"/>
        <v>7.9500000000000015E-2</v>
      </c>
      <c r="N5" s="3">
        <f t="shared" si="3"/>
        <v>7.4300000000000019E-2</v>
      </c>
      <c r="O5" s="3">
        <f t="shared" si="3"/>
        <v>6.9000000000000006E-2</v>
      </c>
    </row>
    <row r="6" spans="1:15" x14ac:dyDescent="0.3">
      <c r="A6" s="1">
        <v>8</v>
      </c>
      <c r="B6" s="1" t="s">
        <v>48</v>
      </c>
      <c r="C6" s="1" t="s">
        <v>30</v>
      </c>
      <c r="D6" s="1">
        <v>2</v>
      </c>
      <c r="E6" s="1"/>
      <c r="F6" s="2">
        <f t="shared" ref="F6:O6" si="4">F19*$F$25</f>
        <v>1.0000000000000002E-2</v>
      </c>
      <c r="G6" s="2">
        <f t="shared" si="4"/>
        <v>1.4000000000000002E-2</v>
      </c>
      <c r="H6" s="2">
        <f t="shared" si="4"/>
        <v>1.7999999999999999E-2</v>
      </c>
      <c r="I6" s="2">
        <f t="shared" si="4"/>
        <v>2.2000000000000002E-2</v>
      </c>
      <c r="J6" s="2">
        <f t="shared" si="4"/>
        <v>2.6000000000000002E-2</v>
      </c>
      <c r="K6" s="2">
        <f t="shared" si="4"/>
        <v>4.0000000000000008E-2</v>
      </c>
      <c r="L6" s="2">
        <f t="shared" si="4"/>
        <v>0.06</v>
      </c>
      <c r="M6" s="2">
        <f t="shared" si="4"/>
        <v>8.0000000000000016E-2</v>
      </c>
      <c r="N6" s="2">
        <f t="shared" si="4"/>
        <v>0.1</v>
      </c>
      <c r="O6" s="2">
        <f t="shared" si="4"/>
        <v>0.12</v>
      </c>
    </row>
    <row r="7" spans="1:15" x14ac:dyDescent="0.3">
      <c r="A7" s="1">
        <v>9</v>
      </c>
      <c r="B7" s="1" t="s">
        <v>49</v>
      </c>
      <c r="C7" s="1" t="s">
        <v>31</v>
      </c>
      <c r="D7" s="1">
        <v>2</v>
      </c>
      <c r="E7" s="1"/>
      <c r="F7" s="2">
        <f t="shared" ref="F7:O7" si="5">F19*$F$26</f>
        <v>7.4999999999999997E-3</v>
      </c>
      <c r="G7" s="2">
        <f t="shared" si="5"/>
        <v>1.0500000000000001E-2</v>
      </c>
      <c r="H7" s="2">
        <f t="shared" si="5"/>
        <v>1.35E-2</v>
      </c>
      <c r="I7" s="2">
        <f t="shared" si="5"/>
        <v>1.6500000000000001E-2</v>
      </c>
      <c r="J7" s="2">
        <f t="shared" si="5"/>
        <v>1.95E-2</v>
      </c>
      <c r="K7" s="2">
        <f t="shared" si="5"/>
        <v>0.03</v>
      </c>
      <c r="L7" s="2">
        <f t="shared" si="5"/>
        <v>4.4999999999999998E-2</v>
      </c>
      <c r="M7" s="2">
        <f t="shared" si="5"/>
        <v>0.06</v>
      </c>
      <c r="N7" s="2">
        <f t="shared" si="5"/>
        <v>7.4999999999999997E-2</v>
      </c>
      <c r="O7" s="2">
        <f t="shared" si="5"/>
        <v>0.09</v>
      </c>
    </row>
    <row r="8" spans="1:15" x14ac:dyDescent="0.3">
      <c r="A8" s="1">
        <v>10</v>
      </c>
      <c r="B8" s="1" t="s">
        <v>50</v>
      </c>
      <c r="C8" s="1" t="s">
        <v>32</v>
      </c>
      <c r="D8" s="1">
        <v>2</v>
      </c>
      <c r="E8" s="1"/>
      <c r="F8" s="2">
        <f t="shared" ref="F8:O8" si="6">F19*$F$27</f>
        <v>5.000000000000001E-3</v>
      </c>
      <c r="G8" s="2">
        <f t="shared" si="6"/>
        <v>7.000000000000001E-3</v>
      </c>
      <c r="H8" s="2">
        <f t="shared" si="6"/>
        <v>8.9999999999999993E-3</v>
      </c>
      <c r="I8" s="2">
        <f t="shared" si="6"/>
        <v>1.1000000000000001E-2</v>
      </c>
      <c r="J8" s="2">
        <f t="shared" si="6"/>
        <v>1.3000000000000001E-2</v>
      </c>
      <c r="K8" s="2">
        <f t="shared" si="6"/>
        <v>2.0000000000000004E-2</v>
      </c>
      <c r="L8" s="2">
        <f t="shared" si="6"/>
        <v>0.03</v>
      </c>
      <c r="M8" s="2">
        <f t="shared" si="6"/>
        <v>4.0000000000000008E-2</v>
      </c>
      <c r="N8" s="2">
        <f t="shared" si="6"/>
        <v>0.05</v>
      </c>
      <c r="O8" s="2">
        <f t="shared" si="6"/>
        <v>0.06</v>
      </c>
    </row>
    <row r="9" spans="1:15" x14ac:dyDescent="0.3">
      <c r="A9" s="1">
        <v>11</v>
      </c>
      <c r="B9" s="1" t="s">
        <v>51</v>
      </c>
      <c r="C9" s="1" t="s">
        <v>33</v>
      </c>
      <c r="D9" s="1">
        <v>2</v>
      </c>
      <c r="E9" s="1"/>
      <c r="F9" s="2">
        <f t="shared" ref="F9:O9" si="7">F19*$F$28</f>
        <v>2.5000000000000005E-3</v>
      </c>
      <c r="G9" s="2">
        <f t="shared" si="7"/>
        <v>3.5000000000000005E-3</v>
      </c>
      <c r="H9" s="2">
        <f t="shared" si="7"/>
        <v>4.4999999999999997E-3</v>
      </c>
      <c r="I9" s="2">
        <f t="shared" si="7"/>
        <v>5.5000000000000005E-3</v>
      </c>
      <c r="J9" s="2">
        <f t="shared" si="7"/>
        <v>6.5000000000000006E-3</v>
      </c>
      <c r="K9" s="2">
        <f t="shared" si="7"/>
        <v>1.0000000000000002E-2</v>
      </c>
      <c r="L9" s="2">
        <f t="shared" si="7"/>
        <v>1.4999999999999999E-2</v>
      </c>
      <c r="M9" s="2">
        <f t="shared" si="7"/>
        <v>2.0000000000000004E-2</v>
      </c>
      <c r="N9" s="2">
        <f t="shared" si="7"/>
        <v>2.5000000000000001E-2</v>
      </c>
      <c r="O9" s="2">
        <f t="shared" si="7"/>
        <v>0.03</v>
      </c>
    </row>
    <row r="10" spans="1:15" x14ac:dyDescent="0.3">
      <c r="A10">
        <v>12</v>
      </c>
      <c r="B10" t="s">
        <v>52</v>
      </c>
      <c r="C10" t="s">
        <v>34</v>
      </c>
      <c r="D10">
        <v>3</v>
      </c>
      <c r="E10" s="1"/>
      <c r="F10" s="3">
        <f t="shared" ref="F10:O10" si="8">F20*$F$25</f>
        <v>0</v>
      </c>
      <c r="G10" s="3">
        <f t="shared" si="8"/>
        <v>8.0000000000000007E-5</v>
      </c>
      <c r="H10" s="3">
        <f t="shared" si="8"/>
        <v>1.6000000000000001E-4</v>
      </c>
      <c r="I10" s="3">
        <f t="shared" si="8"/>
        <v>2.3999999999999998E-4</v>
      </c>
      <c r="J10" s="3">
        <f t="shared" si="8"/>
        <v>4.0000000000000002E-4</v>
      </c>
      <c r="K10" s="3">
        <f t="shared" si="8"/>
        <v>8.0000000000000004E-4</v>
      </c>
      <c r="L10" s="3">
        <f t="shared" si="8"/>
        <v>1.2000000000000001E-3</v>
      </c>
      <c r="M10" s="3">
        <f t="shared" si="8"/>
        <v>2E-3</v>
      </c>
      <c r="N10" s="3">
        <f t="shared" si="8"/>
        <v>2.8000000000000004E-3</v>
      </c>
      <c r="O10" s="3">
        <f t="shared" si="8"/>
        <v>4.0000000000000001E-3</v>
      </c>
    </row>
    <row r="11" spans="1:15" x14ac:dyDescent="0.3">
      <c r="A11">
        <v>13</v>
      </c>
      <c r="B11" t="s">
        <v>53</v>
      </c>
      <c r="C11" t="s">
        <v>35</v>
      </c>
      <c r="D11">
        <v>3</v>
      </c>
      <c r="E11" s="1"/>
      <c r="F11" s="3">
        <f t="shared" ref="F11:O11" si="9">F20*$F$26</f>
        <v>0</v>
      </c>
      <c r="G11" s="3">
        <f t="shared" si="9"/>
        <v>6.0000000000000002E-5</v>
      </c>
      <c r="H11" s="3">
        <f t="shared" si="9"/>
        <v>1.2E-4</v>
      </c>
      <c r="I11" s="3">
        <f t="shared" si="9"/>
        <v>1.7999999999999998E-4</v>
      </c>
      <c r="J11" s="3">
        <f t="shared" si="9"/>
        <v>2.9999999999999997E-4</v>
      </c>
      <c r="K11" s="3">
        <f t="shared" si="9"/>
        <v>5.9999999999999995E-4</v>
      </c>
      <c r="L11" s="3">
        <f t="shared" si="9"/>
        <v>8.9999999999999998E-4</v>
      </c>
      <c r="M11" s="3">
        <f t="shared" si="9"/>
        <v>1.5E-3</v>
      </c>
      <c r="N11" s="3">
        <f t="shared" si="9"/>
        <v>2.0999999999999999E-3</v>
      </c>
      <c r="O11" s="3">
        <f t="shared" si="9"/>
        <v>3.0000000000000001E-3</v>
      </c>
    </row>
    <row r="12" spans="1:15" x14ac:dyDescent="0.3">
      <c r="A12">
        <v>14</v>
      </c>
      <c r="B12" t="s">
        <v>54</v>
      </c>
      <c r="C12" t="s">
        <v>36</v>
      </c>
      <c r="D12">
        <v>3</v>
      </c>
      <c r="E12" s="1"/>
      <c r="F12" s="3">
        <f t="shared" ref="F12:O12" si="10">F20*$F$27</f>
        <v>0</v>
      </c>
      <c r="G12" s="3">
        <f t="shared" si="10"/>
        <v>4.0000000000000003E-5</v>
      </c>
      <c r="H12" s="3">
        <f t="shared" si="10"/>
        <v>8.0000000000000007E-5</v>
      </c>
      <c r="I12" s="3">
        <f t="shared" si="10"/>
        <v>1.1999999999999999E-4</v>
      </c>
      <c r="J12" s="3">
        <f t="shared" si="10"/>
        <v>2.0000000000000001E-4</v>
      </c>
      <c r="K12" s="3">
        <f t="shared" si="10"/>
        <v>4.0000000000000002E-4</v>
      </c>
      <c r="L12" s="3">
        <f t="shared" si="10"/>
        <v>6.0000000000000006E-4</v>
      </c>
      <c r="M12" s="3">
        <f t="shared" si="10"/>
        <v>1E-3</v>
      </c>
      <c r="N12" s="3">
        <f t="shared" si="10"/>
        <v>1.4000000000000002E-3</v>
      </c>
      <c r="O12" s="3">
        <f t="shared" si="10"/>
        <v>2E-3</v>
      </c>
    </row>
    <row r="13" spans="1:15" x14ac:dyDescent="0.3">
      <c r="A13">
        <v>15</v>
      </c>
      <c r="B13" t="s">
        <v>55</v>
      </c>
      <c r="C13" t="s">
        <v>37</v>
      </c>
      <c r="D13">
        <v>3</v>
      </c>
      <c r="E13" s="1"/>
      <c r="F13" s="3">
        <f t="shared" ref="F13:O13" si="11">F20*$F$28</f>
        <v>0</v>
      </c>
      <c r="G13" s="3">
        <f t="shared" si="11"/>
        <v>2.0000000000000002E-5</v>
      </c>
      <c r="H13" s="3">
        <f t="shared" si="11"/>
        <v>4.0000000000000003E-5</v>
      </c>
      <c r="I13" s="3">
        <f t="shared" si="11"/>
        <v>5.9999999999999995E-5</v>
      </c>
      <c r="J13" s="3">
        <f t="shared" si="11"/>
        <v>1E-4</v>
      </c>
      <c r="K13" s="3">
        <f t="shared" si="11"/>
        <v>2.0000000000000001E-4</v>
      </c>
      <c r="L13" s="3">
        <f t="shared" si="11"/>
        <v>3.0000000000000003E-4</v>
      </c>
      <c r="M13" s="3">
        <f t="shared" si="11"/>
        <v>5.0000000000000001E-4</v>
      </c>
      <c r="N13" s="3">
        <f t="shared" si="11"/>
        <v>7.000000000000001E-4</v>
      </c>
      <c r="O13" s="3">
        <f t="shared" si="11"/>
        <v>1E-3</v>
      </c>
    </row>
    <row r="14" spans="1:15" x14ac:dyDescent="0.3">
      <c r="A14" s="1">
        <v>16</v>
      </c>
      <c r="B14" s="1" t="s">
        <v>56</v>
      </c>
      <c r="C14" s="1" t="s">
        <v>57</v>
      </c>
      <c r="D14" s="1">
        <v>4</v>
      </c>
      <c r="E14" s="1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3">
      <c r="E15" s="1"/>
      <c r="F15" s="3">
        <f t="shared" ref="F15:O15" si="12">SUM(F2:F14)</f>
        <v>0.99999999999999989</v>
      </c>
      <c r="G15" s="3">
        <f t="shared" si="12"/>
        <v>0.99999999999999989</v>
      </c>
      <c r="H15" s="3">
        <f t="shared" si="12"/>
        <v>1</v>
      </c>
      <c r="I15" s="3">
        <f t="shared" si="12"/>
        <v>1</v>
      </c>
      <c r="J15" s="3">
        <f t="shared" si="12"/>
        <v>0.99999999999999989</v>
      </c>
      <c r="K15" s="3">
        <f t="shared" si="12"/>
        <v>1.0000000000000002</v>
      </c>
      <c r="L15" s="3">
        <f t="shared" si="12"/>
        <v>1.0000000000000002</v>
      </c>
      <c r="M15" s="3">
        <f t="shared" si="12"/>
        <v>1</v>
      </c>
      <c r="N15" s="3">
        <f t="shared" si="12"/>
        <v>1.0000000000000002</v>
      </c>
      <c r="O15" s="3">
        <f t="shared" si="12"/>
        <v>1</v>
      </c>
    </row>
    <row r="16" spans="1:15" x14ac:dyDescent="0.3">
      <c r="E16" s="1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5:15" x14ac:dyDescent="0.3">
      <c r="E17" s="1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5:15" x14ac:dyDescent="0.3">
      <c r="E18" s="1" t="s">
        <v>38</v>
      </c>
      <c r="F18" s="3">
        <v>0.97499999999999998</v>
      </c>
      <c r="G18" s="3">
        <v>0.96479999999999999</v>
      </c>
      <c r="H18" s="3">
        <v>0.9546</v>
      </c>
      <c r="I18" s="3">
        <v>0.94440000000000002</v>
      </c>
      <c r="J18" s="3">
        <v>0.93400000000000005</v>
      </c>
      <c r="K18" s="3">
        <f>93.4%-3.6%</f>
        <v>0.89800000000000002</v>
      </c>
      <c r="L18" s="3">
        <f>93.4%-8.7%</f>
        <v>0.84700000000000009</v>
      </c>
      <c r="M18" s="3">
        <f>93.4%-13.9%</f>
        <v>0.79500000000000004</v>
      </c>
      <c r="N18" s="3">
        <f>93.4%-19.1%</f>
        <v>0.7430000000000001</v>
      </c>
      <c r="O18" s="3">
        <f>93.4%-24.4%</f>
        <v>0.69000000000000006</v>
      </c>
    </row>
    <row r="19" spans="5:15" x14ac:dyDescent="0.3">
      <c r="E19" s="1" t="s">
        <v>39</v>
      </c>
      <c r="F19" s="3">
        <v>2.5000000000000001E-2</v>
      </c>
      <c r="G19" s="3">
        <v>3.5000000000000003E-2</v>
      </c>
      <c r="H19" s="3">
        <v>4.4999999999999998E-2</v>
      </c>
      <c r="I19" s="3">
        <v>5.5E-2</v>
      </c>
      <c r="J19" s="3">
        <v>6.5000000000000002E-2</v>
      </c>
      <c r="K19" s="3">
        <v>0.1</v>
      </c>
      <c r="L19" s="3">
        <v>0.15</v>
      </c>
      <c r="M19" s="3">
        <v>0.2</v>
      </c>
      <c r="N19" s="3">
        <v>0.25</v>
      </c>
      <c r="O19" s="3">
        <v>0.3</v>
      </c>
    </row>
    <row r="20" spans="5:15" x14ac:dyDescent="0.3">
      <c r="E20" s="1" t="s">
        <v>40</v>
      </c>
      <c r="F20" s="3">
        <v>0</v>
      </c>
      <c r="G20" s="3">
        <v>2.0000000000000001E-4</v>
      </c>
      <c r="H20" s="3">
        <v>4.0000000000000002E-4</v>
      </c>
      <c r="I20" s="3">
        <v>5.9999999999999995E-4</v>
      </c>
      <c r="J20" s="3">
        <v>1E-3</v>
      </c>
      <c r="K20" s="3">
        <v>2E-3</v>
      </c>
      <c r="L20" s="3">
        <v>3.0000000000000001E-3</v>
      </c>
      <c r="M20" s="3">
        <v>5.0000000000000001E-3</v>
      </c>
      <c r="N20" s="3">
        <v>7.0000000000000001E-3</v>
      </c>
      <c r="O20" s="3">
        <v>0.01</v>
      </c>
    </row>
    <row r="21" spans="5:15" x14ac:dyDescent="0.3">
      <c r="E21" s="1" t="s">
        <v>41</v>
      </c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5:15" x14ac:dyDescent="0.3">
      <c r="E22" s="1" t="s">
        <v>42</v>
      </c>
      <c r="F22" s="3">
        <f t="shared" ref="F22:O22" si="13">SUM(F17:F20)</f>
        <v>1</v>
      </c>
      <c r="G22" s="3">
        <f t="shared" si="13"/>
        <v>1</v>
      </c>
      <c r="H22" s="3">
        <f t="shared" si="13"/>
        <v>1</v>
      </c>
      <c r="I22" s="3">
        <f t="shared" si="13"/>
        <v>1</v>
      </c>
      <c r="J22" s="3">
        <f t="shared" si="13"/>
        <v>1</v>
      </c>
      <c r="K22" s="3">
        <f t="shared" si="13"/>
        <v>1</v>
      </c>
      <c r="L22" s="3">
        <f t="shared" si="13"/>
        <v>1</v>
      </c>
      <c r="M22" s="3">
        <f t="shared" si="13"/>
        <v>1</v>
      </c>
      <c r="N22" s="3">
        <f t="shared" si="13"/>
        <v>1</v>
      </c>
      <c r="O22" s="3">
        <f t="shared" si="13"/>
        <v>1</v>
      </c>
    </row>
    <row r="23" spans="5:15" x14ac:dyDescent="0.3">
      <c r="E23" s="1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5:15" x14ac:dyDescent="0.3">
      <c r="E24" s="4" t="s">
        <v>43</v>
      </c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5:15" x14ac:dyDescent="0.3">
      <c r="E25" s="1">
        <v>4</v>
      </c>
      <c r="F25" s="3">
        <v>0.4</v>
      </c>
      <c r="G25" s="3">
        <f>F25*$G$29</f>
        <v>4.0000000000000002E-4</v>
      </c>
      <c r="H25" s="5">
        <v>4.0000000000000002E-4</v>
      </c>
      <c r="I25" s="3"/>
      <c r="J25" s="3"/>
      <c r="K25" s="3"/>
      <c r="L25" s="3"/>
      <c r="M25" s="3"/>
      <c r="N25" s="3"/>
      <c r="O25" s="3"/>
    </row>
    <row r="26" spans="5:15" x14ac:dyDescent="0.3">
      <c r="E26" s="1">
        <v>3</v>
      </c>
      <c r="F26" s="3">
        <v>0.3</v>
      </c>
      <c r="G26" s="3">
        <f>F26*$G$29</f>
        <v>2.9999999999999997E-4</v>
      </c>
      <c r="H26" s="5">
        <v>2.9999999999999997E-4</v>
      </c>
      <c r="I26" s="3"/>
      <c r="J26" s="3"/>
      <c r="K26" s="3"/>
      <c r="L26" s="3"/>
      <c r="M26" s="3"/>
      <c r="N26" s="3"/>
      <c r="O26" s="3"/>
    </row>
    <row r="27" spans="5:15" x14ac:dyDescent="0.3">
      <c r="E27" s="1">
        <v>2</v>
      </c>
      <c r="F27" s="3">
        <v>0.2</v>
      </c>
      <c r="G27" s="3">
        <f>F27*$G$29</f>
        <v>2.0000000000000001E-4</v>
      </c>
      <c r="H27" s="5">
        <v>2.0000000000000001E-4</v>
      </c>
      <c r="I27" s="3"/>
      <c r="J27" s="3"/>
      <c r="K27" s="3"/>
      <c r="L27" s="3"/>
      <c r="M27" s="3"/>
      <c r="N27" s="3"/>
      <c r="O27" s="3"/>
    </row>
    <row r="28" spans="5:15" x14ac:dyDescent="0.3">
      <c r="E28" s="1">
        <v>1</v>
      </c>
      <c r="F28" s="3">
        <v>0.1</v>
      </c>
      <c r="G28" s="3">
        <f>F28*$G$29</f>
        <v>1E-4</v>
      </c>
      <c r="H28" s="5">
        <v>1E-4</v>
      </c>
      <c r="I28" s="3"/>
      <c r="J28" s="3"/>
      <c r="K28" s="3"/>
      <c r="L28" s="3"/>
      <c r="M28" s="3"/>
      <c r="N28" s="3"/>
      <c r="O28" s="3"/>
    </row>
    <row r="29" spans="5:15" x14ac:dyDescent="0.3">
      <c r="E29" s="1"/>
      <c r="F29" s="3">
        <f>SUM(F25:F28)</f>
        <v>0.99999999999999989</v>
      </c>
      <c r="G29" s="3">
        <v>1E-3</v>
      </c>
      <c r="H29" s="5">
        <f>SUM(H25:H28)</f>
        <v>1E-3</v>
      </c>
      <c r="I29" s="3"/>
      <c r="J29" s="3"/>
      <c r="K29" s="3"/>
      <c r="L29" s="3"/>
      <c r="M29" s="3"/>
      <c r="N29" s="3"/>
      <c r="O29" s="3"/>
    </row>
    <row r="30" spans="5:15" x14ac:dyDescent="0.3">
      <c r="E30" s="1"/>
      <c r="F30" s="3"/>
      <c r="G30" s="3"/>
      <c r="H30" s="3"/>
      <c r="I30" s="3"/>
      <c r="J30" s="3"/>
      <c r="K30" s="3"/>
      <c r="L30" s="3"/>
      <c r="M30" s="3"/>
      <c r="N30" s="3"/>
      <c r="O30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MagicBook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2022-09-06T05:36:13Z</dcterms:modified>
</cp:coreProperties>
</file>