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8388241-9453-4C20-90BE-1803E0F3E2DB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ower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3" i="1" l="1"/>
  <c r="F294" i="1"/>
  <c r="F295" i="1"/>
  <c r="F296" i="1"/>
  <c r="F297" i="1"/>
  <c r="F298" i="1"/>
  <c r="F299" i="1"/>
  <c r="F300" i="1"/>
  <c r="F301" i="1"/>
  <c r="F302" i="1"/>
  <c r="F292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77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64" i="1"/>
  <c r="F253" i="1"/>
  <c r="F254" i="1"/>
  <c r="F255" i="1"/>
  <c r="F256" i="1"/>
  <c r="F257" i="1"/>
  <c r="F258" i="1"/>
  <c r="F259" i="1"/>
  <c r="F260" i="1"/>
  <c r="F261" i="1"/>
  <c r="F262" i="1"/>
  <c r="F263" i="1"/>
  <c r="F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252" i="1"/>
  <c r="G25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54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F153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22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03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05" i="1"/>
  <c r="D104" i="1"/>
  <c r="D103" i="1"/>
  <c r="F93" i="1"/>
  <c r="F94" i="1"/>
  <c r="F95" i="1"/>
  <c r="F96" i="1"/>
  <c r="F97" i="1"/>
  <c r="F98" i="1"/>
  <c r="F99" i="1"/>
  <c r="F100" i="1"/>
  <c r="F101" i="1"/>
  <c r="F102" i="1"/>
  <c r="F9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5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2" i="1"/>
  <c r="F13" i="1"/>
  <c r="F14" i="1"/>
  <c r="F3" i="1"/>
  <c r="F4" i="1"/>
  <c r="F5" i="1"/>
  <c r="F6" i="1"/>
  <c r="F7" i="1"/>
  <c r="F8" i="1"/>
  <c r="F9" i="1"/>
  <c r="F10" i="1"/>
  <c r="F11" i="1"/>
  <c r="F2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<sst xmlns="http://schemas.openxmlformats.org/spreadsheetml/2006/main" count="310" uniqueCount="39">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</sst>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0" fontId="2" fillId="2" borderId="0" xfId="1" applyNumberFormat="1">
      <alignment vertical="center"/>
    </xf>
    <xf numFmtId="0" fontId="2" fillId="2" borderId="0" xfId="1" applyNumberFormat="1" applyAlignment="1">
      <alignment horizontal="right" vertical="center"/>
    </xf>
    <xf numFmtId="176" fontId="2" fillId="2" borderId="0" xfId="1" applyNumberFormat="1" applyAlignment="1">
      <alignment horizontal="right"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302"/>
  <sheetViews>
    <sheetView tabSelected="1" workbookViewId="0">
      <pane ySplit="1" topLeftCell="A251" activePane="bottomLeft" state="frozen"/>
      <selection pane="bottomLeft" activeCell="F271" sqref="F271"/>
    </sheetView>
  </sheetViews>
  <sheetFormatPr defaultRowHeight="16.5" x14ac:dyDescent="0.3"/>
  <cols>
    <col min="2" max="2" width="14.625" style="1" customWidth="1"/>
    <col min="3" max="3" width="13.25" style="1" customWidth="1"/>
    <col min="4" max="5" width="18.875" style="1" customWidth="1"/>
    <col min="6" max="6" width="23.25" style="6" customWidth="1"/>
    <col min="7" max="7" width="15.5" style="3" customWidth="1"/>
    <col min="8" max="8" width="16.125" style="3" customWidth="1"/>
    <col min="9" max="9" width="27.375" style="1" customWidth="1"/>
  </cols>
  <sheetData>
    <row r="1" spans="1: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6" t="s">
        <v>4</v>
      </c>
      <c r="G1" s="3" t="s">
        <v>5</v>
      </c>
      <c r="H1" s="3" t="s">
        <v>6</v>
      </c>
      <c r="I1" s="1" t="s">
        <v>8</v>
      </c>
    </row>
    <row r="2" spans="1:9" x14ac:dyDescent="0.3">
      <c r="A2">
        <v>0</v>
      </c>
      <c r="B2" s="1" t="s">
        <v>9</v>
      </c>
      <c r="C2" s="2">
        <v>1</v>
      </c>
      <c r="D2" s="2">
        <f>A2*5000+5000</f>
        <v>5000</v>
      </c>
      <c r="E2" s="2">
        <v>1</v>
      </c>
      <c r="F2" s="6">
        <f>(A2+10)^(5.41+A2*0.006)</f>
        <v>257039.57827688678</v>
      </c>
      <c r="G2" s="3">
        <f>(A2+10)^2.65</f>
        <v>446.68359215096331</v>
      </c>
      <c r="H2" s="3">
        <v>4</v>
      </c>
      <c r="I2" s="2">
        <v>0</v>
      </c>
    </row>
    <row r="3" spans="1:9" x14ac:dyDescent="0.3">
      <c r="A3">
        <v>1</v>
      </c>
      <c r="B3" s="1" t="s">
        <v>10</v>
      </c>
      <c r="C3" s="2">
        <v>1</v>
      </c>
      <c r="D3" s="2">
        <f t="shared" ref="D3:D66" si="0">A3*5000+5000</f>
        <v>10000</v>
      </c>
      <c r="E3" s="2">
        <v>1</v>
      </c>
      <c r="F3" s="6">
        <f t="shared" ref="F3:F51" si="1">(A3+10)^(5.41+A3*0.006)</f>
        <v>436699.58862980892</v>
      </c>
      <c r="G3" s="3">
        <f t="shared" ref="G3:G66" si="2">(A3+10)^2.65</f>
        <v>575.03014925842854</v>
      </c>
      <c r="H3" s="3">
        <v>4</v>
      </c>
      <c r="I3" s="2">
        <v>0</v>
      </c>
    </row>
    <row r="4" spans="1:9" x14ac:dyDescent="0.3">
      <c r="A4">
        <v>2</v>
      </c>
      <c r="B4" s="1" t="s">
        <v>11</v>
      </c>
      <c r="C4" s="2">
        <v>1</v>
      </c>
      <c r="D4" s="2">
        <f t="shared" si="0"/>
        <v>15000</v>
      </c>
      <c r="E4" s="2">
        <v>1</v>
      </c>
      <c r="F4" s="6">
        <f t="shared" si="1"/>
        <v>710101.96767587389</v>
      </c>
      <c r="G4" s="3">
        <f t="shared" si="2"/>
        <v>724.15294634882446</v>
      </c>
      <c r="H4" s="3">
        <v>4</v>
      </c>
      <c r="I4" s="2">
        <v>0</v>
      </c>
    </row>
    <row r="5" spans="1:9" x14ac:dyDescent="0.3">
      <c r="A5">
        <v>3</v>
      </c>
      <c r="B5" s="1" t="s">
        <v>12</v>
      </c>
      <c r="C5" s="2">
        <v>1</v>
      </c>
      <c r="D5" s="2">
        <f t="shared" si="0"/>
        <v>20000</v>
      </c>
      <c r="E5" s="2">
        <v>1</v>
      </c>
      <c r="F5" s="6">
        <f t="shared" si="1"/>
        <v>1112972.7118489863</v>
      </c>
      <c r="G5" s="3">
        <f t="shared" si="2"/>
        <v>895.26144888340934</v>
      </c>
      <c r="H5" s="3">
        <v>4</v>
      </c>
      <c r="I5" s="2">
        <v>0</v>
      </c>
    </row>
    <row r="6" spans="1:9" x14ac:dyDescent="0.3">
      <c r="A6">
        <v>4</v>
      </c>
      <c r="B6" s="1" t="s">
        <v>13</v>
      </c>
      <c r="C6" s="2">
        <v>1</v>
      </c>
      <c r="D6" s="2">
        <f t="shared" si="0"/>
        <v>25000</v>
      </c>
      <c r="E6" s="2">
        <v>1</v>
      </c>
      <c r="F6" s="6">
        <f t="shared" si="1"/>
        <v>1690673.501535614</v>
      </c>
      <c r="G6" s="3">
        <f t="shared" si="2"/>
        <v>1089.5302548499035</v>
      </c>
      <c r="H6" s="3">
        <v>4</v>
      </c>
      <c r="I6" s="2">
        <v>0</v>
      </c>
    </row>
    <row r="7" spans="1:9" x14ac:dyDescent="0.3">
      <c r="A7">
        <v>5</v>
      </c>
      <c r="B7" s="1" t="s">
        <v>14</v>
      </c>
      <c r="C7" s="2">
        <v>1</v>
      </c>
      <c r="D7" s="2">
        <f t="shared" si="0"/>
        <v>30000</v>
      </c>
      <c r="E7" s="2">
        <v>1</v>
      </c>
      <c r="F7" s="6">
        <f t="shared" si="1"/>
        <v>2499979.5104779494</v>
      </c>
      <c r="G7" s="3">
        <f t="shared" si="2"/>
        <v>1308.1026832123659</v>
      </c>
      <c r="H7" s="3">
        <v>4</v>
      </c>
      <c r="I7" s="2">
        <v>0</v>
      </c>
    </row>
    <row r="8" spans="1:9" x14ac:dyDescent="0.3">
      <c r="A8">
        <v>6</v>
      </c>
      <c r="B8" s="1" t="s">
        <v>15</v>
      </c>
      <c r="C8" s="2">
        <v>1</v>
      </c>
      <c r="D8" s="2">
        <f t="shared" si="0"/>
        <v>35000</v>
      </c>
      <c r="E8" s="2">
        <v>1</v>
      </c>
      <c r="F8" s="6">
        <f t="shared" si="1"/>
        <v>3611082.6244466146</v>
      </c>
      <c r="G8" s="3">
        <f t="shared" si="2"/>
        <v>1552.0937641066464</v>
      </c>
      <c r="H8" s="3">
        <v>4</v>
      </c>
      <c r="I8" s="2">
        <v>0</v>
      </c>
    </row>
    <row r="9" spans="1:9" x14ac:dyDescent="0.3">
      <c r="A9">
        <v>7</v>
      </c>
      <c r="B9" s="1" t="s">
        <v>16</v>
      </c>
      <c r="C9" s="2">
        <v>1</v>
      </c>
      <c r="D9" s="2">
        <f t="shared" si="0"/>
        <v>40000</v>
      </c>
      <c r="E9" s="2">
        <v>1</v>
      </c>
      <c r="F9" s="6">
        <f t="shared" si="1"/>
        <v>5109842.5613560118</v>
      </c>
      <c r="G9" s="3">
        <f t="shared" si="2"/>
        <v>1822.5927637217928</v>
      </c>
      <c r="H9" s="3">
        <v>4</v>
      </c>
      <c r="I9" s="2">
        <v>0</v>
      </c>
    </row>
    <row r="10" spans="1:9" x14ac:dyDescent="0.3">
      <c r="A10">
        <v>8</v>
      </c>
      <c r="B10" s="1" t="s">
        <v>17</v>
      </c>
      <c r="C10" s="2">
        <v>1</v>
      </c>
      <c r="D10" s="2">
        <f t="shared" si="0"/>
        <v>45000</v>
      </c>
      <c r="E10" s="2">
        <v>1</v>
      </c>
      <c r="F10" s="6">
        <f t="shared" si="1"/>
        <v>7100310.3661420364</v>
      </c>
      <c r="G10" s="3">
        <f t="shared" si="2"/>
        <v>2120.6653407920458</v>
      </c>
      <c r="H10" s="3">
        <v>4</v>
      </c>
      <c r="I10" s="2">
        <v>0</v>
      </c>
    </row>
    <row r="11" spans="1:9" x14ac:dyDescent="0.3">
      <c r="A11">
        <v>9</v>
      </c>
      <c r="B11" s="1" t="s">
        <v>18</v>
      </c>
      <c r="C11" s="2">
        <v>1</v>
      </c>
      <c r="D11" s="2">
        <f t="shared" si="0"/>
        <v>50000</v>
      </c>
      <c r="E11" s="2">
        <v>1</v>
      </c>
      <c r="F11" s="6">
        <f t="shared" si="1"/>
        <v>9707550.8827466555</v>
      </c>
      <c r="G11" s="3">
        <f t="shared" si="2"/>
        <v>2447.3554069170109</v>
      </c>
      <c r="H11" s="3">
        <v>4</v>
      </c>
      <c r="I11" s="2">
        <v>0</v>
      </c>
    </row>
    <row r="12" spans="1:9" x14ac:dyDescent="0.3">
      <c r="A12">
        <v>10</v>
      </c>
      <c r="B12" s="1" t="s">
        <v>19</v>
      </c>
      <c r="C12" s="2">
        <v>1</v>
      </c>
      <c r="D12" s="2">
        <f t="shared" si="0"/>
        <v>55000</v>
      </c>
      <c r="E12" s="2">
        <v>1</v>
      </c>
      <c r="F12" s="6">
        <f>(A12+10)^(5.41+A12*0.006)</f>
        <v>13080793.095142143</v>
      </c>
      <c r="G12" s="3">
        <f t="shared" si="2"/>
        <v>2803.6867455443462</v>
      </c>
      <c r="H12" s="3">
        <v>4</v>
      </c>
      <c r="I12" s="2">
        <v>0</v>
      </c>
    </row>
    <row r="13" spans="1:9" x14ac:dyDescent="0.3">
      <c r="A13">
        <v>11</v>
      </c>
      <c r="B13" s="1" t="s">
        <v>20</v>
      </c>
      <c r="C13" s="2">
        <v>1</v>
      </c>
      <c r="D13" s="2">
        <f t="shared" si="0"/>
        <v>60000</v>
      </c>
      <c r="E13" s="2">
        <v>1</v>
      </c>
      <c r="F13" s="6">
        <f t="shared" si="1"/>
        <v>17396939.692478098</v>
      </c>
      <c r="G13" s="3">
        <f t="shared" si="2"/>
        <v>3190.6644319465868</v>
      </c>
      <c r="H13" s="3">
        <v>4</v>
      </c>
      <c r="I13" s="2">
        <v>0</v>
      </c>
    </row>
    <row r="14" spans="1:9" x14ac:dyDescent="0.3">
      <c r="A14">
        <v>12</v>
      </c>
      <c r="B14" s="1" t="s">
        <v>21</v>
      </c>
      <c r="C14" s="2">
        <v>1</v>
      </c>
      <c r="D14" s="2">
        <f t="shared" si="0"/>
        <v>65000</v>
      </c>
      <c r="E14" s="2">
        <v>1</v>
      </c>
      <c r="F14" s="6">
        <f t="shared" si="1"/>
        <v>22864469.863651861</v>
      </c>
      <c r="G14" s="3">
        <f t="shared" si="2"/>
        <v>3609.2760873548641</v>
      </c>
      <c r="H14" s="3">
        <v>4</v>
      </c>
      <c r="I14" s="2">
        <v>0</v>
      </c>
    </row>
    <row r="15" spans="1:9" x14ac:dyDescent="0.3">
      <c r="A15">
        <v>13</v>
      </c>
      <c r="B15" s="1" t="s">
        <v>22</v>
      </c>
      <c r="C15" s="2">
        <v>1</v>
      </c>
      <c r="D15" s="2">
        <f t="shared" si="0"/>
        <v>70000</v>
      </c>
      <c r="E15" s="2">
        <v>1</v>
      </c>
      <c r="F15" s="6">
        <f t="shared" si="1"/>
        <v>29727772.17806999</v>
      </c>
      <c r="G15" s="3">
        <f t="shared" si="2"/>
        <v>4060.4929935717996</v>
      </c>
      <c r="H15" s="3">
        <v>4</v>
      </c>
      <c r="I15" s="2">
        <v>0</v>
      </c>
    </row>
    <row r="16" spans="1:9" x14ac:dyDescent="0.3">
      <c r="A16">
        <v>14</v>
      </c>
      <c r="B16" s="1" t="s">
        <v>23</v>
      </c>
      <c r="C16" s="2">
        <v>1</v>
      </c>
      <c r="D16" s="2">
        <f t="shared" si="0"/>
        <v>75000</v>
      </c>
      <c r="E16" s="2">
        <v>1</v>
      </c>
      <c r="F16" s="6">
        <f t="shared" si="1"/>
        <v>38271947.477042511</v>
      </c>
      <c r="G16" s="3">
        <f t="shared" si="2"/>
        <v>4545.2710892029318</v>
      </c>
      <c r="H16" s="3">
        <v>4</v>
      </c>
      <c r="I16" s="2">
        <v>0</v>
      </c>
    </row>
    <row r="17" spans="1:9" x14ac:dyDescent="0.3">
      <c r="A17">
        <v>15</v>
      </c>
      <c r="B17" s="1" t="s">
        <v>24</v>
      </c>
      <c r="C17" s="2">
        <v>1</v>
      </c>
      <c r="D17" s="2">
        <f t="shared" si="0"/>
        <v>80000</v>
      </c>
      <c r="E17" s="2">
        <v>1</v>
      </c>
      <c r="F17" s="6">
        <f t="shared" si="1"/>
        <v>48828124.99999994</v>
      </c>
      <c r="G17" s="3">
        <f t="shared" si="2"/>
        <v>5064.5518646648807</v>
      </c>
      <c r="H17" s="3">
        <v>4</v>
      </c>
      <c r="I17" s="2">
        <v>0</v>
      </c>
    </row>
    <row r="18" spans="1:9" x14ac:dyDescent="0.3">
      <c r="A18">
        <v>16</v>
      </c>
      <c r="B18" s="1" t="s">
        <v>25</v>
      </c>
      <c r="C18" s="2">
        <v>1</v>
      </c>
      <c r="D18" s="2">
        <f t="shared" si="0"/>
        <v>85000</v>
      </c>
      <c r="E18" s="2">
        <v>1</v>
      </c>
      <c r="F18" s="6">
        <f t="shared" si="1"/>
        <v>61779338.518382549</v>
      </c>
      <c r="G18" s="3">
        <f t="shared" si="2"/>
        <v>5619.2631700314259</v>
      </c>
      <c r="H18" s="3">
        <v>4</v>
      </c>
      <c r="I18" s="2">
        <v>0</v>
      </c>
    </row>
    <row r="19" spans="1:9" x14ac:dyDescent="0.3">
      <c r="A19">
        <v>17</v>
      </c>
      <c r="B19" s="1" t="s">
        <v>26</v>
      </c>
      <c r="C19" s="2">
        <v>1</v>
      </c>
      <c r="D19" s="2">
        <f t="shared" si="0"/>
        <v>90000</v>
      </c>
      <c r="E19" s="2">
        <v>1</v>
      </c>
      <c r="F19" s="6">
        <f t="shared" si="1"/>
        <v>77567013.065548614</v>
      </c>
      <c r="G19" s="3">
        <f t="shared" si="2"/>
        <v>6210.3199473420855</v>
      </c>
      <c r="H19" s="3">
        <v>4</v>
      </c>
      <c r="I19" s="2">
        <v>0</v>
      </c>
    </row>
    <row r="20" spans="1:9" x14ac:dyDescent="0.3">
      <c r="A20">
        <v>18</v>
      </c>
      <c r="B20" s="1" t="s">
        <v>9</v>
      </c>
      <c r="C20" s="2">
        <v>1</v>
      </c>
      <c r="D20" s="2">
        <f t="shared" si="0"/>
        <v>95000</v>
      </c>
      <c r="E20" s="2">
        <v>1</v>
      </c>
      <c r="F20" s="6">
        <f t="shared" si="1"/>
        <v>96698116.952473134</v>
      </c>
      <c r="G20" s="3">
        <f t="shared" si="2"/>
        <v>6838.6248970610259</v>
      </c>
      <c r="H20" s="3">
        <v>4</v>
      </c>
      <c r="I20" s="2">
        <v>0</v>
      </c>
    </row>
    <row r="21" spans="1:9" x14ac:dyDescent="0.3">
      <c r="A21">
        <v>19</v>
      </c>
      <c r="B21" s="1" t="s">
        <v>10</v>
      </c>
      <c r="C21" s="2">
        <v>1</v>
      </c>
      <c r="D21" s="2">
        <f t="shared" si="0"/>
        <v>100000</v>
      </c>
      <c r="E21" s="2">
        <v>1</v>
      </c>
      <c r="F21" s="6">
        <f t="shared" si="1"/>
        <v>119753038.16669039</v>
      </c>
      <c r="G21" s="3">
        <f t="shared" si="2"/>
        <v>7505.0690868194251</v>
      </c>
      <c r="H21" s="3">
        <v>4</v>
      </c>
      <c r="I21" s="2">
        <v>0</v>
      </c>
    </row>
    <row r="22" spans="1:9" x14ac:dyDescent="0.3">
      <c r="A22">
        <v>20</v>
      </c>
      <c r="B22" s="1" t="s">
        <v>11</v>
      </c>
      <c r="C22" s="2">
        <v>1</v>
      </c>
      <c r="D22" s="2">
        <f t="shared" si="0"/>
        <v>105000</v>
      </c>
      <c r="E22" s="2">
        <v>1</v>
      </c>
      <c r="F22" s="6">
        <f t="shared" si="1"/>
        <v>147394248.98755863</v>
      </c>
      <c r="G22" s="3">
        <f t="shared" si="2"/>
        <v>8210.5325093159518</v>
      </c>
      <c r="H22" s="3">
        <v>5.5000000000000098</v>
      </c>
      <c r="I22" s="2">
        <v>0</v>
      </c>
    </row>
    <row r="23" spans="1:9" x14ac:dyDescent="0.3">
      <c r="A23">
        <v>21</v>
      </c>
      <c r="B23" s="1" t="s">
        <v>12</v>
      </c>
      <c r="C23" s="2">
        <v>1</v>
      </c>
      <c r="D23" s="2">
        <f t="shared" si="0"/>
        <v>110000</v>
      </c>
      <c r="E23" s="2">
        <v>1</v>
      </c>
      <c r="F23" s="6">
        <f t="shared" si="1"/>
        <v>180375827.737627</v>
      </c>
      <c r="G23" s="3">
        <f t="shared" si="2"/>
        <v>8955.8845952231204</v>
      </c>
      <c r="H23" s="3">
        <v>5.5250000000000101</v>
      </c>
      <c r="I23" s="2">
        <v>0</v>
      </c>
    </row>
    <row r="24" spans="1:9" x14ac:dyDescent="0.3">
      <c r="A24">
        <v>22</v>
      </c>
      <c r="B24" s="1" t="s">
        <v>13</v>
      </c>
      <c r="C24" s="2">
        <v>1</v>
      </c>
      <c r="D24" s="2">
        <f t="shared" si="0"/>
        <v>115000</v>
      </c>
      <c r="E24" s="2">
        <v>1</v>
      </c>
      <c r="F24" s="6">
        <f t="shared" si="1"/>
        <v>219553912.05229688</v>
      </c>
      <c r="G24" s="3">
        <f t="shared" si="2"/>
        <v>9741.9846861022888</v>
      </c>
      <c r="H24" s="3">
        <v>5.5500000000000096</v>
      </c>
      <c r="I24" s="2">
        <v>0</v>
      </c>
    </row>
    <row r="25" spans="1:9" x14ac:dyDescent="0.3">
      <c r="A25">
        <v>23</v>
      </c>
      <c r="B25" s="1" t="s">
        <v>14</v>
      </c>
      <c r="C25" s="2">
        <v>1</v>
      </c>
      <c r="D25" s="2">
        <f t="shared" si="0"/>
        <v>120000</v>
      </c>
      <c r="E25" s="2">
        <v>1</v>
      </c>
      <c r="F25" s="6">
        <f t="shared" si="1"/>
        <v>265898163.91439921</v>
      </c>
      <c r="G25" s="3">
        <f t="shared" si="2"/>
        <v>10569.682471630813</v>
      </c>
      <c r="H25" s="3">
        <v>5.5750000000000099</v>
      </c>
      <c r="I25" s="2">
        <v>0</v>
      </c>
    </row>
    <row r="26" spans="1:9" x14ac:dyDescent="0.3">
      <c r="A26">
        <v>24</v>
      </c>
      <c r="B26" s="1" t="s">
        <v>15</v>
      </c>
      <c r="C26" s="2">
        <v>1</v>
      </c>
      <c r="D26" s="2">
        <f t="shared" si="0"/>
        <v>125000</v>
      </c>
      <c r="E26" s="2">
        <v>1</v>
      </c>
      <c r="F26" s="6">
        <f t="shared" si="1"/>
        <v>320504332.99479878</v>
      </c>
      <c r="G26" s="3">
        <f t="shared" si="2"/>
        <v>11439.818394862477</v>
      </c>
      <c r="H26" s="3">
        <v>5.6000000000000103</v>
      </c>
      <c r="I26" s="2">
        <v>0</v>
      </c>
    </row>
    <row r="27" spans="1:9" x14ac:dyDescent="0.3">
      <c r="A27">
        <v>25</v>
      </c>
      <c r="B27" s="1" t="s">
        <v>16</v>
      </c>
      <c r="C27" s="2">
        <v>1</v>
      </c>
      <c r="D27" s="2">
        <f t="shared" si="0"/>
        <v>130000</v>
      </c>
      <c r="E27" s="2">
        <v>1</v>
      </c>
      <c r="F27" s="6">
        <f t="shared" si="1"/>
        <v>384608011.59458017</v>
      </c>
      <c r="G27" s="3">
        <f t="shared" si="2"/>
        <v>12353.224028752789</v>
      </c>
      <c r="H27" s="3">
        <v>5.6250000000000098</v>
      </c>
      <c r="I27" s="2">
        <v>0</v>
      </c>
    </row>
    <row r="28" spans="1:9" x14ac:dyDescent="0.3">
      <c r="A28">
        <v>26</v>
      </c>
      <c r="B28" s="1" t="s">
        <v>17</v>
      </c>
      <c r="C28" s="2">
        <v>1</v>
      </c>
      <c r="D28" s="2">
        <f t="shared" si="0"/>
        <v>135000</v>
      </c>
      <c r="E28" s="2">
        <v>1</v>
      </c>
      <c r="F28" s="6">
        <f t="shared" si="1"/>
        <v>459599681.73071057</v>
      </c>
      <c r="G28" s="3">
        <f t="shared" si="2"/>
        <v>13310.722426769871</v>
      </c>
      <c r="H28" s="3">
        <v>5.6500000000000101</v>
      </c>
      <c r="I28" s="2">
        <v>0</v>
      </c>
    </row>
    <row r="29" spans="1:9" x14ac:dyDescent="0.3">
      <c r="A29">
        <v>27</v>
      </c>
      <c r="B29" s="1" t="s">
        <v>18</v>
      </c>
      <c r="C29" s="2">
        <v>1</v>
      </c>
      <c r="D29" s="2">
        <f t="shared" si="0"/>
        <v>140000</v>
      </c>
      <c r="E29" s="2">
        <v>1</v>
      </c>
      <c r="F29" s="6">
        <f t="shared" si="1"/>
        <v>547041162.67915082</v>
      </c>
      <c r="G29" s="3">
        <f t="shared" si="2"/>
        <v>14313.128450061151</v>
      </c>
      <c r="H29" s="3">
        <v>5.6750000000000096</v>
      </c>
      <c r="I29" s="2">
        <v>0</v>
      </c>
    </row>
    <row r="30" spans="1:9" x14ac:dyDescent="0.3">
      <c r="A30">
        <v>28</v>
      </c>
      <c r="B30" s="1" t="s">
        <v>19</v>
      </c>
      <c r="C30" s="2">
        <v>1</v>
      </c>
      <c r="D30" s="2">
        <f t="shared" si="0"/>
        <v>145000</v>
      </c>
      <c r="E30" s="2">
        <v>1</v>
      </c>
      <c r="F30" s="6">
        <f t="shared" si="1"/>
        <v>648683575.6237483</v>
      </c>
      <c r="G30" s="3">
        <f t="shared" si="2"/>
        <v>15361.249073349758</v>
      </c>
      <c r="H30" s="3">
        <v>5.7000000000000099</v>
      </c>
      <c r="I30" s="2">
        <v>0</v>
      </c>
    </row>
    <row r="31" spans="1:9" x14ac:dyDescent="0.3">
      <c r="A31">
        <v>29</v>
      </c>
      <c r="B31" s="1" t="s">
        <v>20</v>
      </c>
      <c r="C31" s="2">
        <v>1</v>
      </c>
      <c r="D31" s="2">
        <f t="shared" si="0"/>
        <v>150000</v>
      </c>
      <c r="E31" s="2">
        <v>1</v>
      </c>
      <c r="F31" s="6">
        <f t="shared" si="1"/>
        <v>766486950.99417353</v>
      </c>
      <c r="G31" s="3">
        <f t="shared" si="2"/>
        <v>16455.883671478787</v>
      </c>
      <c r="H31" s="3">
        <v>5.7250000000000103</v>
      </c>
      <c r="I31" s="2">
        <v>0</v>
      </c>
    </row>
    <row r="32" spans="1:9" x14ac:dyDescent="0.3">
      <c r="A32">
        <v>30</v>
      </c>
      <c r="B32" s="1" t="s">
        <v>21</v>
      </c>
      <c r="C32" s="2">
        <v>1</v>
      </c>
      <c r="D32" s="2">
        <f t="shared" si="0"/>
        <v>155000</v>
      </c>
      <c r="E32" s="2">
        <v>1</v>
      </c>
      <c r="F32" s="6">
        <f t="shared" si="1"/>
        <v>902641613.65317082</v>
      </c>
      <c r="G32" s="3">
        <f t="shared" si="2"/>
        <v>17597.824288303898</v>
      </c>
      <c r="H32" s="3">
        <v>5.7500000000000098</v>
      </c>
      <c r="I32" s="2">
        <v>0</v>
      </c>
    </row>
    <row r="33" spans="1:9" x14ac:dyDescent="0.3">
      <c r="A33">
        <v>31</v>
      </c>
      <c r="B33" s="1" t="s">
        <v>22</v>
      </c>
      <c r="C33" s="2">
        <v>1</v>
      </c>
      <c r="D33" s="2">
        <f t="shared" si="0"/>
        <v>160000</v>
      </c>
      <c r="E33" s="2">
        <v>1</v>
      </c>
      <c r="F33" s="6">
        <f t="shared" si="1"/>
        <v>1059591491.3562236</v>
      </c>
      <c r="G33" s="3">
        <f t="shared" si="2"/>
        <v>18787.855889444425</v>
      </c>
      <c r="H33" s="3">
        <v>5.7750000000000101</v>
      </c>
      <c r="I33" s="2">
        <v>0</v>
      </c>
    </row>
    <row r="34" spans="1:9" x14ac:dyDescent="0.3">
      <c r="A34">
        <v>32</v>
      </c>
      <c r="B34" s="1" t="s">
        <v>23</v>
      </c>
      <c r="C34" s="2">
        <v>1</v>
      </c>
      <c r="D34" s="2">
        <f t="shared" si="0"/>
        <v>165000</v>
      </c>
      <c r="E34" s="2">
        <v>1</v>
      </c>
      <c r="F34" s="6">
        <f t="shared" si="1"/>
        <v>1240059502.9021063</v>
      </c>
      <c r="G34" s="3">
        <f t="shared" si="2"/>
        <v>20026.756600240471</v>
      </c>
      <c r="H34" s="3">
        <v>5.8000000000000096</v>
      </c>
      <c r="I34" s="2">
        <v>0</v>
      </c>
    </row>
    <row r="35" spans="1:9" x14ac:dyDescent="0.3">
      <c r="A35">
        <v>33</v>
      </c>
      <c r="B35" s="1" t="s">
        <v>24</v>
      </c>
      <c r="C35" s="2">
        <v>1</v>
      </c>
      <c r="D35" s="2">
        <f t="shared" si="0"/>
        <v>170000</v>
      </c>
      <c r="E35" s="2">
        <v>1</v>
      </c>
      <c r="F35" s="6">
        <f t="shared" si="1"/>
        <v>1447075194.1709697</v>
      </c>
      <c r="G35" s="3">
        <f t="shared" si="2"/>
        <v>21315.297930120767</v>
      </c>
      <c r="H35" s="3">
        <v>5.8250000000000099</v>
      </c>
      <c r="I35" s="2">
        <v>0</v>
      </c>
    </row>
    <row r="36" spans="1:9" x14ac:dyDescent="0.3">
      <c r="A36">
        <v>34</v>
      </c>
      <c r="B36" s="1" t="s">
        <v>25</v>
      </c>
      <c r="C36" s="2">
        <v>1</v>
      </c>
      <c r="D36" s="2">
        <f t="shared" si="0"/>
        <v>175000</v>
      </c>
      <c r="E36" s="2">
        <v>1</v>
      </c>
      <c r="F36" s="6">
        <f t="shared" si="1"/>
        <v>1684004802.8600123</v>
      </c>
      <c r="G36" s="3">
        <f t="shared" si="2"/>
        <v>22654.244984461016</v>
      </c>
      <c r="H36" s="3">
        <v>5.8500000000000103</v>
      </c>
      <c r="I36" s="2">
        <v>0</v>
      </c>
    </row>
    <row r="37" spans="1:9" x14ac:dyDescent="0.3">
      <c r="A37">
        <v>35</v>
      </c>
      <c r="B37" s="1" t="s">
        <v>26</v>
      </c>
      <c r="C37" s="2">
        <v>1</v>
      </c>
      <c r="D37" s="2">
        <f t="shared" si="0"/>
        <v>180000</v>
      </c>
      <c r="E37" s="2">
        <v>1</v>
      </c>
      <c r="F37" s="6">
        <f t="shared" si="1"/>
        <v>1954583946.2328358</v>
      </c>
      <c r="G37" s="3">
        <f t="shared" si="2"/>
        <v>24044.356664904612</v>
      </c>
      <c r="H37" s="3">
        <v>5.8750000000000098</v>
      </c>
      <c r="I37" s="2">
        <v>0</v>
      </c>
    </row>
    <row r="38" spans="1:9" x14ac:dyDescent="0.3">
      <c r="A38">
        <v>36</v>
      </c>
      <c r="B38" s="1" t="s">
        <v>9</v>
      </c>
      <c r="C38" s="2">
        <v>1</v>
      </c>
      <c r="D38" s="2">
        <f t="shared" si="0"/>
        <v>185000</v>
      </c>
      <c r="E38" s="2">
        <v>1</v>
      </c>
      <c r="F38" s="6">
        <f t="shared" si="1"/>
        <v>2262953140.6569476</v>
      </c>
      <c r="G38" s="3">
        <f t="shared" si="2"/>
        <v>25486.385859020873</v>
      </c>
      <c r="H38" s="3">
        <v>5.9000000000000101</v>
      </c>
      <c r="I38" s="2">
        <v>0</v>
      </c>
    </row>
    <row r="39" spans="1:9" x14ac:dyDescent="0.3">
      <c r="A39">
        <v>37</v>
      </c>
      <c r="B39" s="1" t="s">
        <v>10</v>
      </c>
      <c r="C39" s="2">
        <v>1</v>
      </c>
      <c r="D39" s="2">
        <f t="shared" si="0"/>
        <v>190000</v>
      </c>
      <c r="E39" s="2">
        <v>1</v>
      </c>
      <c r="F39" s="6">
        <f t="shared" si="1"/>
        <v>2613696377.1789927</v>
      </c>
      <c r="G39" s="3">
        <f t="shared" si="2"/>
        <v>26981.079620092358</v>
      </c>
      <c r="H39" s="3">
        <v>5.9250000000000096</v>
      </c>
      <c r="I39" s="2">
        <v>0</v>
      </c>
    </row>
    <row r="40" spans="1:9" x14ac:dyDescent="0.3">
      <c r="A40">
        <v>38</v>
      </c>
      <c r="B40" s="1" t="s">
        <v>11</v>
      </c>
      <c r="C40" s="2">
        <v>1</v>
      </c>
      <c r="D40" s="2">
        <f t="shared" si="0"/>
        <v>195000</v>
      </c>
      <c r="E40" s="2">
        <v>1</v>
      </c>
      <c r="F40" s="6">
        <f t="shared" si="1"/>
        <v>3011882993.9479799</v>
      </c>
      <c r="G40" s="3">
        <f t="shared" si="2"/>
        <v>28529.179337747726</v>
      </c>
      <c r="H40" s="3">
        <v>5.9500000000000099</v>
      </c>
      <c r="I40" s="2">
        <v>0</v>
      </c>
    </row>
    <row r="41" spans="1:9" x14ac:dyDescent="0.3">
      <c r="A41">
        <v>39</v>
      </c>
      <c r="B41" s="1" t="s">
        <v>12</v>
      </c>
      <c r="C41" s="2">
        <v>1</v>
      </c>
      <c r="D41" s="2">
        <f t="shared" si="0"/>
        <v>200000</v>
      </c>
      <c r="E41" s="2">
        <v>1</v>
      </c>
      <c r="F41" s="6">
        <f t="shared" si="1"/>
        <v>3463113104.0145969</v>
      </c>
      <c r="G41" s="3">
        <f t="shared" si="2"/>
        <v>30131.420900090365</v>
      </c>
      <c r="H41" s="3">
        <v>5.9750000000000103</v>
      </c>
      <c r="I41" s="2">
        <v>0</v>
      </c>
    </row>
    <row r="42" spans="1:9" x14ac:dyDescent="0.3">
      <c r="A42">
        <v>40</v>
      </c>
      <c r="B42" s="1" t="s">
        <v>13</v>
      </c>
      <c r="C42" s="2">
        <v>1</v>
      </c>
      <c r="D42" s="2">
        <f t="shared" si="0"/>
        <v>205000</v>
      </c>
      <c r="E42" s="2">
        <v>1</v>
      </c>
      <c r="F42" s="6">
        <f t="shared" si="1"/>
        <v>3973566855.9894018</v>
      </c>
      <c r="G42" s="3">
        <f t="shared" si="2"/>
        <v>31788.534847915238</v>
      </c>
      <c r="H42" s="3">
        <v>6.0000000000000098</v>
      </c>
      <c r="I42" s="2">
        <v>0</v>
      </c>
    </row>
    <row r="43" spans="1:9" x14ac:dyDescent="0.3">
      <c r="A43">
        <v>41</v>
      </c>
      <c r="B43" s="1" t="s">
        <v>14</v>
      </c>
      <c r="C43" s="2">
        <v>1</v>
      </c>
      <c r="D43" s="2">
        <f t="shared" si="0"/>
        <v>210000</v>
      </c>
      <c r="E43" s="2">
        <v>1</v>
      </c>
      <c r="F43" s="6">
        <f t="shared" si="1"/>
        <v>4550057825.3142595</v>
      </c>
      <c r="G43" s="3">
        <f t="shared" si="2"/>
        <v>33501.246521551919</v>
      </c>
      <c r="H43" s="3">
        <v>6.0250000000000101</v>
      </c>
      <c r="I43" s="2">
        <v>0</v>
      </c>
    </row>
    <row r="44" spans="1:9" x14ac:dyDescent="0.3">
      <c r="A44">
        <v>42</v>
      </c>
      <c r="B44" s="1" t="s">
        <v>15</v>
      </c>
      <c r="C44" s="2">
        <v>1</v>
      </c>
      <c r="D44" s="2">
        <f t="shared" si="0"/>
        <v>215000</v>
      </c>
      <c r="E44" s="2">
        <v>1</v>
      </c>
      <c r="F44" s="6">
        <f t="shared" si="1"/>
        <v>5200090855.579812</v>
      </c>
      <c r="G44" s="3">
        <f t="shared" si="2"/>
        <v>35270.276200828303</v>
      </c>
      <c r="H44" s="3">
        <v>6.0500000000000096</v>
      </c>
      <c r="I44" s="2">
        <v>0</v>
      </c>
    </row>
    <row r="45" spans="1:9" x14ac:dyDescent="0.3">
      <c r="A45">
        <v>43</v>
      </c>
      <c r="B45" s="1" t="s">
        <v>16</v>
      </c>
      <c r="C45" s="2">
        <v>1</v>
      </c>
      <c r="D45" s="2">
        <f t="shared" si="0"/>
        <v>220000</v>
      </c>
      <c r="E45" s="2">
        <v>1</v>
      </c>
      <c r="F45" s="6">
        <f t="shared" si="1"/>
        <v>5931924692.5002041</v>
      </c>
      <c r="G45" s="3">
        <f t="shared" si="2"/>
        <v>37096.33923860349</v>
      </c>
      <c r="H45" s="3">
        <v>6.0750000000000197</v>
      </c>
      <c r="I45" s="2">
        <v>0</v>
      </c>
    </row>
    <row r="46" spans="1:9" x14ac:dyDescent="0.3">
      <c r="A46">
        <v>44</v>
      </c>
      <c r="B46" s="1" t="s">
        <v>17</v>
      </c>
      <c r="C46" s="2">
        <v>1</v>
      </c>
      <c r="D46" s="2">
        <f t="shared" si="0"/>
        <v>225000</v>
      </c>
      <c r="E46" s="2">
        <v>1</v>
      </c>
      <c r="F46" s="6">
        <f t="shared" si="1"/>
        <v>6754639777.9323845</v>
      </c>
      <c r="G46" s="3">
        <f t="shared" si="2"/>
        <v>38980.146188284722</v>
      </c>
      <c r="H46" s="3">
        <v>6.1000000000000201</v>
      </c>
      <c r="I46" s="2">
        <v>0</v>
      </c>
    </row>
    <row r="47" spans="1:9" x14ac:dyDescent="0.3">
      <c r="A47">
        <v>45</v>
      </c>
      <c r="B47" s="1" t="s">
        <v>18</v>
      </c>
      <c r="C47" s="2">
        <v>1</v>
      </c>
      <c r="D47" s="2">
        <f t="shared" si="0"/>
        <v>230000</v>
      </c>
      <c r="E47" s="2">
        <v>1</v>
      </c>
      <c r="F47" s="6">
        <f t="shared" si="1"/>
        <v>7678211597.8112869</v>
      </c>
      <c r="G47" s="3">
        <f t="shared" si="2"/>
        <v>40922.402925706025</v>
      </c>
      <c r="H47" s="3">
        <v>6.1250000000000204</v>
      </c>
      <c r="I47" s="2">
        <v>0</v>
      </c>
    </row>
    <row r="48" spans="1:9" x14ac:dyDescent="0.3">
      <c r="A48">
        <v>46</v>
      </c>
      <c r="B48" s="1" t="s">
        <v>19</v>
      </c>
      <c r="C48" s="2">
        <v>1</v>
      </c>
      <c r="D48" s="2">
        <f t="shared" si="0"/>
        <v>235000</v>
      </c>
      <c r="E48" s="2">
        <v>1</v>
      </c>
      <c r="F48" s="6">
        <f t="shared" si="1"/>
        <v>8713590006.1717834</v>
      </c>
      <c r="G48" s="3">
        <f t="shared" si="2"/>
        <v>42923.810765719187</v>
      </c>
      <c r="H48" s="3">
        <v>6.1500000000000199</v>
      </c>
      <c r="I48" s="2">
        <v>0</v>
      </c>
    </row>
    <row r="49" spans="1:9" x14ac:dyDescent="0.3">
      <c r="A49">
        <v>47</v>
      </c>
      <c r="B49" s="1" t="s">
        <v>20</v>
      </c>
      <c r="C49" s="2">
        <v>1</v>
      </c>
      <c r="D49" s="2">
        <f t="shared" si="0"/>
        <v>240000</v>
      </c>
      <c r="E49" s="2">
        <v>1</v>
      </c>
      <c r="F49" s="6">
        <f t="shared" si="1"/>
        <v>9872784977.6676617</v>
      </c>
      <c r="G49" s="3">
        <f t="shared" si="2"/>
        <v>44985.066573815886</v>
      </c>
      <c r="H49" s="3">
        <v>6.1750000000000203</v>
      </c>
      <c r="I49" s="2">
        <v>0</v>
      </c>
    </row>
    <row r="50" spans="1:9" x14ac:dyDescent="0.3">
      <c r="A50">
        <v>48</v>
      </c>
      <c r="B50" s="1" t="s">
        <v>21</v>
      </c>
      <c r="C50" s="2">
        <v>1</v>
      </c>
      <c r="D50" s="2">
        <f t="shared" si="0"/>
        <v>245000</v>
      </c>
      <c r="E50" s="2">
        <v>1</v>
      </c>
      <c r="F50" s="6">
        <f t="shared" si="1"/>
        <v>11168959273.303051</v>
      </c>
      <c r="G50" s="3">
        <f t="shared" si="2"/>
        <v>47106.862873080026</v>
      </c>
      <c r="H50" s="3">
        <v>6.2000000000000197</v>
      </c>
      <c r="I50" s="2">
        <v>0</v>
      </c>
    </row>
    <row r="51" spans="1:9" x14ac:dyDescent="0.3">
      <c r="A51">
        <v>49</v>
      </c>
      <c r="B51" s="1" t="s">
        <v>22</v>
      </c>
      <c r="C51" s="2">
        <v>1</v>
      </c>
      <c r="D51" s="2">
        <f t="shared" si="0"/>
        <v>250000</v>
      </c>
      <c r="E51" s="2">
        <v>1</v>
      </c>
      <c r="F51" s="6">
        <f t="shared" si="1"/>
        <v>12616528538.597527</v>
      </c>
      <c r="G51" s="3">
        <f t="shared" si="2"/>
        <v>49289.887946742005</v>
      </c>
      <c r="H51" s="3">
        <v>6.2250000000000201</v>
      </c>
      <c r="I51" s="2">
        <v>0</v>
      </c>
    </row>
    <row r="52" spans="1:9" x14ac:dyDescent="0.3">
      <c r="A52">
        <v>50</v>
      </c>
      <c r="B52" s="1" t="s">
        <v>23</v>
      </c>
      <c r="C52" s="2">
        <v>1</v>
      </c>
      <c r="D52" s="2">
        <f t="shared" si="0"/>
        <v>255000</v>
      </c>
      <c r="E52" s="2">
        <v>1</v>
      </c>
      <c r="F52" s="6">
        <f>(A52+10)^(5.48+A52*0.006)</f>
        <v>18954582686.177662</v>
      </c>
      <c r="G52" s="3">
        <f t="shared" si="2"/>
        <v>51534.825936588757</v>
      </c>
      <c r="H52" s="3">
        <v>6.2500000000000204</v>
      </c>
      <c r="I52" s="2">
        <v>0</v>
      </c>
    </row>
    <row r="53" spans="1:9" x14ac:dyDescent="0.3">
      <c r="A53">
        <v>51</v>
      </c>
      <c r="B53" s="1" t="s">
        <v>24</v>
      </c>
      <c r="C53" s="2">
        <v>1</v>
      </c>
      <c r="D53" s="2">
        <f t="shared" si="0"/>
        <v>260000</v>
      </c>
      <c r="E53" s="2">
        <v>1</v>
      </c>
      <c r="F53" s="6">
        <f t="shared" ref="F53:F91" si="3">(A53+10)^(5.48+A53*0.006)</f>
        <v>21375605484.0406</v>
      </c>
      <c r="G53" s="3">
        <f t="shared" si="2"/>
        <v>53842.356937465367</v>
      </c>
      <c r="H53" s="3">
        <v>6.2750000000000199</v>
      </c>
      <c r="I53" s="2">
        <v>0</v>
      </c>
    </row>
    <row r="54" spans="1:9" x14ac:dyDescent="0.3">
      <c r="A54">
        <v>52</v>
      </c>
      <c r="B54" s="1" t="s">
        <v>25</v>
      </c>
      <c r="C54" s="2">
        <v>1</v>
      </c>
      <c r="D54" s="2">
        <f t="shared" si="0"/>
        <v>265000</v>
      </c>
      <c r="E54" s="2">
        <v>1</v>
      </c>
      <c r="F54" s="6">
        <f t="shared" si="3"/>
        <v>24073135789.659916</v>
      </c>
      <c r="G54" s="3">
        <f t="shared" si="2"/>
        <v>56213.157088084343</v>
      </c>
      <c r="H54" s="3">
        <v>6.3000000000000203</v>
      </c>
      <c r="I54" s="2">
        <v>0</v>
      </c>
    </row>
    <row r="55" spans="1:9" x14ac:dyDescent="0.3">
      <c r="A55">
        <v>53</v>
      </c>
      <c r="B55" s="1" t="s">
        <v>26</v>
      </c>
      <c r="C55" s="2">
        <v>1</v>
      </c>
      <c r="D55" s="2">
        <f t="shared" si="0"/>
        <v>270000</v>
      </c>
      <c r="E55" s="2">
        <v>1</v>
      </c>
      <c r="F55" s="6">
        <f t="shared" si="3"/>
        <v>27075501265.359303</v>
      </c>
      <c r="G55" s="3">
        <f t="shared" si="2"/>
        <v>58647.898658345752</v>
      </c>
      <c r="H55" s="3">
        <v>6.3250000000000197</v>
      </c>
      <c r="I55" s="2">
        <v>0</v>
      </c>
    </row>
    <row r="56" spans="1:9" x14ac:dyDescent="0.3">
      <c r="A56">
        <v>54</v>
      </c>
      <c r="B56" s="1" t="s">
        <v>9</v>
      </c>
      <c r="C56" s="2">
        <v>1</v>
      </c>
      <c r="D56" s="2">
        <f t="shared" si="0"/>
        <v>275000</v>
      </c>
      <c r="E56" s="2">
        <v>1</v>
      </c>
      <c r="F56" s="6">
        <f t="shared" si="3"/>
        <v>30413651766.403416</v>
      </c>
      <c r="G56" s="3">
        <f t="shared" si="2"/>
        <v>61147.25013335613</v>
      </c>
      <c r="H56" s="3">
        <v>6.3500000000000201</v>
      </c>
      <c r="I56" s="2">
        <v>0</v>
      </c>
    </row>
    <row r="57" spans="1:9" x14ac:dyDescent="0.3">
      <c r="A57">
        <v>55</v>
      </c>
      <c r="B57" s="1" t="s">
        <v>10</v>
      </c>
      <c r="C57" s="2">
        <v>1</v>
      </c>
      <c r="D57" s="2">
        <f t="shared" si="0"/>
        <v>280000</v>
      </c>
      <c r="E57" s="2">
        <v>1</v>
      </c>
      <c r="F57" s="6">
        <f t="shared" si="3"/>
        <v>34121381155.184174</v>
      </c>
      <c r="G57" s="3">
        <f t="shared" si="2"/>
        <v>63711.876294321468</v>
      </c>
      <c r="H57" s="3">
        <v>6.3750000000000204</v>
      </c>
      <c r="I57" s="2">
        <v>0</v>
      </c>
    </row>
    <row r="58" spans="1:9" x14ac:dyDescent="0.3">
      <c r="A58">
        <v>56</v>
      </c>
      <c r="B58" s="1" t="s">
        <v>11</v>
      </c>
      <c r="C58" s="2">
        <v>1</v>
      </c>
      <c r="D58" s="2">
        <f t="shared" si="0"/>
        <v>285000</v>
      </c>
      <c r="E58" s="2">
        <v>1</v>
      </c>
      <c r="F58" s="6">
        <f t="shared" si="3"/>
        <v>38235566500.957268</v>
      </c>
      <c r="G58" s="3">
        <f t="shared" si="2"/>
        <v>66342.438296476525</v>
      </c>
      <c r="H58" s="3">
        <v>6.4000000000000199</v>
      </c>
      <c r="I58" s="2">
        <v>0</v>
      </c>
    </row>
    <row r="59" spans="1:9" x14ac:dyDescent="0.3">
      <c r="A59">
        <v>57</v>
      </c>
      <c r="B59" s="1" t="s">
        <v>12</v>
      </c>
      <c r="C59" s="2">
        <v>1</v>
      </c>
      <c r="D59" s="2">
        <f t="shared" si="0"/>
        <v>290000</v>
      </c>
      <c r="E59" s="2">
        <v>1</v>
      </c>
      <c r="F59" s="6">
        <f t="shared" si="3"/>
        <v>42796425945.205528</v>
      </c>
      <c r="G59" s="3">
        <f t="shared" si="2"/>
        <v>69039.593744204147</v>
      </c>
      <c r="H59" s="3">
        <v>6.4250000000000203</v>
      </c>
      <c r="I59" s="2">
        <v>0</v>
      </c>
    </row>
    <row r="60" spans="1:9" x14ac:dyDescent="0.3">
      <c r="A60">
        <v>58</v>
      </c>
      <c r="B60" s="1" t="s">
        <v>13</v>
      </c>
      <c r="C60" s="2">
        <v>1</v>
      </c>
      <c r="D60" s="2">
        <f t="shared" si="0"/>
        <v>295000</v>
      </c>
      <c r="E60" s="2">
        <v>1</v>
      </c>
      <c r="F60" s="6">
        <f t="shared" si="3"/>
        <v>47847796602.301445</v>
      </c>
      <c r="G60" s="3">
        <f t="shared" si="2"/>
        <v>71803.996763486706</v>
      </c>
      <c r="H60" s="3">
        <v>6.4500000000000197</v>
      </c>
      <c r="I60" s="2">
        <v>0</v>
      </c>
    </row>
    <row r="61" spans="1:9" x14ac:dyDescent="0.3">
      <c r="A61">
        <v>59</v>
      </c>
      <c r="B61" s="1" t="s">
        <v>14</v>
      </c>
      <c r="C61" s="2">
        <v>1</v>
      </c>
      <c r="D61" s="2">
        <f t="shared" si="0"/>
        <v>300000</v>
      </c>
      <c r="E61" s="2">
        <v>1</v>
      </c>
      <c r="F61" s="6">
        <f t="shared" si="3"/>
        <v>53437433960.750526</v>
      </c>
      <c r="G61" s="3">
        <f t="shared" si="2"/>
        <v>74636.298071820813</v>
      </c>
      <c r="H61" s="3">
        <v>6.4750000000000201</v>
      </c>
      <c r="I61" s="2">
        <v>0</v>
      </c>
    </row>
    <row r="62" spans="1:9" x14ac:dyDescent="0.3">
      <c r="A62">
        <v>60</v>
      </c>
      <c r="B62" s="1" t="s">
        <v>15</v>
      </c>
      <c r="C62" s="2">
        <v>1</v>
      </c>
      <c r="D62" s="2">
        <f t="shared" si="0"/>
        <v>305000</v>
      </c>
      <c r="E62" s="2">
        <v>1</v>
      </c>
      <c r="F62" s="6">
        <f t="shared" si="3"/>
        <v>59617334352.327309</v>
      </c>
      <c r="G62" s="3">
        <f t="shared" si="2"/>
        <v>77537.145045723824</v>
      </c>
      <c r="H62" s="3">
        <v>6.5000000000000204</v>
      </c>
      <c r="I62" s="2">
        <v>0</v>
      </c>
    </row>
    <row r="63" spans="1:9" x14ac:dyDescent="0.3">
      <c r="A63">
        <v>61</v>
      </c>
      <c r="B63" s="1" t="s">
        <v>16</v>
      </c>
      <c r="C63" s="2">
        <v>1</v>
      </c>
      <c r="D63" s="2">
        <f t="shared" si="0"/>
        <v>310000</v>
      </c>
      <c r="E63" s="2">
        <v>1</v>
      </c>
      <c r="F63" s="6">
        <f t="shared" si="3"/>
        <v>66444082165.251968</v>
      </c>
      <c r="G63" s="3">
        <f t="shared" si="2"/>
        <v>80507.181785944398</v>
      </c>
      <c r="H63" s="3">
        <v>6.5250000000000199</v>
      </c>
      <c r="I63" s="2">
        <v>0</v>
      </c>
    </row>
    <row r="64" spans="1:9" x14ac:dyDescent="0.3">
      <c r="A64">
        <v>62</v>
      </c>
      <c r="B64" s="1" t="s">
        <v>17</v>
      </c>
      <c r="C64" s="2">
        <v>1</v>
      </c>
      <c r="D64" s="2">
        <f t="shared" si="0"/>
        <v>315000</v>
      </c>
      <c r="E64" s="2">
        <v>1</v>
      </c>
      <c r="F64" s="6">
        <f t="shared" si="3"/>
        <v>73979223593.683105</v>
      </c>
      <c r="G64" s="3">
        <f t="shared" si="2"/>
        <v>83547.049180490212</v>
      </c>
      <c r="H64" s="3">
        <v>6.5500000000000203</v>
      </c>
      <c r="I64" s="2">
        <v>0</v>
      </c>
    </row>
    <row r="65" spans="1:9" x14ac:dyDescent="0.3">
      <c r="A65">
        <v>63</v>
      </c>
      <c r="B65" s="1" t="s">
        <v>18</v>
      </c>
      <c r="C65" s="2">
        <v>1</v>
      </c>
      <c r="D65" s="2">
        <f t="shared" si="0"/>
        <v>320000</v>
      </c>
      <c r="E65" s="2">
        <v>1</v>
      </c>
      <c r="F65" s="6">
        <f t="shared" si="3"/>
        <v>82289668839.640457</v>
      </c>
      <c r="G65" s="3">
        <f t="shared" si="2"/>
        <v>86657.384965573627</v>
      </c>
      <c r="H65" s="3">
        <v>6.5750000000000197</v>
      </c>
      <c r="I65" s="2">
        <v>0</v>
      </c>
    </row>
    <row r="66" spans="1:9" x14ac:dyDescent="0.3">
      <c r="A66">
        <v>64</v>
      </c>
      <c r="B66" s="1" t="s">
        <v>19</v>
      </c>
      <c r="C66" s="2">
        <v>1</v>
      </c>
      <c r="D66" s="2">
        <f t="shared" si="0"/>
        <v>325000</v>
      </c>
      <c r="E66" s="2">
        <v>1</v>
      </c>
      <c r="F66" s="6">
        <f t="shared" si="3"/>
        <v>91448124815.573761</v>
      </c>
      <c r="G66" s="3">
        <f t="shared" si="2"/>
        <v>89838.823784572436</v>
      </c>
      <c r="H66" s="3">
        <v>6.6000000000000201</v>
      </c>
      <c r="I66" s="2">
        <v>0</v>
      </c>
    </row>
    <row r="67" spans="1:9" x14ac:dyDescent="0.3">
      <c r="A67">
        <v>65</v>
      </c>
      <c r="B67" s="1" t="s">
        <v>20</v>
      </c>
      <c r="C67" s="2">
        <v>1</v>
      </c>
      <c r="D67" s="2">
        <f t="shared" ref="D67:D130" si="4">A67*5000+5000</f>
        <v>330000</v>
      </c>
      <c r="E67" s="2">
        <v>1</v>
      </c>
      <c r="F67" s="6">
        <f t="shared" si="3"/>
        <v>101533560536.63399</v>
      </c>
      <c r="G67" s="3">
        <f t="shared" ref="G67:G102" si="5">(A67+10)^2.65</f>
        <v>93091.997245097402</v>
      </c>
      <c r="H67" s="3">
        <v>6.6250000000000204</v>
      </c>
      <c r="I67" s="2">
        <v>0</v>
      </c>
    </row>
    <row r="68" spans="1:9" x14ac:dyDescent="0.3">
      <c r="A68">
        <v>66</v>
      </c>
      <c r="B68" s="1" t="s">
        <v>21</v>
      </c>
      <c r="C68" s="2">
        <v>1</v>
      </c>
      <c r="D68" s="2">
        <f t="shared" si="4"/>
        <v>335000</v>
      </c>
      <c r="E68" s="2">
        <v>1</v>
      </c>
      <c r="F68" s="6">
        <f t="shared" si="3"/>
        <v>112631707541.91319</v>
      </c>
      <c r="G68" s="3">
        <f t="shared" si="5"/>
        <v>96417.533974251244</v>
      </c>
      <c r="H68" s="3">
        <v>6.6500000000000199</v>
      </c>
      <c r="I68" s="2">
        <v>0</v>
      </c>
    </row>
    <row r="69" spans="1:9" x14ac:dyDescent="0.3">
      <c r="A69">
        <v>67</v>
      </c>
      <c r="B69" s="1" t="s">
        <v>22</v>
      </c>
      <c r="C69" s="2">
        <v>1</v>
      </c>
      <c r="D69" s="2">
        <f t="shared" si="4"/>
        <v>340000</v>
      </c>
      <c r="E69" s="2">
        <v>1</v>
      </c>
      <c r="F69" s="6">
        <f t="shared" si="3"/>
        <v>124835597843.9958</v>
      </c>
      <c r="G69" s="3">
        <f t="shared" si="5"/>
        <v>99816.059672159245</v>
      </c>
      <c r="H69" s="3">
        <v>6.6750000000000203</v>
      </c>
      <c r="I69" s="2">
        <v>0</v>
      </c>
    </row>
    <row r="70" spans="1:9" x14ac:dyDescent="0.3">
      <c r="A70">
        <v>68</v>
      </c>
      <c r="B70" s="1" t="s">
        <v>23</v>
      </c>
      <c r="C70" s="2">
        <v>1</v>
      </c>
      <c r="D70" s="2">
        <f t="shared" si="4"/>
        <v>345000</v>
      </c>
      <c r="E70" s="2">
        <v>1</v>
      </c>
      <c r="F70" s="6">
        <f t="shared" si="3"/>
        <v>138246142076.90512</v>
      </c>
      <c r="G70" s="3">
        <f t="shared" si="5"/>
        <v>103288.19716384851</v>
      </c>
      <c r="H70" s="3">
        <v>6.7000000000000197</v>
      </c>
      <c r="I70" s="2">
        <v>0</v>
      </c>
    </row>
    <row r="71" spans="1:9" x14ac:dyDescent="0.3">
      <c r="A71">
        <v>69</v>
      </c>
      <c r="B71" s="1" t="s">
        <v>24</v>
      </c>
      <c r="C71" s="2">
        <v>1</v>
      </c>
      <c r="D71" s="2">
        <f t="shared" si="4"/>
        <v>350000</v>
      </c>
      <c r="E71" s="2">
        <v>1</v>
      </c>
      <c r="F71" s="6">
        <f t="shared" si="3"/>
        <v>152972750694.41138</v>
      </c>
      <c r="G71" s="3">
        <f t="shared" si="5"/>
        <v>106834.56644954819</v>
      </c>
      <c r="H71" s="3">
        <v>6.7250000000000201</v>
      </c>
      <c r="I71" s="2">
        <v>0</v>
      </c>
    </row>
    <row r="72" spans="1:9" x14ac:dyDescent="0.3">
      <c r="A72">
        <v>70</v>
      </c>
      <c r="B72" s="1" t="s">
        <v>25</v>
      </c>
      <c r="C72" s="2">
        <v>1</v>
      </c>
      <c r="D72" s="2">
        <f t="shared" si="4"/>
        <v>355000</v>
      </c>
      <c r="E72" s="2">
        <v>1</v>
      </c>
      <c r="F72" s="6">
        <f t="shared" si="3"/>
        <v>169134001264.58182</v>
      </c>
      <c r="G72" s="3">
        <f t="shared" si="5"/>
        <v>110455.78475347544</v>
      </c>
      <c r="H72" s="3">
        <v>6.7500000000000204</v>
      </c>
      <c r="I72" s="2">
        <v>0</v>
      </c>
    </row>
    <row r="73" spans="1:9" x14ac:dyDescent="0.3">
      <c r="A73">
        <v>71</v>
      </c>
      <c r="B73" s="1" t="s">
        <v>26</v>
      </c>
      <c r="C73" s="2">
        <v>1</v>
      </c>
      <c r="D73" s="2">
        <f t="shared" si="4"/>
        <v>360000</v>
      </c>
      <c r="E73" s="2">
        <v>1</v>
      </c>
      <c r="F73" s="6">
        <f t="shared" si="3"/>
        <v>186858355113.08078</v>
      </c>
      <c r="G73" s="3">
        <f t="shared" si="5"/>
        <v>114152.46657117581</v>
      </c>
      <c r="H73" s="3">
        <v>6.7750000000000297</v>
      </c>
      <c r="I73" s="2">
        <v>0</v>
      </c>
    </row>
    <row r="74" spans="1:9" x14ac:dyDescent="0.3">
      <c r="A74">
        <v>72</v>
      </c>
      <c r="B74" s="1" t="s">
        <v>9</v>
      </c>
      <c r="C74" s="2">
        <v>1</v>
      </c>
      <c r="D74" s="2">
        <f t="shared" si="4"/>
        <v>365000</v>
      </c>
      <c r="E74" s="2">
        <v>1</v>
      </c>
      <c r="F74" s="6">
        <f t="shared" si="3"/>
        <v>206284926787.87234</v>
      </c>
      <c r="G74" s="3">
        <f t="shared" si="5"/>
        <v>117925.22371547137</v>
      </c>
      <c r="H74" s="3">
        <v>6.80000000000003</v>
      </c>
      <c r="I74" s="2">
        <v>0</v>
      </c>
    </row>
    <row r="75" spans="1:9" x14ac:dyDescent="0.3">
      <c r="A75">
        <v>73</v>
      </c>
      <c r="B75" s="1" t="s">
        <v>10</v>
      </c>
      <c r="C75" s="2">
        <v>1</v>
      </c>
      <c r="D75" s="2">
        <f t="shared" si="4"/>
        <v>370000</v>
      </c>
      <c r="E75" s="2">
        <v>1</v>
      </c>
      <c r="F75" s="6">
        <f t="shared" si="3"/>
        <v>227564310052.56909</v>
      </c>
      <c r="G75" s="3">
        <f t="shared" si="5"/>
        <v>121774.66536108441</v>
      </c>
      <c r="H75" s="3">
        <v>6.8250000000000304</v>
      </c>
      <c r="I75" s="2">
        <v>0</v>
      </c>
    </row>
    <row r="76" spans="1:9" x14ac:dyDescent="0.3">
      <c r="A76">
        <v>74</v>
      </c>
      <c r="B76" s="1" t="s">
        <v>11</v>
      </c>
      <c r="C76" s="2">
        <v>1</v>
      </c>
      <c r="D76" s="2">
        <f t="shared" si="4"/>
        <v>375000</v>
      </c>
      <c r="E76" s="2">
        <v>1</v>
      </c>
      <c r="F76" s="6">
        <f t="shared" si="3"/>
        <v>250859464365.51614</v>
      </c>
      <c r="G76" s="3">
        <f t="shared" si="5"/>
        <v>125701.3980879796</v>
      </c>
      <c r="H76" s="3">
        <v>6.8500000000000298</v>
      </c>
      <c r="I76" s="2">
        <v>0</v>
      </c>
    </row>
    <row r="77" spans="1:9" x14ac:dyDescent="0.3">
      <c r="A77">
        <v>75</v>
      </c>
      <c r="B77" s="1" t="s">
        <v>12</v>
      </c>
      <c r="C77" s="2">
        <v>1</v>
      </c>
      <c r="D77" s="2">
        <f t="shared" si="4"/>
        <v>380000</v>
      </c>
      <c r="E77" s="2">
        <v>1</v>
      </c>
      <c r="F77" s="6">
        <f t="shared" si="3"/>
        <v>276346666067.91083</v>
      </c>
      <c r="G77" s="3">
        <f t="shared" si="5"/>
        <v>129706.02592348536</v>
      </c>
      <c r="H77" s="3">
        <v>6.8750000000000302</v>
      </c>
      <c r="I77" s="2">
        <v>0</v>
      </c>
    </row>
    <row r="78" spans="1:9" x14ac:dyDescent="0.3">
      <c r="A78">
        <v>76</v>
      </c>
      <c r="B78" s="1" t="s">
        <v>13</v>
      </c>
      <c r="C78" s="2">
        <v>1</v>
      </c>
      <c r="D78" s="2">
        <f t="shared" si="4"/>
        <v>385000</v>
      </c>
      <c r="E78" s="2">
        <v>1</v>
      </c>
      <c r="F78" s="6">
        <f t="shared" si="3"/>
        <v>304216528787.71265</v>
      </c>
      <c r="G78" s="3">
        <f t="shared" si="5"/>
        <v>133789.15038323411</v>
      </c>
      <c r="H78" s="3">
        <v>6.9000000000000297</v>
      </c>
      <c r="I78" s="2">
        <v>0</v>
      </c>
    </row>
    <row r="79" spans="1:9" x14ac:dyDescent="0.3">
      <c r="A79">
        <v>77</v>
      </c>
      <c r="B79" s="1" t="s">
        <v>14</v>
      </c>
      <c r="C79" s="2">
        <v>1</v>
      </c>
      <c r="D79" s="2">
        <f t="shared" si="4"/>
        <v>390000</v>
      </c>
      <c r="E79" s="2">
        <v>1</v>
      </c>
      <c r="F79" s="6">
        <f t="shared" si="3"/>
        <v>334675097868.07562</v>
      </c>
      <c r="G79" s="3">
        <f t="shared" si="5"/>
        <v>137951.37051098002</v>
      </c>
      <c r="H79" s="3">
        <v>6.92500000000003</v>
      </c>
      <c r="I79" s="2">
        <v>0</v>
      </c>
    </row>
    <row r="80" spans="1:9" x14ac:dyDescent="0.3">
      <c r="A80">
        <v>78</v>
      </c>
      <c r="B80" s="1" t="s">
        <v>15</v>
      </c>
      <c r="C80" s="2">
        <v>1</v>
      </c>
      <c r="D80" s="2">
        <f t="shared" si="4"/>
        <v>395000</v>
      </c>
      <c r="E80" s="2">
        <v>1</v>
      </c>
      <c r="F80" s="6">
        <f t="shared" si="3"/>
        <v>367945023950.46558</v>
      </c>
      <c r="G80" s="3">
        <f t="shared" si="5"/>
        <v>142193.28291732306</v>
      </c>
      <c r="H80" s="3">
        <v>6.9500000000000304</v>
      </c>
      <c r="I80" s="2">
        <v>0</v>
      </c>
    </row>
    <row r="81" spans="1:9" x14ac:dyDescent="0.3">
      <c r="A81">
        <v>79</v>
      </c>
      <c r="B81" s="1" t="s">
        <v>16</v>
      </c>
      <c r="C81" s="2">
        <v>1</v>
      </c>
      <c r="D81" s="2">
        <f t="shared" si="4"/>
        <v>400000</v>
      </c>
      <c r="E81" s="2">
        <v>1</v>
      </c>
      <c r="F81" s="6">
        <f t="shared" si="3"/>
        <v>404266821184.99799</v>
      </c>
      <c r="G81" s="3">
        <f t="shared" si="5"/>
        <v>146515.48181739415</v>
      </c>
      <c r="H81" s="3">
        <v>6.9750000000000298</v>
      </c>
      <c r="I81" s="2">
        <v>0</v>
      </c>
    </row>
    <row r="82" spans="1:9" x14ac:dyDescent="0.3">
      <c r="A82">
        <v>80</v>
      </c>
      <c r="B82" s="1" t="s">
        <v>17</v>
      </c>
      <c r="C82" s="2">
        <v>1</v>
      </c>
      <c r="D82" s="2">
        <f t="shared" si="4"/>
        <v>405000</v>
      </c>
      <c r="E82" s="2">
        <v>1</v>
      </c>
      <c r="F82" s="6">
        <f t="shared" si="3"/>
        <v>443900215905.01422</v>
      </c>
      <c r="G82" s="3">
        <f t="shared" si="5"/>
        <v>150918.55906753539</v>
      </c>
      <c r="H82" s="3">
        <v>7.0000000000000302</v>
      </c>
      <c r="I82" s="2">
        <v>0</v>
      </c>
    </row>
    <row r="83" spans="1:9" x14ac:dyDescent="0.3">
      <c r="A83">
        <v>81</v>
      </c>
      <c r="B83" s="1" t="s">
        <v>18</v>
      </c>
      <c r="C83" s="2">
        <v>1</v>
      </c>
      <c r="D83" s="2">
        <f t="shared" si="4"/>
        <v>410000</v>
      </c>
      <c r="E83" s="2">
        <v>1</v>
      </c>
      <c r="F83" s="6">
        <f t="shared" si="3"/>
        <v>487125591990.8255</v>
      </c>
      <c r="G83" s="3">
        <f t="shared" si="5"/>
        <v>155403.10420101025</v>
      </c>
      <c r="H83" s="3">
        <v>7.0250000000000297</v>
      </c>
      <c r="I83" s="2">
        <v>0</v>
      </c>
    </row>
    <row r="84" spans="1:9" x14ac:dyDescent="0.3">
      <c r="A84">
        <v>82</v>
      </c>
      <c r="B84" s="1" t="s">
        <v>19</v>
      </c>
      <c r="C84" s="2">
        <v>1</v>
      </c>
      <c r="D84" s="2">
        <f t="shared" si="4"/>
        <v>415000</v>
      </c>
      <c r="E84" s="2">
        <v>1</v>
      </c>
      <c r="F84" s="6">
        <f t="shared" si="3"/>
        <v>534245539560.67126</v>
      </c>
      <c r="G84" s="3">
        <f t="shared" si="5"/>
        <v>159969.70446278699</v>
      </c>
      <c r="H84" s="3">
        <v>7.05000000000003</v>
      </c>
      <c r="I84" s="2">
        <v>0</v>
      </c>
    </row>
    <row r="85" spans="1:9" x14ac:dyDescent="0.3">
      <c r="A85">
        <v>83</v>
      </c>
      <c r="B85" s="1" t="s">
        <v>20</v>
      </c>
      <c r="C85" s="2">
        <v>1</v>
      </c>
      <c r="D85" s="2">
        <f t="shared" si="4"/>
        <v>420000</v>
      </c>
      <c r="E85" s="2">
        <v>1</v>
      </c>
      <c r="F85" s="6">
        <f t="shared" si="3"/>
        <v>585586514066.41797</v>
      </c>
      <c r="G85" s="3">
        <f t="shared" si="5"/>
        <v>164618.94484342288</v>
      </c>
      <c r="H85" s="3">
        <v>7.0750000000000304</v>
      </c>
      <c r="I85" s="2">
        <v>0</v>
      </c>
    </row>
    <row r="86" spans="1:9" x14ac:dyDescent="0.3">
      <c r="A86">
        <v>84</v>
      </c>
      <c r="B86" s="1" t="s">
        <v>21</v>
      </c>
      <c r="C86" s="2">
        <v>1</v>
      </c>
      <c r="D86" s="2">
        <f t="shared" si="4"/>
        <v>425000</v>
      </c>
      <c r="E86" s="2">
        <v>1</v>
      </c>
      <c r="F86" s="6">
        <f t="shared" si="3"/>
        <v>641500613339.47009</v>
      </c>
      <c r="G86" s="3">
        <f t="shared" si="5"/>
        <v>169351.40811208438</v>
      </c>
      <c r="H86" s="3">
        <v>7.1000000000000298</v>
      </c>
      <c r="I86" s="2">
        <v>0</v>
      </c>
    </row>
    <row r="87" spans="1:9" x14ac:dyDescent="0.3">
      <c r="A87">
        <v>85</v>
      </c>
      <c r="B87" s="1" t="s">
        <v>22</v>
      </c>
      <c r="C87" s="2">
        <v>1</v>
      </c>
      <c r="D87" s="2">
        <f t="shared" si="4"/>
        <v>430000</v>
      </c>
      <c r="E87" s="2">
        <v>1</v>
      </c>
      <c r="F87" s="6">
        <f t="shared" si="3"/>
        <v>702367480630.15894</v>
      </c>
      <c r="G87" s="3">
        <f t="shared" si="5"/>
        <v>174167.67484873795</v>
      </c>
      <c r="H87" s="3">
        <v>7.1250000000000302</v>
      </c>
      <c r="I87" s="2">
        <v>0</v>
      </c>
    </row>
    <row r="88" spans="1:9" x14ac:dyDescent="0.3">
      <c r="A88">
        <v>86</v>
      </c>
      <c r="B88" s="1" t="s">
        <v>23</v>
      </c>
      <c r="C88" s="2">
        <v>1</v>
      </c>
      <c r="D88" s="2">
        <f t="shared" si="4"/>
        <v>435000</v>
      </c>
      <c r="E88" s="2">
        <v>1</v>
      </c>
      <c r="F88" s="6">
        <f t="shared" si="3"/>
        <v>768596342213.62952</v>
      </c>
      <c r="G88" s="3">
        <f t="shared" si="5"/>
        <v>179068.32347553119</v>
      </c>
      <c r="H88" s="3">
        <v>7.1500000000000297</v>
      </c>
      <c r="I88" s="2">
        <v>0</v>
      </c>
    </row>
    <row r="89" spans="1:9" x14ac:dyDescent="0.3">
      <c r="A89">
        <v>87</v>
      </c>
      <c r="B89" s="1" t="s">
        <v>24</v>
      </c>
      <c r="C89" s="2">
        <v>1</v>
      </c>
      <c r="D89" s="4">
        <f t="shared" si="4"/>
        <v>440000</v>
      </c>
      <c r="E89" s="2">
        <v>1</v>
      </c>
      <c r="F89" s="6">
        <f t="shared" si="3"/>
        <v>840628188699.0033</v>
      </c>
      <c r="G89" s="3">
        <f t="shared" si="5"/>
        <v>184053.93028740582</v>
      </c>
      <c r="H89" s="3">
        <v>7.17500000000003</v>
      </c>
      <c r="I89" s="2">
        <v>0</v>
      </c>
    </row>
    <row r="90" spans="1:9" x14ac:dyDescent="0.3">
      <c r="A90">
        <v>88</v>
      </c>
      <c r="B90" s="1" t="s">
        <v>25</v>
      </c>
      <c r="C90" s="2">
        <v>1</v>
      </c>
      <c r="D90" s="4">
        <f t="shared" si="4"/>
        <v>445000</v>
      </c>
      <c r="E90" s="2">
        <v>1</v>
      </c>
      <c r="F90" s="6">
        <f t="shared" si="3"/>
        <v>918938109778.19336</v>
      </c>
      <c r="G90" s="3">
        <f t="shared" si="5"/>
        <v>189125.06948195805</v>
      </c>
      <c r="H90" s="3">
        <v>7.2000000000000304</v>
      </c>
      <c r="I90" s="2">
        <v>0</v>
      </c>
    </row>
    <row r="91" spans="1:9" x14ac:dyDescent="0.3">
      <c r="A91">
        <v>89</v>
      </c>
      <c r="B91" s="1" t="s">
        <v>26</v>
      </c>
      <c r="C91" s="2">
        <v>1</v>
      </c>
      <c r="D91" s="4">
        <f t="shared" si="4"/>
        <v>450000</v>
      </c>
      <c r="E91" s="2">
        <v>1</v>
      </c>
      <c r="F91" s="6">
        <f t="shared" si="3"/>
        <v>1004037792788.6678</v>
      </c>
      <c r="G91" s="3">
        <f t="shared" si="5"/>
        <v>194282.31318857655</v>
      </c>
      <c r="H91" s="3">
        <v>7.2250000000000298</v>
      </c>
      <c r="I91" s="2">
        <v>0</v>
      </c>
    </row>
    <row r="92" spans="1:9" x14ac:dyDescent="0.3">
      <c r="A92">
        <v>90</v>
      </c>
      <c r="B92" s="1" t="s">
        <v>9</v>
      </c>
      <c r="C92" s="2">
        <v>1</v>
      </c>
      <c r="D92" s="4">
        <f t="shared" si="4"/>
        <v>455000</v>
      </c>
      <c r="E92" s="2">
        <v>1</v>
      </c>
      <c r="F92" s="6">
        <f>(A92+10)^(5.6+A92*0.006)</f>
        <v>1905460717963.2471</v>
      </c>
      <c r="G92" s="3">
        <f t="shared" si="5"/>
        <v>199526.23149688813</v>
      </c>
      <c r="H92" s="3">
        <v>7.2500000000000302</v>
      </c>
      <c r="I92" s="2">
        <v>0</v>
      </c>
    </row>
    <row r="93" spans="1:9" x14ac:dyDescent="0.3">
      <c r="A93">
        <v>91</v>
      </c>
      <c r="B93" s="1" t="s">
        <v>10</v>
      </c>
      <c r="C93" s="2">
        <v>1</v>
      </c>
      <c r="D93" s="4">
        <f t="shared" si="4"/>
        <v>460000</v>
      </c>
      <c r="E93" s="2">
        <v>1</v>
      </c>
      <c r="F93" s="6">
        <f t="shared" ref="F93:F102" si="6">(A93+10)^(5.6+A93*0.006)</f>
        <v>2082376064781.2676</v>
      </c>
      <c r="G93" s="3">
        <f t="shared" si="5"/>
        <v>204857.3924845217</v>
      </c>
      <c r="H93" s="3">
        <v>7.2750000000000297</v>
      </c>
      <c r="I93" s="2">
        <v>0</v>
      </c>
    </row>
    <row r="94" spans="1:9" x14ac:dyDescent="0.3">
      <c r="A94">
        <v>92</v>
      </c>
      <c r="B94" s="1" t="s">
        <v>11</v>
      </c>
      <c r="C94" s="2">
        <v>1</v>
      </c>
      <c r="D94" s="4">
        <f t="shared" si="4"/>
        <v>465000</v>
      </c>
      <c r="E94" s="2">
        <v>1</v>
      </c>
      <c r="F94" s="6">
        <f t="shared" si="6"/>
        <v>2274616874474.0122</v>
      </c>
      <c r="G94" s="3">
        <f t="shared" si="5"/>
        <v>210276.36224422752</v>
      </c>
      <c r="H94" s="3">
        <v>7.30000000000003</v>
      </c>
      <c r="I94" s="2">
        <v>0</v>
      </c>
    </row>
    <row r="95" spans="1:9" x14ac:dyDescent="0.3">
      <c r="A95">
        <v>93</v>
      </c>
      <c r="B95" s="1" t="s">
        <v>12</v>
      </c>
      <c r="C95" s="2">
        <v>1</v>
      </c>
      <c r="D95" s="4">
        <f t="shared" si="4"/>
        <v>470000</v>
      </c>
      <c r="E95" s="2">
        <v>1</v>
      </c>
      <c r="F95" s="6">
        <f t="shared" si="6"/>
        <v>2483428322317.6787</v>
      </c>
      <c r="G95" s="3">
        <f t="shared" si="5"/>
        <v>215783.7049103631</v>
      </c>
      <c r="H95" s="3">
        <v>7.3250000000000304</v>
      </c>
      <c r="I95" s="2">
        <v>0</v>
      </c>
    </row>
    <row r="96" spans="1:9" x14ac:dyDescent="0.3">
      <c r="A96">
        <v>94</v>
      </c>
      <c r="B96" s="1" t="s">
        <v>13</v>
      </c>
      <c r="C96" s="2">
        <v>1</v>
      </c>
      <c r="D96" s="4">
        <f t="shared" si="4"/>
        <v>475000</v>
      </c>
      <c r="E96" s="2">
        <v>1</v>
      </c>
      <c r="F96" s="6">
        <f t="shared" si="6"/>
        <v>2710151090742.2075</v>
      </c>
      <c r="G96" s="3">
        <f t="shared" si="5"/>
        <v>221379.98268476862</v>
      </c>
      <c r="H96" s="3">
        <v>7.3500000000000298</v>
      </c>
      <c r="I96" s="2">
        <v>0</v>
      </c>
    </row>
    <row r="97" spans="1:9" x14ac:dyDescent="0.3">
      <c r="A97">
        <v>95</v>
      </c>
      <c r="B97" s="1" t="s">
        <v>14</v>
      </c>
      <c r="C97" s="2">
        <v>1</v>
      </c>
      <c r="D97" s="4">
        <f t="shared" si="4"/>
        <v>480000</v>
      </c>
      <c r="E97" s="2">
        <v>1</v>
      </c>
      <c r="F97" s="6">
        <f t="shared" si="6"/>
        <v>2956228334566.4448</v>
      </c>
      <c r="G97" s="3">
        <f t="shared" si="5"/>
        <v>227065.75586205785</v>
      </c>
      <c r="H97" s="3">
        <v>7.3750000000000302</v>
      </c>
      <c r="I97" s="2">
        <v>0</v>
      </c>
    </row>
    <row r="98" spans="1:9" x14ac:dyDescent="0.3">
      <c r="A98">
        <v>96</v>
      </c>
      <c r="B98" s="1" t="s">
        <v>15</v>
      </c>
      <c r="C98" s="2">
        <v>1</v>
      </c>
      <c r="D98" s="4">
        <f t="shared" si="4"/>
        <v>485000</v>
      </c>
      <c r="E98" s="2">
        <v>1</v>
      </c>
      <c r="F98" s="6">
        <f t="shared" si="6"/>
        <v>3223213132673.3745</v>
      </c>
      <c r="G98" s="3">
        <f t="shared" si="5"/>
        <v>232841.58285433261</v>
      </c>
      <c r="H98" s="3">
        <v>7.4000000000000297</v>
      </c>
      <c r="I98" s="2">
        <v>0</v>
      </c>
    </row>
    <row r="99" spans="1:9" x14ac:dyDescent="0.3">
      <c r="A99">
        <v>97</v>
      </c>
      <c r="B99" s="1" t="s">
        <v>16</v>
      </c>
      <c r="C99" s="2">
        <v>1</v>
      </c>
      <c r="D99" s="4">
        <f t="shared" si="4"/>
        <v>490000</v>
      </c>
      <c r="E99" s="2">
        <v>1</v>
      </c>
      <c r="F99" s="6">
        <f t="shared" si="6"/>
        <v>3512776458872.5625</v>
      </c>
      <c r="G99" s="3">
        <f t="shared" si="5"/>
        <v>238708.02021534959</v>
      </c>
      <c r="H99" s="3">
        <v>7.42500000000003</v>
      </c>
      <c r="I99" s="2">
        <v>0</v>
      </c>
    </row>
    <row r="100" spans="1:9" x14ac:dyDescent="0.3">
      <c r="A100">
        <v>98</v>
      </c>
      <c r="B100" s="1" t="s">
        <v>17</v>
      </c>
      <c r="C100" s="2">
        <v>1</v>
      </c>
      <c r="D100" s="4">
        <f t="shared" si="4"/>
        <v>495000</v>
      </c>
      <c r="E100" s="2">
        <v>1</v>
      </c>
      <c r="F100" s="6">
        <f t="shared" si="6"/>
        <v>3826715706834.7231</v>
      </c>
      <c r="G100" s="3">
        <f t="shared" si="5"/>
        <v>244665.6226641504</v>
      </c>
      <c r="H100" s="3">
        <v>7.4500000000000304</v>
      </c>
      <c r="I100" s="2">
        <v>0</v>
      </c>
    </row>
    <row r="101" spans="1:9" x14ac:dyDescent="0.3">
      <c r="A101">
        <v>99</v>
      </c>
      <c r="B101" s="1" t="s">
        <v>18</v>
      </c>
      <c r="C101" s="2">
        <v>1</v>
      </c>
      <c r="D101" s="4">
        <f t="shared" si="4"/>
        <v>500000</v>
      </c>
      <c r="E101" s="2">
        <v>1</v>
      </c>
      <c r="F101" s="6">
        <f t="shared" si="6"/>
        <v>4166963806255.4404</v>
      </c>
      <c r="G101" s="3">
        <f t="shared" si="5"/>
        <v>250714.94310817198</v>
      </c>
      <c r="H101" s="3">
        <v>7.4750000000000396</v>
      </c>
      <c r="I101" s="2">
        <v>0</v>
      </c>
    </row>
    <row r="102" spans="1:9" x14ac:dyDescent="0.3">
      <c r="A102">
        <v>100</v>
      </c>
      <c r="B102" s="1" t="s">
        <v>19</v>
      </c>
      <c r="C102" s="2">
        <v>1</v>
      </c>
      <c r="D102" s="4">
        <f t="shared" si="4"/>
        <v>505000</v>
      </c>
      <c r="E102" s="2">
        <v>1</v>
      </c>
      <c r="F102" s="6">
        <f t="shared" si="6"/>
        <v>4535598969824.2285</v>
      </c>
      <c r="G102" s="3">
        <f t="shared" si="5"/>
        <v>256856.53266585947</v>
      </c>
      <c r="H102" s="3">
        <v>7</v>
      </c>
      <c r="I102" s="2">
        <v>0</v>
      </c>
    </row>
    <row r="103" spans="1:9" x14ac:dyDescent="0.3">
      <c r="A103">
        <v>101</v>
      </c>
      <c r="B103" s="1" t="s">
        <v>20</v>
      </c>
      <c r="C103" s="2">
        <v>1</v>
      </c>
      <c r="D103" s="5">
        <f t="shared" si="4"/>
        <v>510000</v>
      </c>
      <c r="E103" s="2">
        <v>1</v>
      </c>
      <c r="F103" s="6">
        <f>(A103+10)^(5.85+A103*0.006)</f>
        <v>16017884251825.553</v>
      </c>
      <c r="G103" s="3">
        <f>(A103+10)^2.8</f>
        <v>533217.43399901106</v>
      </c>
      <c r="H103" s="3">
        <v>8</v>
      </c>
      <c r="I103" s="2">
        <v>0</v>
      </c>
    </row>
    <row r="104" spans="1:9" x14ac:dyDescent="0.3">
      <c r="A104">
        <v>102</v>
      </c>
      <c r="B104" s="1" t="s">
        <v>27</v>
      </c>
      <c r="C104" s="2">
        <v>1</v>
      </c>
      <c r="D104" s="5">
        <f t="shared" si="4"/>
        <v>515000</v>
      </c>
      <c r="E104" s="2">
        <v>1</v>
      </c>
      <c r="F104" s="6">
        <f t="shared" ref="F104:F121" si="7">(A104+10)^(5.85+A104*0.006)</f>
        <v>17460105458175.342</v>
      </c>
      <c r="G104" s="3">
        <f t="shared" ref="G104:G167" si="8">(A104+10)^2.8</f>
        <v>546777.28410020086</v>
      </c>
      <c r="H104" s="3">
        <v>8</v>
      </c>
      <c r="I104" s="2">
        <v>0</v>
      </c>
    </row>
    <row r="105" spans="1:9" x14ac:dyDescent="0.3">
      <c r="A105">
        <v>103</v>
      </c>
      <c r="B105" s="1" t="s">
        <v>28</v>
      </c>
      <c r="C105" s="2">
        <v>1</v>
      </c>
      <c r="D105" s="5">
        <f t="shared" si="4"/>
        <v>520000</v>
      </c>
      <c r="E105" s="2">
        <v>1</v>
      </c>
      <c r="F105" s="6">
        <f t="shared" si="7"/>
        <v>19024417687053.039</v>
      </c>
      <c r="G105" s="3">
        <f t="shared" si="8"/>
        <v>560556.8212695265</v>
      </c>
      <c r="H105" s="3">
        <v>8</v>
      </c>
      <c r="I105" s="2">
        <v>0</v>
      </c>
    </row>
    <row r="106" spans="1:9" x14ac:dyDescent="0.3">
      <c r="A106">
        <v>104</v>
      </c>
      <c r="B106" s="1" t="s">
        <v>29</v>
      </c>
      <c r="C106" s="2">
        <v>1</v>
      </c>
      <c r="D106" s="4">
        <f t="shared" si="4"/>
        <v>525000</v>
      </c>
      <c r="E106" s="2">
        <v>1</v>
      </c>
      <c r="F106" s="6">
        <f t="shared" si="7"/>
        <v>20720584759515.988</v>
      </c>
      <c r="G106" s="3">
        <f t="shared" si="8"/>
        <v>574557.61330838711</v>
      </c>
      <c r="H106" s="3">
        <v>8</v>
      </c>
      <c r="I106" s="2">
        <v>0</v>
      </c>
    </row>
    <row r="107" spans="1:9" x14ac:dyDescent="0.3">
      <c r="A107">
        <v>105</v>
      </c>
      <c r="B107" s="1" t="s">
        <v>30</v>
      </c>
      <c r="C107" s="2">
        <v>1</v>
      </c>
      <c r="D107" s="4">
        <f t="shared" si="4"/>
        <v>530000</v>
      </c>
      <c r="E107" s="2">
        <v>1</v>
      </c>
      <c r="F107" s="6">
        <f t="shared" si="7"/>
        <v>22559112264218.488</v>
      </c>
      <c r="G107" s="3">
        <f t="shared" si="8"/>
        <v>588781.22524568671</v>
      </c>
      <c r="H107" s="3">
        <v>8</v>
      </c>
      <c r="I107" s="2">
        <v>0</v>
      </c>
    </row>
    <row r="108" spans="1:9" x14ac:dyDescent="0.3">
      <c r="A108">
        <v>106</v>
      </c>
      <c r="B108" s="1" t="s">
        <v>31</v>
      </c>
      <c r="C108" s="2">
        <v>1</v>
      </c>
      <c r="D108" s="4">
        <f t="shared" si="4"/>
        <v>535000</v>
      </c>
      <c r="E108" s="2">
        <v>1</v>
      </c>
      <c r="F108" s="6">
        <f t="shared" si="7"/>
        <v>24551301413957.195</v>
      </c>
      <c r="G108" s="3">
        <f t="shared" si="8"/>
        <v>603229.21936699061</v>
      </c>
      <c r="H108" s="3">
        <v>8</v>
      </c>
      <c r="I108" s="2">
        <v>0</v>
      </c>
    </row>
    <row r="109" spans="1:9" x14ac:dyDescent="0.3">
      <c r="A109">
        <v>107</v>
      </c>
      <c r="B109" s="1" t="s">
        <v>32</v>
      </c>
      <c r="C109" s="2">
        <v>1</v>
      </c>
      <c r="D109" s="4">
        <f t="shared" si="4"/>
        <v>540000</v>
      </c>
      <c r="E109" s="2">
        <v>1</v>
      </c>
      <c r="F109" s="6">
        <f t="shared" si="7"/>
        <v>26709306661647.176</v>
      </c>
      <c r="G109" s="3">
        <f t="shared" si="8"/>
        <v>617903.15524312865</v>
      </c>
      <c r="H109" s="3">
        <v>8</v>
      </c>
      <c r="I109" s="2">
        <v>0</v>
      </c>
    </row>
    <row r="110" spans="1:9" x14ac:dyDescent="0.3">
      <c r="A110">
        <v>108</v>
      </c>
      <c r="B110" s="1" t="s">
        <v>33</v>
      </c>
      <c r="C110" s="2">
        <v>1</v>
      </c>
      <c r="D110" s="4">
        <f t="shared" si="4"/>
        <v>545000</v>
      </c>
      <c r="E110" s="2">
        <v>1</v>
      </c>
      <c r="F110" s="6">
        <f t="shared" si="7"/>
        <v>29046197329426.965</v>
      </c>
      <c r="G110" s="3">
        <f t="shared" si="8"/>
        <v>632804.58975825273</v>
      </c>
      <c r="H110" s="3">
        <v>8</v>
      </c>
      <c r="I110" s="2">
        <v>0</v>
      </c>
    </row>
    <row r="111" spans="1:9" x14ac:dyDescent="0.3">
      <c r="A111">
        <v>109</v>
      </c>
      <c r="B111" s="1" t="s">
        <v>34</v>
      </c>
      <c r="C111" s="2">
        <v>1</v>
      </c>
      <c r="D111" s="4">
        <f t="shared" si="4"/>
        <v>550000</v>
      </c>
      <c r="E111" s="2">
        <v>1</v>
      </c>
      <c r="F111" s="6">
        <f t="shared" si="7"/>
        <v>31576023521233.004</v>
      </c>
      <c r="G111" s="3">
        <f t="shared" si="8"/>
        <v>647935.07713737478</v>
      </c>
      <c r="H111" s="3">
        <v>8</v>
      </c>
      <c r="I111" s="2">
        <v>0</v>
      </c>
    </row>
    <row r="112" spans="1:9" x14ac:dyDescent="0.3">
      <c r="A112">
        <v>110</v>
      </c>
      <c r="B112" s="1" t="s">
        <v>35</v>
      </c>
      <c r="C112" s="2">
        <v>1</v>
      </c>
      <c r="D112" s="4">
        <f t="shared" si="4"/>
        <v>555000</v>
      </c>
      <c r="E112" s="2">
        <v>1</v>
      </c>
      <c r="F112" s="6">
        <f t="shared" si="7"/>
        <v>34313886606875.082</v>
      </c>
      <c r="G112" s="3">
        <f t="shared" si="8"/>
        <v>663296.16897338699</v>
      </c>
      <c r="H112" s="3">
        <v>8</v>
      </c>
      <c r="I112" s="2">
        <v>0</v>
      </c>
    </row>
    <row r="113" spans="1:9" x14ac:dyDescent="0.3">
      <c r="A113">
        <v>111</v>
      </c>
      <c r="B113" s="1" t="s">
        <v>36</v>
      </c>
      <c r="C113" s="2">
        <v>1</v>
      </c>
      <c r="D113" s="4">
        <f t="shared" si="4"/>
        <v>560000</v>
      </c>
      <c r="E113" s="2">
        <v>1</v>
      </c>
      <c r="F113" s="6">
        <f t="shared" si="7"/>
        <v>37276014584476.773</v>
      </c>
      <c r="G113" s="3">
        <f t="shared" si="8"/>
        <v>678889.41425358388</v>
      </c>
      <c r="H113" s="3">
        <v>8</v>
      </c>
      <c r="I113" s="2">
        <v>0</v>
      </c>
    </row>
    <row r="114" spans="1:9" x14ac:dyDescent="0.3">
      <c r="A114">
        <v>112</v>
      </c>
      <c r="B114" s="1" t="s">
        <v>37</v>
      </c>
      <c r="C114" s="2">
        <v>1</v>
      </c>
      <c r="D114" s="4">
        <f t="shared" si="4"/>
        <v>565000</v>
      </c>
      <c r="E114" s="2">
        <v>1</v>
      </c>
      <c r="F114" s="6">
        <f t="shared" si="7"/>
        <v>40479842648171.742</v>
      </c>
      <c r="G114" s="3">
        <f t="shared" si="8"/>
        <v>694716.35938568891</v>
      </c>
      <c r="H114" s="3">
        <v>8</v>
      </c>
      <c r="I114" s="2">
        <v>0</v>
      </c>
    </row>
    <row r="115" spans="1:9" x14ac:dyDescent="0.3">
      <c r="A115">
        <v>113</v>
      </c>
      <c r="B115" s="1" t="s">
        <v>38</v>
      </c>
      <c r="C115" s="2">
        <v>1</v>
      </c>
      <c r="D115" s="4">
        <f t="shared" si="4"/>
        <v>570000</v>
      </c>
      <c r="E115" s="2">
        <v>1</v>
      </c>
      <c r="F115" s="6">
        <f t="shared" si="7"/>
        <v>43944099309257.461</v>
      </c>
      <c r="G115" s="3">
        <f t="shared" si="8"/>
        <v>710778.54822342983</v>
      </c>
      <c r="H115" s="3">
        <v>8</v>
      </c>
      <c r="I115" s="2">
        <v>0</v>
      </c>
    </row>
    <row r="116" spans="1:9" x14ac:dyDescent="0.3">
      <c r="A116">
        <v>114</v>
      </c>
      <c r="B116" s="1" t="s">
        <v>27</v>
      </c>
      <c r="C116" s="2">
        <v>1</v>
      </c>
      <c r="D116" s="4">
        <f t="shared" si="4"/>
        <v>575000</v>
      </c>
      <c r="E116" s="2">
        <v>1</v>
      </c>
      <c r="F116" s="6">
        <f t="shared" si="7"/>
        <v>47688898441662.914</v>
      </c>
      <c r="G116" s="3">
        <f t="shared" si="8"/>
        <v>727077.52209163795</v>
      </c>
      <c r="H116" s="3">
        <v>8</v>
      </c>
      <c r="I116" s="2">
        <v>0</v>
      </c>
    </row>
    <row r="117" spans="1:9" x14ac:dyDescent="0.3">
      <c r="A117">
        <v>115</v>
      </c>
      <c r="B117" s="1" t="s">
        <v>28</v>
      </c>
      <c r="C117" s="2">
        <v>1</v>
      </c>
      <c r="D117" s="4">
        <f t="shared" si="4"/>
        <v>580000</v>
      </c>
      <c r="E117" s="2">
        <v>1</v>
      </c>
      <c r="F117" s="6">
        <f t="shared" si="7"/>
        <v>51735837646696.406</v>
      </c>
      <c r="G117" s="3">
        <f t="shared" si="8"/>
        <v>743614.81981089059</v>
      </c>
      <c r="H117" s="3">
        <v>8</v>
      </c>
      <c r="I117" s="2">
        <v>0</v>
      </c>
    </row>
    <row r="118" spans="1:9" x14ac:dyDescent="0.3">
      <c r="A118">
        <v>116</v>
      </c>
      <c r="B118" s="1" t="s">
        <v>29</v>
      </c>
      <c r="C118" s="2">
        <v>1</v>
      </c>
      <c r="D118" s="4">
        <f t="shared" si="4"/>
        <v>585000</v>
      </c>
      <c r="E118" s="2">
        <v>1</v>
      </c>
      <c r="F118" s="6">
        <f t="shared" si="7"/>
        <v>56108103357674.281</v>
      </c>
      <c r="G118" s="3">
        <f t="shared" si="8"/>
        <v>760391.97772173677</v>
      </c>
      <c r="H118" s="3">
        <v>8</v>
      </c>
      <c r="I118" s="2">
        <v>0</v>
      </c>
    </row>
    <row r="119" spans="1:9" x14ac:dyDescent="0.3">
      <c r="A119">
        <v>117</v>
      </c>
      <c r="B119" s="1" t="s">
        <v>30</v>
      </c>
      <c r="C119" s="2">
        <v>1</v>
      </c>
      <c r="D119" s="4">
        <f t="shared" si="4"/>
        <v>590000</v>
      </c>
      <c r="E119" s="2">
        <v>1</v>
      </c>
      <c r="F119" s="6">
        <f t="shared" si="7"/>
        <v>60830583132285.352</v>
      </c>
      <c r="G119" s="3">
        <f t="shared" si="8"/>
        <v>777410.52970849327</v>
      </c>
      <c r="H119" s="3">
        <v>8</v>
      </c>
      <c r="I119" s="2">
        <v>0</v>
      </c>
    </row>
    <row r="120" spans="1:9" x14ac:dyDescent="0.3">
      <c r="A120">
        <v>118</v>
      </c>
      <c r="B120" s="1" t="s">
        <v>31</v>
      </c>
      <c r="C120" s="2">
        <v>1</v>
      </c>
      <c r="D120" s="5">
        <f t="shared" si="4"/>
        <v>595000</v>
      </c>
      <c r="E120" s="2">
        <v>1</v>
      </c>
      <c r="F120" s="6">
        <f t="shared" si="7"/>
        <v>65929985609532.266</v>
      </c>
      <c r="G120" s="3">
        <f t="shared" si="8"/>
        <v>794672.00722260214</v>
      </c>
      <c r="H120" s="3">
        <v>8</v>
      </c>
      <c r="I120" s="2">
        <v>0</v>
      </c>
    </row>
    <row r="121" spans="1:9" x14ac:dyDescent="0.3">
      <c r="A121">
        <v>119</v>
      </c>
      <c r="B121" s="1" t="s">
        <v>32</v>
      </c>
      <c r="C121" s="2">
        <v>1</v>
      </c>
      <c r="D121" s="5">
        <f t="shared" si="4"/>
        <v>600000</v>
      </c>
      <c r="E121" s="2">
        <v>1</v>
      </c>
      <c r="F121" s="6">
        <f t="shared" si="7"/>
        <v>71434968638923.609</v>
      </c>
      <c r="G121" s="3">
        <f t="shared" si="8"/>
        <v>812177.93930562132</v>
      </c>
      <c r="H121" s="3">
        <v>8</v>
      </c>
      <c r="I121" s="2">
        <v>0</v>
      </c>
    </row>
    <row r="122" spans="1:9" x14ac:dyDescent="0.3">
      <c r="A122">
        <v>120</v>
      </c>
      <c r="B122" s="1" t="s">
        <v>33</v>
      </c>
      <c r="C122" s="2">
        <v>1</v>
      </c>
      <c r="D122" s="5">
        <f t="shared" si="4"/>
        <v>605000</v>
      </c>
      <c r="E122" s="2">
        <v>1</v>
      </c>
      <c r="F122" s="6">
        <f>(A122+10)^(6.3+A122*0.006)</f>
        <v>691643553124990.38</v>
      </c>
      <c r="G122" s="3">
        <f t="shared" si="8"/>
        <v>829929.85261178249</v>
      </c>
      <c r="H122" s="3">
        <v>8</v>
      </c>
      <c r="I122" s="2">
        <v>0</v>
      </c>
    </row>
    <row r="123" spans="1:9" x14ac:dyDescent="0.3">
      <c r="A123">
        <v>121</v>
      </c>
      <c r="B123" s="1" t="s">
        <v>34</v>
      </c>
      <c r="C123" s="2">
        <v>1</v>
      </c>
      <c r="D123" s="4">
        <f t="shared" si="4"/>
        <v>610000</v>
      </c>
      <c r="E123" s="2">
        <v>1</v>
      </c>
      <c r="F123" s="6">
        <f t="shared" ref="F123:F153" si="9">(A123+10)^(6.3+A123*0.006)</f>
        <v>751533117598518.13</v>
      </c>
      <c r="G123" s="3">
        <f t="shared" si="8"/>
        <v>847929.27143019601</v>
      </c>
      <c r="H123" s="3">
        <v>8</v>
      </c>
      <c r="I123" s="2">
        <v>0</v>
      </c>
    </row>
    <row r="124" spans="1:9" x14ac:dyDescent="0.3">
      <c r="A124">
        <v>122</v>
      </c>
      <c r="B124" s="1" t="s">
        <v>35</v>
      </c>
      <c r="C124" s="2">
        <v>1</v>
      </c>
      <c r="D124" s="4">
        <f t="shared" si="4"/>
        <v>615000</v>
      </c>
      <c r="E124" s="2">
        <v>1</v>
      </c>
      <c r="F124" s="6">
        <f t="shared" si="9"/>
        <v>816349035994596.25</v>
      </c>
      <c r="G124" s="3">
        <f t="shared" si="8"/>
        <v>866177.7177066626</v>
      </c>
      <c r="H124" s="3">
        <v>8</v>
      </c>
      <c r="I124" s="2">
        <v>0</v>
      </c>
    </row>
    <row r="125" spans="1:9" x14ac:dyDescent="0.3">
      <c r="A125">
        <v>123</v>
      </c>
      <c r="B125" s="1" t="s">
        <v>36</v>
      </c>
      <c r="C125" s="2">
        <v>1</v>
      </c>
      <c r="D125" s="4">
        <f t="shared" si="4"/>
        <v>620000</v>
      </c>
      <c r="E125" s="2">
        <v>1</v>
      </c>
      <c r="F125" s="6">
        <f t="shared" si="9"/>
        <v>886477769502184.25</v>
      </c>
      <c r="G125" s="3">
        <f t="shared" si="8"/>
        <v>884676.71106511902</v>
      </c>
      <c r="H125" s="3">
        <v>8</v>
      </c>
      <c r="I125" s="2">
        <v>0</v>
      </c>
    </row>
    <row r="126" spans="1:9" x14ac:dyDescent="0.3">
      <c r="A126">
        <v>124</v>
      </c>
      <c r="B126" s="1" t="s">
        <v>37</v>
      </c>
      <c r="C126" s="2">
        <v>1</v>
      </c>
      <c r="D126" s="4">
        <f t="shared" si="4"/>
        <v>625000</v>
      </c>
      <c r="E126" s="2">
        <v>1</v>
      </c>
      <c r="F126" s="6">
        <f t="shared" si="9"/>
        <v>962334819110595</v>
      </c>
      <c r="G126" s="3">
        <f t="shared" si="8"/>
        <v>903427.76882873394</v>
      </c>
      <c r="H126" s="3">
        <v>8</v>
      </c>
      <c r="I126" s="2">
        <v>0</v>
      </c>
    </row>
    <row r="127" spans="1:9" x14ac:dyDescent="0.3">
      <c r="A127">
        <v>125</v>
      </c>
      <c r="B127" s="1" t="s">
        <v>38</v>
      </c>
      <c r="C127" s="2">
        <v>1</v>
      </c>
      <c r="D127" s="4">
        <f t="shared" si="4"/>
        <v>630000</v>
      </c>
      <c r="E127" s="2">
        <v>1</v>
      </c>
      <c r="F127" s="6">
        <f t="shared" si="9"/>
        <v>1044366825408838.3</v>
      </c>
      <c r="G127" s="3">
        <f t="shared" si="8"/>
        <v>922432.40604066034</v>
      </c>
      <c r="H127" s="3">
        <v>8</v>
      </c>
      <c r="I127" s="2">
        <v>0</v>
      </c>
    </row>
    <row r="128" spans="1:9" x14ac:dyDescent="0.3">
      <c r="A128">
        <v>126</v>
      </c>
      <c r="B128" s="1" t="s">
        <v>27</v>
      </c>
      <c r="C128" s="2">
        <v>1</v>
      </c>
      <c r="D128" s="4">
        <f t="shared" si="4"/>
        <v>635000</v>
      </c>
      <c r="E128" s="2">
        <v>1</v>
      </c>
      <c r="F128" s="6">
        <f t="shared" si="9"/>
        <v>1133053815149046.3</v>
      </c>
      <c r="G128" s="3">
        <f t="shared" si="8"/>
        <v>941692.13548442093</v>
      </c>
      <c r="H128" s="3">
        <v>8</v>
      </c>
      <c r="I128" s="2">
        <v>0</v>
      </c>
    </row>
    <row r="129" spans="1:9" x14ac:dyDescent="0.3">
      <c r="A129">
        <v>127</v>
      </c>
      <c r="B129" s="1" t="s">
        <v>28</v>
      </c>
      <c r="C129" s="2">
        <v>1</v>
      </c>
      <c r="D129" s="4">
        <f t="shared" si="4"/>
        <v>640000</v>
      </c>
      <c r="E129" s="2">
        <v>1</v>
      </c>
      <c r="F129" s="6">
        <f t="shared" si="9"/>
        <v>1228911604531830.5</v>
      </c>
      <c r="G129" s="3">
        <f t="shared" si="8"/>
        <v>961208.46770399413</v>
      </c>
      <c r="H129" s="3">
        <v>8</v>
      </c>
      <c r="I129" s="2">
        <v>0</v>
      </c>
    </row>
    <row r="130" spans="1:9" x14ac:dyDescent="0.3">
      <c r="A130">
        <v>128</v>
      </c>
      <c r="B130" s="1" t="s">
        <v>29</v>
      </c>
      <c r="C130" s="2">
        <v>1</v>
      </c>
      <c r="D130" s="4">
        <f t="shared" si="4"/>
        <v>645000</v>
      </c>
      <c r="E130" s="2">
        <v>1</v>
      </c>
      <c r="F130" s="6">
        <f t="shared" si="9"/>
        <v>1332494369829730.3</v>
      </c>
      <c r="G130" s="3">
        <f t="shared" si="8"/>
        <v>980982.91102355928</v>
      </c>
      <c r="H130" s="3">
        <v>8</v>
      </c>
      <c r="I130" s="2">
        <v>0</v>
      </c>
    </row>
    <row r="131" spans="1:9" x14ac:dyDescent="0.3">
      <c r="A131">
        <v>129</v>
      </c>
      <c r="B131" s="1" t="s">
        <v>30</v>
      </c>
      <c r="C131" s="2">
        <v>1</v>
      </c>
      <c r="D131" s="4">
        <f t="shared" ref="D131:D194" si="10">A131*5000+5000</f>
        <v>650000</v>
      </c>
      <c r="E131" s="2">
        <v>1</v>
      </c>
      <c r="F131" s="6">
        <f t="shared" si="9"/>
        <v>1444397396665851.5</v>
      </c>
      <c r="G131" s="3">
        <f t="shared" si="8"/>
        <v>1001016.9715669173</v>
      </c>
      <c r="H131" s="3">
        <v>8</v>
      </c>
      <c r="I131" s="2">
        <v>0</v>
      </c>
    </row>
    <row r="132" spans="1:9" x14ac:dyDescent="0.3">
      <c r="A132">
        <v>130</v>
      </c>
      <c r="B132" s="1" t="s">
        <v>31</v>
      </c>
      <c r="C132" s="2">
        <v>1</v>
      </c>
      <c r="D132" s="4">
        <f t="shared" si="10"/>
        <v>655000</v>
      </c>
      <c r="E132" s="2">
        <v>1</v>
      </c>
      <c r="F132" s="6">
        <f t="shared" si="9"/>
        <v>1565260020011100.5</v>
      </c>
      <c r="G132" s="3">
        <f t="shared" si="8"/>
        <v>1021312.1532766287</v>
      </c>
      <c r="H132" s="3">
        <v>8</v>
      </c>
      <c r="I132" s="2">
        <v>0</v>
      </c>
    </row>
    <row r="133" spans="1:9" x14ac:dyDescent="0.3">
      <c r="A133">
        <v>131</v>
      </c>
      <c r="B133" s="1" t="s">
        <v>32</v>
      </c>
      <c r="C133" s="2">
        <v>1</v>
      </c>
      <c r="D133" s="4">
        <f t="shared" si="10"/>
        <v>660000</v>
      </c>
      <c r="E133" s="2">
        <v>1</v>
      </c>
      <c r="F133" s="6">
        <f t="shared" si="9"/>
        <v>1695768767757573</v>
      </c>
      <c r="G133" s="3">
        <f t="shared" si="8"/>
        <v>1041869.9579328144</v>
      </c>
      <c r="H133" s="3">
        <v>8</v>
      </c>
      <c r="I133" s="2">
        <v>0</v>
      </c>
    </row>
    <row r="134" spans="1:9" x14ac:dyDescent="0.3">
      <c r="A134">
        <v>132</v>
      </c>
      <c r="B134" s="1" t="s">
        <v>33</v>
      </c>
      <c r="C134" s="2">
        <v>1</v>
      </c>
      <c r="D134" s="4">
        <f t="shared" si="10"/>
        <v>665000</v>
      </c>
      <c r="E134" s="2">
        <v>1</v>
      </c>
      <c r="F134" s="6">
        <f t="shared" si="9"/>
        <v>1836660721571315.3</v>
      </c>
      <c r="G134" s="3">
        <f t="shared" si="8"/>
        <v>1062691.8851716826</v>
      </c>
      <c r="H134" s="3">
        <v>8</v>
      </c>
      <c r="I134" s="2">
        <v>0</v>
      </c>
    </row>
    <row r="135" spans="1:9" x14ac:dyDescent="0.3">
      <c r="A135">
        <v>133</v>
      </c>
      <c r="B135" s="1" t="s">
        <v>34</v>
      </c>
      <c r="C135" s="2">
        <v>1</v>
      </c>
      <c r="D135" s="4">
        <f t="shared" si="10"/>
        <v>670000</v>
      </c>
      <c r="E135" s="2">
        <v>1</v>
      </c>
      <c r="F135" s="6">
        <f t="shared" si="9"/>
        <v>1988727109627738.5</v>
      </c>
      <c r="G135" s="3">
        <f t="shared" si="8"/>
        <v>1083779.4325037659</v>
      </c>
      <c r="H135" s="3">
        <v>8</v>
      </c>
      <c r="I135" s="2">
        <v>0</v>
      </c>
    </row>
    <row r="136" spans="1:9" x14ac:dyDescent="0.3">
      <c r="A136">
        <v>134</v>
      </c>
      <c r="B136" s="1" t="s">
        <v>35</v>
      </c>
      <c r="C136" s="2">
        <v>1</v>
      </c>
      <c r="D136" s="4">
        <f t="shared" si="10"/>
        <v>675000</v>
      </c>
      <c r="E136" s="2">
        <v>1</v>
      </c>
      <c r="F136" s="6">
        <f t="shared" si="9"/>
        <v>2152817146790193.8</v>
      </c>
      <c r="G136" s="3">
        <f t="shared" si="8"/>
        <v>1105134.09533188</v>
      </c>
      <c r="H136" s="3">
        <v>8</v>
      </c>
      <c r="I136" s="2">
        <v>0</v>
      </c>
    </row>
    <row r="137" spans="1:9" x14ac:dyDescent="0.3">
      <c r="A137">
        <v>135</v>
      </c>
      <c r="B137" s="1" t="s">
        <v>36</v>
      </c>
      <c r="C137" s="2">
        <v>1</v>
      </c>
      <c r="D137" s="5">
        <f t="shared" si="10"/>
        <v>680000</v>
      </c>
      <c r="E137" s="2">
        <v>1</v>
      </c>
      <c r="F137" s="6">
        <f t="shared" si="9"/>
        <v>2329842138812135</v>
      </c>
      <c r="G137" s="3">
        <f t="shared" si="8"/>
        <v>1126757.3669687784</v>
      </c>
      <c r="H137" s="3">
        <v>8</v>
      </c>
      <c r="I137" s="2">
        <v>0</v>
      </c>
    </row>
    <row r="138" spans="1:9" x14ac:dyDescent="0.3">
      <c r="A138">
        <v>136</v>
      </c>
      <c r="B138" s="1" t="s">
        <v>37</v>
      </c>
      <c r="C138" s="2">
        <v>1</v>
      </c>
      <c r="D138" s="5">
        <f t="shared" si="10"/>
        <v>685000</v>
      </c>
      <c r="E138" s="2">
        <v>1</v>
      </c>
      <c r="F138" s="6">
        <f t="shared" si="9"/>
        <v>2520779868227719.5</v>
      </c>
      <c r="G138" s="3">
        <f t="shared" si="8"/>
        <v>1148650.7386545809</v>
      </c>
      <c r="H138" s="3">
        <v>8</v>
      </c>
      <c r="I138" s="2">
        <v>0</v>
      </c>
    </row>
    <row r="139" spans="1:9" x14ac:dyDescent="0.3">
      <c r="A139">
        <v>137</v>
      </c>
      <c r="B139" s="1" t="s">
        <v>38</v>
      </c>
      <c r="C139" s="2">
        <v>1</v>
      </c>
      <c r="D139" s="5">
        <f t="shared" si="10"/>
        <v>690000</v>
      </c>
      <c r="E139" s="2">
        <v>1</v>
      </c>
      <c r="F139" s="6">
        <f t="shared" si="9"/>
        <v>2726679280749161</v>
      </c>
      <c r="G139" s="3">
        <f t="shared" si="8"/>
        <v>1170815.6995738961</v>
      </c>
      <c r="H139" s="3">
        <v>8</v>
      </c>
      <c r="I139" s="2">
        <v>0</v>
      </c>
    </row>
    <row r="140" spans="1:9" x14ac:dyDescent="0.3">
      <c r="A140">
        <v>138</v>
      </c>
      <c r="B140" s="1" t="s">
        <v>27</v>
      </c>
      <c r="C140" s="2">
        <v>1</v>
      </c>
      <c r="D140" s="4">
        <f t="shared" si="10"/>
        <v>695000</v>
      </c>
      <c r="E140" s="2">
        <v>1</v>
      </c>
      <c r="F140" s="6">
        <f t="shared" si="9"/>
        <v>2948665492218564.5</v>
      </c>
      <c r="G140" s="3">
        <f t="shared" si="8"/>
        <v>1193253.7368727222</v>
      </c>
      <c r="H140" s="3">
        <v>8</v>
      </c>
      <c r="I140" s="2">
        <v>0</v>
      </c>
    </row>
    <row r="141" spans="1:9" x14ac:dyDescent="0.3">
      <c r="A141">
        <v>139</v>
      </c>
      <c r="B141" s="1" t="s">
        <v>28</v>
      </c>
      <c r="C141" s="2">
        <v>1</v>
      </c>
      <c r="D141" s="4">
        <f t="shared" si="10"/>
        <v>700000</v>
      </c>
      <c r="E141" s="2">
        <v>1</v>
      </c>
      <c r="F141" s="6">
        <f t="shared" si="9"/>
        <v>3187945137466758</v>
      </c>
      <c r="G141" s="3">
        <f t="shared" si="8"/>
        <v>1215966.3356750642</v>
      </c>
      <c r="H141" s="3">
        <v>8</v>
      </c>
      <c r="I141" s="2">
        <v>0</v>
      </c>
    </row>
    <row r="142" spans="1:9" x14ac:dyDescent="0.3">
      <c r="A142">
        <v>140</v>
      </c>
      <c r="B142" s="1" t="s">
        <v>29</v>
      </c>
      <c r="C142" s="2">
        <v>1</v>
      </c>
      <c r="D142" s="4">
        <f t="shared" si="10"/>
        <v>705000</v>
      </c>
      <c r="E142" s="2">
        <v>1</v>
      </c>
      <c r="F142" s="6">
        <f t="shared" si="9"/>
        <v>3445812083822954</v>
      </c>
      <c r="G142" s="3">
        <f t="shared" si="8"/>
        <v>1238954.9790993242</v>
      </c>
      <c r="H142" s="3">
        <v>8</v>
      </c>
      <c r="I142" s="2">
        <v>0</v>
      </c>
    </row>
    <row r="143" spans="1:9" x14ac:dyDescent="0.3">
      <c r="A143">
        <v>141</v>
      </c>
      <c r="B143" s="1" t="s">
        <v>30</v>
      </c>
      <c r="C143" s="2">
        <v>1</v>
      </c>
      <c r="D143" s="4">
        <f t="shared" si="10"/>
        <v>710000</v>
      </c>
      <c r="E143" s="2">
        <v>1</v>
      </c>
      <c r="F143" s="6">
        <f t="shared" si="9"/>
        <v>3723653533496824</v>
      </c>
      <c r="G143" s="3">
        <f t="shared" si="8"/>
        <v>1262221.148274441</v>
      </c>
      <c r="H143" s="3">
        <v>8</v>
      </c>
      <c r="I143" s="2">
        <v>0</v>
      </c>
    </row>
    <row r="144" spans="1:9" x14ac:dyDescent="0.3">
      <c r="A144">
        <v>142</v>
      </c>
      <c r="B144" s="1" t="s">
        <v>31</v>
      </c>
      <c r="C144" s="2">
        <v>1</v>
      </c>
      <c r="D144" s="4">
        <f t="shared" si="10"/>
        <v>715000</v>
      </c>
      <c r="E144" s="2">
        <v>1</v>
      </c>
      <c r="F144" s="6">
        <f t="shared" si="9"/>
        <v>4022956540627611</v>
      </c>
      <c r="G144" s="3">
        <f t="shared" si="8"/>
        <v>1285766.3223558008</v>
      </c>
      <c r="H144" s="3">
        <v>8</v>
      </c>
      <c r="I144" s="2">
        <v>0</v>
      </c>
    </row>
    <row r="145" spans="1:9" x14ac:dyDescent="0.3">
      <c r="A145">
        <v>143</v>
      </c>
      <c r="B145" s="1" t="s">
        <v>32</v>
      </c>
      <c r="C145" s="2">
        <v>1</v>
      </c>
      <c r="D145" s="4">
        <f t="shared" si="10"/>
        <v>720000</v>
      </c>
      <c r="E145" s="2">
        <v>1</v>
      </c>
      <c r="F145" s="6">
        <f t="shared" si="9"/>
        <v>4345314970467797.5</v>
      </c>
      <c r="G145" s="3">
        <f t="shared" si="8"/>
        <v>1309591.9785409027</v>
      </c>
      <c r="H145" s="3">
        <v>8</v>
      </c>
      <c r="I145" s="2">
        <v>0</v>
      </c>
    </row>
    <row r="146" spans="1:9" x14ac:dyDescent="0.3">
      <c r="A146">
        <v>144</v>
      </c>
      <c r="B146" s="1" t="s">
        <v>33</v>
      </c>
      <c r="C146" s="2">
        <v>1</v>
      </c>
      <c r="D146" s="4">
        <f t="shared" si="10"/>
        <v>725000</v>
      </c>
      <c r="E146" s="2">
        <v>1</v>
      </c>
      <c r="F146" s="6">
        <f t="shared" si="9"/>
        <v>4692436929948621</v>
      </c>
      <c r="G146" s="3">
        <f t="shared" si="8"/>
        <v>1333699.5920848185</v>
      </c>
      <c r="H146" s="3">
        <v>8</v>
      </c>
      <c r="I146" s="2">
        <v>0</v>
      </c>
    </row>
    <row r="147" spans="1:9" x14ac:dyDescent="0.3">
      <c r="A147">
        <v>145</v>
      </c>
      <c r="B147" s="1" t="s">
        <v>34</v>
      </c>
      <c r="C147" s="2">
        <v>1</v>
      </c>
      <c r="D147" s="4">
        <f t="shared" si="10"/>
        <v>730000</v>
      </c>
      <c r="E147" s="2">
        <v>1</v>
      </c>
      <c r="F147" s="6">
        <f t="shared" si="9"/>
        <v>5066152700765647</v>
      </c>
      <c r="G147" s="3">
        <f t="shared" si="8"/>
        <v>1358090.636315397</v>
      </c>
      <c r="H147" s="3">
        <v>8</v>
      </c>
      <c r="I147" s="2">
        <v>0</v>
      </c>
    </row>
    <row r="148" spans="1:9" x14ac:dyDescent="0.3">
      <c r="A148">
        <v>146</v>
      </c>
      <c r="B148" s="1" t="s">
        <v>35</v>
      </c>
      <c r="C148" s="2">
        <v>1</v>
      </c>
      <c r="D148" s="4">
        <f t="shared" si="10"/>
        <v>735000</v>
      </c>
      <c r="E148" s="2">
        <v>1</v>
      </c>
      <c r="F148" s="6">
        <f t="shared" si="9"/>
        <v>5468423208137298</v>
      </c>
      <c r="G148" s="3">
        <f t="shared" si="8"/>
        <v>1382766.582648302</v>
      </c>
      <c r="H148" s="3">
        <v>8</v>
      </c>
      <c r="I148" s="2">
        <v>0</v>
      </c>
    </row>
    <row r="149" spans="1:9" x14ac:dyDescent="0.3">
      <c r="A149">
        <v>147</v>
      </c>
      <c r="B149" s="1" t="s">
        <v>36</v>
      </c>
      <c r="C149" s="2">
        <v>1</v>
      </c>
      <c r="D149" s="4">
        <f t="shared" si="10"/>
        <v>740000</v>
      </c>
      <c r="E149" s="2">
        <v>1</v>
      </c>
      <c r="F149" s="6">
        <f t="shared" si="9"/>
        <v>5901349060526946</v>
      </c>
      <c r="G149" s="3">
        <f t="shared" si="8"/>
        <v>1407728.9006017782</v>
      </c>
      <c r="H149" s="3">
        <v>8</v>
      </c>
      <c r="I149" s="2">
        <v>0</v>
      </c>
    </row>
    <row r="150" spans="1:9" x14ac:dyDescent="0.3">
      <c r="A150">
        <v>148</v>
      </c>
      <c r="B150" s="1" t="s">
        <v>37</v>
      </c>
      <c r="C150" s="2">
        <v>1</v>
      </c>
      <c r="D150" s="4">
        <f t="shared" si="10"/>
        <v>745000</v>
      </c>
      <c r="E150" s="2">
        <v>1</v>
      </c>
      <c r="F150" s="6">
        <f t="shared" si="9"/>
        <v>6367180197896478</v>
      </c>
      <c r="G150" s="3">
        <f t="shared" si="8"/>
        <v>1432979.0578112572</v>
      </c>
      <c r="H150" s="3">
        <v>8</v>
      </c>
      <c r="I150" s="2">
        <v>0</v>
      </c>
    </row>
    <row r="151" spans="1:9" x14ac:dyDescent="0.3">
      <c r="A151">
        <v>149</v>
      </c>
      <c r="B151" s="1" t="s">
        <v>38</v>
      </c>
      <c r="C151" s="2">
        <v>1</v>
      </c>
      <c r="D151" s="4">
        <f t="shared" si="10"/>
        <v>750000</v>
      </c>
      <c r="E151" s="2">
        <v>1</v>
      </c>
      <c r="F151" s="6">
        <f t="shared" si="9"/>
        <v>6868326188477668</v>
      </c>
      <c r="G151" s="3">
        <f t="shared" si="8"/>
        <v>1458518.5200437244</v>
      </c>
      <c r="H151" s="3">
        <v>8</v>
      </c>
      <c r="I151" s="2">
        <v>0</v>
      </c>
    </row>
    <row r="152" spans="1:9" x14ac:dyDescent="0.3">
      <c r="A152">
        <v>150</v>
      </c>
      <c r="B152" s="1" t="s">
        <v>27</v>
      </c>
      <c r="C152" s="2">
        <v>1</v>
      </c>
      <c r="D152" s="4">
        <f t="shared" si="10"/>
        <v>755000</v>
      </c>
      <c r="E152" s="2">
        <v>1</v>
      </c>
      <c r="F152" s="6">
        <f t="shared" si="9"/>
        <v>7407367216621320</v>
      </c>
      <c r="G152" s="3">
        <f t="shared" si="8"/>
        <v>1484348.7512119166</v>
      </c>
      <c r="H152" s="3">
        <v>8</v>
      </c>
      <c r="I152" s="2">
        <v>0</v>
      </c>
    </row>
    <row r="153" spans="1:9" x14ac:dyDescent="0.3">
      <c r="A153">
        <v>151</v>
      </c>
      <c r="B153" s="1" t="s">
        <v>34</v>
      </c>
      <c r="C153" s="2">
        <v>1</v>
      </c>
      <c r="D153" s="4">
        <f t="shared" si="10"/>
        <v>760000</v>
      </c>
      <c r="E153" s="2">
        <v>1</v>
      </c>
      <c r="F153" s="6">
        <f t="shared" si="9"/>
        <v>7987065807017899</v>
      </c>
      <c r="G153" s="3">
        <f t="shared" si="8"/>
        <v>1510471.2133883033</v>
      </c>
      <c r="H153" s="7">
        <v>8.5</v>
      </c>
      <c r="I153" s="2">
        <v>0</v>
      </c>
    </row>
    <row r="154" spans="1:9" x14ac:dyDescent="0.3">
      <c r="A154">
        <v>152</v>
      </c>
      <c r="B154" s="1" t="s">
        <v>35</v>
      </c>
      <c r="C154" s="2">
        <v>1</v>
      </c>
      <c r="D154" s="4">
        <f t="shared" si="10"/>
        <v>765000</v>
      </c>
      <c r="E154" s="2">
        <v>1</v>
      </c>
      <c r="F154" s="6">
        <f>(A154+10)^(6.28+A154*0.006)</f>
        <v>7777356104289160</v>
      </c>
      <c r="G154" s="3">
        <f t="shared" si="8"/>
        <v>1536887.3668188667</v>
      </c>
      <c r="H154" s="7">
        <v>8.5</v>
      </c>
      <c r="I154" s="2">
        <v>0</v>
      </c>
    </row>
    <row r="155" spans="1:9" x14ac:dyDescent="0.3">
      <c r="A155">
        <v>153</v>
      </c>
      <c r="B155" s="1" t="s">
        <v>36</v>
      </c>
      <c r="C155" s="2">
        <v>1</v>
      </c>
      <c r="D155" s="4">
        <f t="shared" si="10"/>
        <v>770000</v>
      </c>
      <c r="E155" s="2">
        <v>1</v>
      </c>
      <c r="F155" s="6">
        <f t="shared" ref="F155:F201" si="11">(A155+10)^(6.28+A155*0.006)</f>
        <v>8381589300389626</v>
      </c>
      <c r="G155" s="3">
        <f t="shared" si="8"/>
        <v>1563598.6699367298</v>
      </c>
      <c r="H155" s="7">
        <v>8.5</v>
      </c>
      <c r="I155" s="2">
        <v>0</v>
      </c>
    </row>
    <row r="156" spans="1:9" x14ac:dyDescent="0.3">
      <c r="A156">
        <v>154</v>
      </c>
      <c r="B156" s="1" t="s">
        <v>37</v>
      </c>
      <c r="C156" s="2">
        <v>1</v>
      </c>
      <c r="D156" s="4">
        <f t="shared" si="10"/>
        <v>775000</v>
      </c>
      <c r="E156" s="2">
        <v>1</v>
      </c>
      <c r="F156" s="6">
        <f t="shared" si="11"/>
        <v>9030984176493376</v>
      </c>
      <c r="G156" s="3">
        <f t="shared" si="8"/>
        <v>1590606.5793755574</v>
      </c>
      <c r="H156" s="7">
        <v>8.5</v>
      </c>
      <c r="I156" s="2">
        <v>0</v>
      </c>
    </row>
    <row r="157" spans="1:9" x14ac:dyDescent="0.3">
      <c r="A157">
        <v>155</v>
      </c>
      <c r="B157" s="1" t="s">
        <v>38</v>
      </c>
      <c r="C157" s="2">
        <v>1</v>
      </c>
      <c r="D157" s="4">
        <f t="shared" si="10"/>
        <v>780000</v>
      </c>
      <c r="E157" s="2">
        <v>1</v>
      </c>
      <c r="F157" s="6">
        <f t="shared" si="11"/>
        <v>9728799155811096</v>
      </c>
      <c r="G157" s="3">
        <f t="shared" si="8"/>
        <v>1617912.5499828029</v>
      </c>
      <c r="H157" s="7">
        <v>8.5</v>
      </c>
      <c r="I157" s="2">
        <v>0</v>
      </c>
    </row>
    <row r="158" spans="1:9" x14ac:dyDescent="0.3">
      <c r="A158">
        <v>156</v>
      </c>
      <c r="B158" s="1" t="s">
        <v>27</v>
      </c>
      <c r="C158" s="2">
        <v>1</v>
      </c>
      <c r="D158" s="4">
        <f t="shared" si="10"/>
        <v>785000</v>
      </c>
      <c r="E158" s="2">
        <v>1</v>
      </c>
      <c r="F158" s="6">
        <f t="shared" si="11"/>
        <v>1.0478520401578386E+16</v>
      </c>
      <c r="G158" s="3">
        <f t="shared" si="8"/>
        <v>1645518.0348327861</v>
      </c>
      <c r="H158" s="7">
        <v>8.5</v>
      </c>
      <c r="I158" s="2">
        <v>0</v>
      </c>
    </row>
    <row r="159" spans="1:9" x14ac:dyDescent="0.3">
      <c r="A159">
        <v>157</v>
      </c>
      <c r="B159" s="1" t="s">
        <v>28</v>
      </c>
      <c r="C159" s="2">
        <v>1</v>
      </c>
      <c r="D159" s="4">
        <f t="shared" si="10"/>
        <v>790000</v>
      </c>
      <c r="E159" s="2">
        <v>1</v>
      </c>
      <c r="F159" s="6">
        <f t="shared" si="11"/>
        <v>1.1283877289687756E+16</v>
      </c>
      <c r="G159" s="3">
        <f t="shared" si="8"/>
        <v>1673424.4852395481</v>
      </c>
      <c r="H159" s="7">
        <v>8.5</v>
      </c>
      <c r="I159" s="2">
        <v>0</v>
      </c>
    </row>
    <row r="160" spans="1:9" x14ac:dyDescent="0.3">
      <c r="A160">
        <v>158</v>
      </c>
      <c r="B160" s="1" t="s">
        <v>29</v>
      </c>
      <c r="C160" s="2">
        <v>1</v>
      </c>
      <c r="D160" s="4">
        <f t="shared" si="10"/>
        <v>795000</v>
      </c>
      <c r="E160" s="2">
        <v>1</v>
      </c>
      <c r="F160" s="6">
        <f t="shared" si="11"/>
        <v>1.2148858906506068E+16</v>
      </c>
      <c r="G160" s="3">
        <f t="shared" si="8"/>
        <v>1701633.3507695941</v>
      </c>
      <c r="H160" s="7">
        <v>8.5</v>
      </c>
      <c r="I160" s="2">
        <v>0</v>
      </c>
    </row>
    <row r="161" spans="1:9" x14ac:dyDescent="0.3">
      <c r="A161">
        <v>159</v>
      </c>
      <c r="B161" s="1" t="s">
        <v>30</v>
      </c>
      <c r="C161" s="2">
        <v>1</v>
      </c>
      <c r="D161" s="4">
        <f t="shared" si="10"/>
        <v>800000</v>
      </c>
      <c r="E161" s="2">
        <v>1</v>
      </c>
      <c r="F161" s="6">
        <f t="shared" si="11"/>
        <v>1.3077731638318964E+16</v>
      </c>
      <c r="G161" s="3">
        <f t="shared" si="8"/>
        <v>1730146.0792544479</v>
      </c>
      <c r="H161" s="7">
        <v>8.5</v>
      </c>
      <c r="I161" s="2">
        <v>0</v>
      </c>
    </row>
    <row r="162" spans="1:9" x14ac:dyDescent="0.3">
      <c r="A162">
        <v>160</v>
      </c>
      <c r="B162" s="1" t="s">
        <v>31</v>
      </c>
      <c r="C162" s="2">
        <v>1</v>
      </c>
      <c r="D162" s="4">
        <f t="shared" si="10"/>
        <v>805000</v>
      </c>
      <c r="E162" s="2">
        <v>1</v>
      </c>
      <c r="F162" s="6">
        <f t="shared" si="11"/>
        <v>1.4075057923071706E+16</v>
      </c>
      <c r="G162" s="3">
        <f t="shared" si="8"/>
        <v>1758964.1168030144</v>
      </c>
      <c r="H162" s="7">
        <v>8.5</v>
      </c>
      <c r="I162" s="2">
        <v>0</v>
      </c>
    </row>
    <row r="163" spans="1:9" x14ac:dyDescent="0.3">
      <c r="A163">
        <v>161</v>
      </c>
      <c r="B163" s="1" t="s">
        <v>32</v>
      </c>
      <c r="C163" s="2">
        <v>1</v>
      </c>
      <c r="D163" s="4">
        <f t="shared" si="10"/>
        <v>810000</v>
      </c>
      <c r="E163" s="2">
        <v>1</v>
      </c>
      <c r="F163" s="6">
        <f t="shared" si="11"/>
        <v>1.5145716239560676E+16</v>
      </c>
      <c r="G163" s="3">
        <f t="shared" si="8"/>
        <v>1788088.9078138138</v>
      </c>
      <c r="H163" s="7">
        <v>8.5</v>
      </c>
      <c r="I163" s="2">
        <v>0</v>
      </c>
    </row>
    <row r="164" spans="1:9" x14ac:dyDescent="0.3">
      <c r="A164">
        <v>162</v>
      </c>
      <c r="B164" s="1" t="s">
        <v>33</v>
      </c>
      <c r="C164" s="2">
        <v>1</v>
      </c>
      <c r="D164" s="4">
        <f t="shared" si="10"/>
        <v>815000</v>
      </c>
      <c r="E164" s="2">
        <v>1</v>
      </c>
      <c r="F164" s="6">
        <f t="shared" si="11"/>
        <v>1.6294922414001932E+16</v>
      </c>
      <c r="G164" s="3">
        <f t="shared" si="8"/>
        <v>1817521.8949870588</v>
      </c>
      <c r="H164" s="7">
        <v>8.5</v>
      </c>
      <c r="I164" s="2">
        <v>0</v>
      </c>
    </row>
    <row r="165" spans="1:9" x14ac:dyDescent="0.3">
      <c r="A165">
        <v>163</v>
      </c>
      <c r="B165" s="1" t="s">
        <v>34</v>
      </c>
      <c r="C165" s="2">
        <v>1</v>
      </c>
      <c r="D165" s="4">
        <f t="shared" si="10"/>
        <v>820000</v>
      </c>
      <c r="E165" s="2">
        <v>1</v>
      </c>
      <c r="F165" s="6">
        <f t="shared" si="11"/>
        <v>1.7528252328962742E+16</v>
      </c>
      <c r="G165" s="3">
        <f t="shared" si="8"/>
        <v>1847264.5193365577</v>
      </c>
      <c r="H165" s="7">
        <v>8.5</v>
      </c>
      <c r="I165" s="2">
        <v>0</v>
      </c>
    </row>
    <row r="166" spans="1:9" x14ac:dyDescent="0.3">
      <c r="A166">
        <v>164</v>
      </c>
      <c r="B166" s="1" t="s">
        <v>35</v>
      </c>
      <c r="C166" s="2">
        <v>1</v>
      </c>
      <c r="D166" s="4">
        <f t="shared" si="10"/>
        <v>825000</v>
      </c>
      <c r="E166" s="2">
        <v>1</v>
      </c>
      <c r="F166" s="6">
        <f t="shared" si="11"/>
        <v>1.885166612502846E+16</v>
      </c>
      <c r="G166" s="3">
        <f t="shared" si="8"/>
        <v>1877318.2202014662</v>
      </c>
      <c r="H166" s="7">
        <v>8.5</v>
      </c>
      <c r="I166" s="2">
        <v>0</v>
      </c>
    </row>
    <row r="167" spans="1:9" x14ac:dyDescent="0.3">
      <c r="A167">
        <v>165</v>
      </c>
      <c r="B167" s="1" t="s">
        <v>36</v>
      </c>
      <c r="C167" s="2">
        <v>1</v>
      </c>
      <c r="D167" s="4">
        <f t="shared" si="10"/>
        <v>830000</v>
      </c>
      <c r="E167" s="2">
        <v>1</v>
      </c>
      <c r="F167" s="6">
        <f t="shared" si="11"/>
        <v>2.027153399129216E+16</v>
      </c>
      <c r="G167" s="3">
        <f t="shared" si="8"/>
        <v>1907684.435257914</v>
      </c>
      <c r="H167" s="7">
        <v>8.5</v>
      </c>
      <c r="I167" s="2">
        <v>0</v>
      </c>
    </row>
    <row r="168" spans="1:9" x14ac:dyDescent="0.3">
      <c r="A168">
        <v>166</v>
      </c>
      <c r="B168" s="1" t="s">
        <v>37</v>
      </c>
      <c r="C168" s="2">
        <v>1</v>
      </c>
      <c r="D168" s="4">
        <f t="shared" si="10"/>
        <v>835000</v>
      </c>
      <c r="E168" s="2">
        <v>1</v>
      </c>
      <c r="F168" s="6">
        <f t="shared" si="11"/>
        <v>2.1794663646823748E+16</v>
      </c>
      <c r="G168" s="3">
        <f t="shared" ref="G168:G231" si="12">(A168+10)^2.8</f>
        <v>1938364.600530443</v>
      </c>
      <c r="H168" s="7">
        <v>8.5</v>
      </c>
      <c r="I168" s="2">
        <v>0</v>
      </c>
    </row>
    <row r="169" spans="1:9" x14ac:dyDescent="0.3">
      <c r="A169">
        <v>167</v>
      </c>
      <c r="B169" s="1" t="s">
        <v>38</v>
      </c>
      <c r="C169" s="2">
        <v>1</v>
      </c>
      <c r="D169" s="4">
        <f t="shared" si="10"/>
        <v>840000</v>
      </c>
      <c r="E169" s="2">
        <v>1</v>
      </c>
      <c r="F169" s="6">
        <f t="shared" si="11"/>
        <v>2.3428329621730792E+16</v>
      </c>
      <c r="G169" s="3">
        <f t="shared" si="12"/>
        <v>1969360.1504033597</v>
      </c>
      <c r="H169" s="7">
        <v>8.5</v>
      </c>
      <c r="I169" s="2">
        <v>0</v>
      </c>
    </row>
    <row r="170" spans="1:9" x14ac:dyDescent="0.3">
      <c r="A170">
        <v>168</v>
      </c>
      <c r="B170" s="1" t="s">
        <v>27</v>
      </c>
      <c r="C170" s="2">
        <v>1</v>
      </c>
      <c r="D170" s="4">
        <f t="shared" si="10"/>
        <v>845000</v>
      </c>
      <c r="E170" s="2">
        <v>1</v>
      </c>
      <c r="F170" s="6">
        <f t="shared" si="11"/>
        <v>2.5180304453266724E+16</v>
      </c>
      <c r="G170" s="3">
        <f t="shared" si="12"/>
        <v>2000672.5176318844</v>
      </c>
      <c r="H170" s="7">
        <v>8.5</v>
      </c>
      <c r="I170" s="2">
        <v>0</v>
      </c>
    </row>
    <row r="171" spans="1:9" x14ac:dyDescent="0.3">
      <c r="A171">
        <v>169</v>
      </c>
      <c r="B171" s="1" t="s">
        <v>34</v>
      </c>
      <c r="C171" s="2">
        <v>1</v>
      </c>
      <c r="D171" s="4">
        <f t="shared" si="10"/>
        <v>850000</v>
      </c>
      <c r="E171" s="2">
        <v>1</v>
      </c>
      <c r="F171" s="6">
        <f t="shared" si="11"/>
        <v>2.7058891919723828E+16</v>
      </c>
      <c r="G171" s="3">
        <f t="shared" si="12"/>
        <v>2032303.1333532003</v>
      </c>
      <c r="H171" s="7">
        <v>8.5</v>
      </c>
      <c r="I171" s="2">
        <v>0</v>
      </c>
    </row>
    <row r="172" spans="1:9" x14ac:dyDescent="0.3">
      <c r="A172">
        <v>170</v>
      </c>
      <c r="B172" s="1" t="s">
        <v>35</v>
      </c>
      <c r="C172" s="2">
        <v>1</v>
      </c>
      <c r="D172" s="4">
        <f t="shared" si="10"/>
        <v>855000</v>
      </c>
      <c r="E172" s="2">
        <v>1</v>
      </c>
      <c r="F172" s="6">
        <f t="shared" si="11"/>
        <v>2.9072962442573036E+16</v>
      </c>
      <c r="G172" s="3">
        <f t="shared" si="12"/>
        <v>2064253.4270973508</v>
      </c>
      <c r="H172" s="7">
        <v>9.5</v>
      </c>
      <c r="I172" s="2">
        <v>0</v>
      </c>
    </row>
    <row r="173" spans="1:9" x14ac:dyDescent="0.3">
      <c r="A173">
        <v>171</v>
      </c>
      <c r="B173" s="1" t="s">
        <v>36</v>
      </c>
      <c r="C173" s="2">
        <v>1</v>
      </c>
      <c r="D173" s="4">
        <f t="shared" si="10"/>
        <v>860000</v>
      </c>
      <c r="E173" s="2">
        <v>1</v>
      </c>
      <c r="F173" s="6">
        <f t="shared" si="11"/>
        <v>3.12319907955174E+16</v>
      </c>
      <c r="G173" s="3">
        <f t="shared" si="12"/>
        <v>2096524.8267980204</v>
      </c>
      <c r="H173" s="7">
        <v>9.5</v>
      </c>
      <c r="I173" s="2">
        <v>0</v>
      </c>
    </row>
    <row r="174" spans="1:9" x14ac:dyDescent="0.3">
      <c r="A174">
        <v>172</v>
      </c>
      <c r="B174" s="1" t="s">
        <v>37</v>
      </c>
      <c r="C174" s="2">
        <v>1</v>
      </c>
      <c r="D174" s="4">
        <f t="shared" si="10"/>
        <v>865000</v>
      </c>
      <c r="E174" s="2">
        <v>1</v>
      </c>
      <c r="F174" s="6">
        <f t="shared" si="11"/>
        <v>3.3546096267841756E+16</v>
      </c>
      <c r="G174" s="3">
        <f t="shared" si="12"/>
        <v>2129118.7588031506</v>
      </c>
      <c r="H174" s="7">
        <v>9.5</v>
      </c>
      <c r="I174" s="2">
        <v>0</v>
      </c>
    </row>
    <row r="175" spans="1:9" x14ac:dyDescent="0.3">
      <c r="A175">
        <v>173</v>
      </c>
      <c r="B175" s="1" t="s">
        <v>38</v>
      </c>
      <c r="C175" s="2">
        <v>1</v>
      </c>
      <c r="D175" s="4">
        <f t="shared" si="10"/>
        <v>870000</v>
      </c>
      <c r="E175" s="2">
        <v>1</v>
      </c>
      <c r="F175" s="6">
        <f t="shared" si="11"/>
        <v>3.6026085438695512E+16</v>
      </c>
      <c r="G175" s="3">
        <f t="shared" si="12"/>
        <v>2162036.6478854804</v>
      </c>
      <c r="H175" s="7">
        <v>9.5</v>
      </c>
      <c r="I175" s="2">
        <v>0</v>
      </c>
    </row>
    <row r="176" spans="1:9" x14ac:dyDescent="0.3">
      <c r="A176">
        <v>174</v>
      </c>
      <c r="B176" s="1" t="s">
        <v>27</v>
      </c>
      <c r="C176" s="2">
        <v>1</v>
      </c>
      <c r="D176" s="4">
        <f t="shared" si="10"/>
        <v>875000</v>
      </c>
      <c r="E176" s="2">
        <v>1</v>
      </c>
      <c r="F176" s="6">
        <f t="shared" si="11"/>
        <v>3.8683497728766144E+16</v>
      </c>
      <c r="G176" s="3">
        <f t="shared" si="12"/>
        <v>2195279.9172528819</v>
      </c>
      <c r="H176" s="7">
        <v>9.5</v>
      </c>
      <c r="I176" s="2">
        <v>0</v>
      </c>
    </row>
    <row r="177" spans="1:9" x14ac:dyDescent="0.3">
      <c r="A177">
        <v>175</v>
      </c>
      <c r="B177" s="1" t="s">
        <v>28</v>
      </c>
      <c r="C177" s="2">
        <v>1</v>
      </c>
      <c r="D177" s="4">
        <f t="shared" si="10"/>
        <v>880000</v>
      </c>
      <c r="E177" s="2">
        <v>1</v>
      </c>
      <c r="F177" s="6">
        <f t="shared" si="11"/>
        <v>4.1530653906242952E+16</v>
      </c>
      <c r="G177" s="3">
        <f t="shared" si="12"/>
        <v>2228849.9885586519</v>
      </c>
      <c r="H177" s="7">
        <v>9.5</v>
      </c>
      <c r="I177" s="2">
        <v>0</v>
      </c>
    </row>
    <row r="178" spans="1:9" x14ac:dyDescent="0.3">
      <c r="A178">
        <v>176</v>
      </c>
      <c r="B178" s="1" t="s">
        <v>29</v>
      </c>
      <c r="C178" s="2">
        <v>1</v>
      </c>
      <c r="D178" s="4">
        <f t="shared" si="10"/>
        <v>885000</v>
      </c>
      <c r="E178" s="2">
        <v>1</v>
      </c>
      <c r="F178" s="6">
        <f t="shared" si="11"/>
        <v>4.458070773503516E+16</v>
      </c>
      <c r="G178" s="3">
        <f t="shared" si="12"/>
        <v>2262748.2819116535</v>
      </c>
      <c r="H178" s="7">
        <v>9.5</v>
      </c>
      <c r="I178" s="2">
        <v>0</v>
      </c>
    </row>
    <row r="179" spans="1:9" x14ac:dyDescent="0.3">
      <c r="A179">
        <v>177</v>
      </c>
      <c r="B179" s="1" t="s">
        <v>30</v>
      </c>
      <c r="C179" s="2">
        <v>1</v>
      </c>
      <c r="D179" s="4">
        <f t="shared" si="10"/>
        <v>890000</v>
      </c>
      <c r="E179" s="2">
        <v>1</v>
      </c>
      <c r="F179" s="6">
        <f t="shared" si="11"/>
        <v>4.7847700964974968E+16</v>
      </c>
      <c r="G179" s="3">
        <f t="shared" si="12"/>
        <v>2296976.215886266</v>
      </c>
      <c r="H179" s="7">
        <v>9.5</v>
      </c>
      <c r="I179" s="2">
        <v>0</v>
      </c>
    </row>
    <row r="180" spans="1:9" x14ac:dyDescent="0.3">
      <c r="A180">
        <v>178</v>
      </c>
      <c r="B180" s="1" t="s">
        <v>31</v>
      </c>
      <c r="C180" s="2">
        <v>1</v>
      </c>
      <c r="D180" s="4">
        <f t="shared" si="10"/>
        <v>895000</v>
      </c>
      <c r="E180" s="2">
        <v>1</v>
      </c>
      <c r="F180" s="6">
        <f t="shared" si="11"/>
        <v>5.13466218762282E+16</v>
      </c>
      <c r="G180" s="3">
        <f t="shared" si="12"/>
        <v>2331535.2075323593</v>
      </c>
      <c r="H180" s="7">
        <v>9.5</v>
      </c>
      <c r="I180" s="2">
        <v>0</v>
      </c>
    </row>
    <row r="181" spans="1:9" x14ac:dyDescent="0.3">
      <c r="A181">
        <v>179</v>
      </c>
      <c r="B181" s="1" t="s">
        <v>32</v>
      </c>
      <c r="C181" s="2">
        <v>1</v>
      </c>
      <c r="D181" s="4">
        <f t="shared" si="10"/>
        <v>900000</v>
      </c>
      <c r="E181" s="2">
        <v>1</v>
      </c>
      <c r="F181" s="6">
        <f t="shared" si="11"/>
        <v>5.5093467603371968E+16</v>
      </c>
      <c r="G181" s="3">
        <f t="shared" si="12"/>
        <v>2366426.6723850248</v>
      </c>
      <c r="H181" s="7">
        <v>9.5</v>
      </c>
      <c r="I181" s="2">
        <v>0</v>
      </c>
    </row>
    <row r="182" spans="1:9" x14ac:dyDescent="0.3">
      <c r="A182">
        <v>180</v>
      </c>
      <c r="B182" s="1" t="s">
        <v>33</v>
      </c>
      <c r="C182" s="2">
        <v>1</v>
      </c>
      <c r="D182" s="4">
        <f t="shared" si="10"/>
        <v>905000</v>
      </c>
      <c r="E182" s="2">
        <v>1</v>
      </c>
      <c r="F182" s="6">
        <f t="shared" si="11"/>
        <v>5.9105310478680128E+16</v>
      </c>
      <c r="G182" s="3">
        <f t="shared" si="12"/>
        <v>2401652.0244742413</v>
      </c>
      <c r="H182" s="7">
        <v>9.5</v>
      </c>
      <c r="I182" s="2">
        <v>0</v>
      </c>
    </row>
    <row r="183" spans="1:9" x14ac:dyDescent="0.3">
      <c r="A183">
        <v>181</v>
      </c>
      <c r="B183" s="1" t="s">
        <v>34</v>
      </c>
      <c r="C183" s="2">
        <v>1</v>
      </c>
      <c r="D183" s="4">
        <f t="shared" si="10"/>
        <v>910000</v>
      </c>
      <c r="E183" s="2">
        <v>1</v>
      </c>
      <c r="F183" s="6">
        <f t="shared" si="11"/>
        <v>6.340036864909624E+16</v>
      </c>
      <c r="G183" s="3">
        <f t="shared" si="12"/>
        <v>2437212.6763344472</v>
      </c>
      <c r="H183" s="7">
        <v>9.5</v>
      </c>
      <c r="I183" s="2">
        <v>0</v>
      </c>
    </row>
    <row r="184" spans="1:9" x14ac:dyDescent="0.3">
      <c r="A184">
        <v>182</v>
      </c>
      <c r="B184" s="1" t="s">
        <v>35</v>
      </c>
      <c r="C184" s="2">
        <v>1</v>
      </c>
      <c r="D184" s="4">
        <f t="shared" si="10"/>
        <v>915000</v>
      </c>
      <c r="E184" s="2">
        <v>1</v>
      </c>
      <c r="F184" s="6">
        <f t="shared" si="11"/>
        <v>6.7998081237208408E+16</v>
      </c>
      <c r="G184" s="3">
        <f t="shared" si="12"/>
        <v>2473110.0390139655</v>
      </c>
      <c r="H184" s="7">
        <v>9.5</v>
      </c>
      <c r="I184" s="2">
        <v>0</v>
      </c>
    </row>
    <row r="185" spans="1:9" x14ac:dyDescent="0.3">
      <c r="A185">
        <v>183</v>
      </c>
      <c r="B185" s="1" t="s">
        <v>36</v>
      </c>
      <c r="C185" s="2">
        <v>1</v>
      </c>
      <c r="D185" s="4">
        <f t="shared" si="10"/>
        <v>920000</v>
      </c>
      <c r="E185" s="2">
        <v>1</v>
      </c>
      <c r="F185" s="6">
        <f t="shared" si="11"/>
        <v>7.2919188333390272E+16</v>
      </c>
      <c r="G185" s="3">
        <f t="shared" si="12"/>
        <v>2509345.5220843321</v>
      </c>
      <c r="H185" s="7">
        <v>9.5</v>
      </c>
      <c r="I185" s="2">
        <v>0</v>
      </c>
    </row>
    <row r="186" spans="1:9" x14ac:dyDescent="0.3">
      <c r="A186">
        <v>184</v>
      </c>
      <c r="B186" s="1" t="s">
        <v>37</v>
      </c>
      <c r="C186" s="2">
        <v>1</v>
      </c>
      <c r="D186" s="4">
        <f t="shared" si="10"/>
        <v>925000</v>
      </c>
      <c r="E186" s="2">
        <v>1</v>
      </c>
      <c r="F186" s="6">
        <f t="shared" si="11"/>
        <v>7.8185816124109808E+16</v>
      </c>
      <c r="G186" s="3">
        <f t="shared" si="12"/>
        <v>2545920.5336495414</v>
      </c>
      <c r="H186" s="7">
        <v>9.5</v>
      </c>
      <c r="I186" s="2">
        <v>0</v>
      </c>
    </row>
    <row r="187" spans="1:9" x14ac:dyDescent="0.3">
      <c r="A187">
        <v>185</v>
      </c>
      <c r="B187" s="1" t="s">
        <v>38</v>
      </c>
      <c r="C187" s="2">
        <v>1</v>
      </c>
      <c r="D187" s="4">
        <f t="shared" si="10"/>
        <v>930000</v>
      </c>
      <c r="E187" s="2">
        <v>1</v>
      </c>
      <c r="F187" s="6">
        <f t="shared" si="11"/>
        <v>8.382156748038032E+16</v>
      </c>
      <c r="G187" s="3">
        <f t="shared" si="12"/>
        <v>2582836.4803551352</v>
      </c>
      <c r="H187" s="7">
        <v>9.5</v>
      </c>
      <c r="I187" s="2">
        <v>0</v>
      </c>
    </row>
    <row r="188" spans="1:9" x14ac:dyDescent="0.3">
      <c r="A188">
        <v>186</v>
      </c>
      <c r="B188" s="1" t="s">
        <v>27</v>
      </c>
      <c r="C188" s="2">
        <v>1</v>
      </c>
      <c r="D188" s="4">
        <f t="shared" si="10"/>
        <v>935000</v>
      </c>
      <c r="E188" s="2">
        <v>1</v>
      </c>
      <c r="F188" s="6">
        <f t="shared" si="11"/>
        <v>8.9851618350424E+16</v>
      </c>
      <c r="G188" s="3">
        <f t="shared" si="12"/>
        <v>2620094.7673972584</v>
      </c>
      <c r="H188" s="7">
        <v>9.5</v>
      </c>
      <c r="I188" s="2">
        <v>0</v>
      </c>
    </row>
    <row r="189" spans="1:9" x14ac:dyDescent="0.3">
      <c r="A189">
        <v>187</v>
      </c>
      <c r="B189" s="1" t="s">
        <v>34</v>
      </c>
      <c r="C189" s="2">
        <v>1</v>
      </c>
      <c r="D189" s="4">
        <f t="shared" si="10"/>
        <v>940000</v>
      </c>
      <c r="E189" s="2">
        <v>1</v>
      </c>
      <c r="F189" s="6">
        <f t="shared" si="11"/>
        <v>9.6302820321986544E+16</v>
      </c>
      <c r="G189" s="3">
        <f t="shared" si="12"/>
        <v>2657696.7985315453</v>
      </c>
      <c r="H189" s="7">
        <v>9.5</v>
      </c>
      <c r="I189" s="2">
        <v>0</v>
      </c>
    </row>
    <row r="190" spans="1:9" x14ac:dyDescent="0.3">
      <c r="A190">
        <v>188</v>
      </c>
      <c r="B190" s="1" t="s">
        <v>35</v>
      </c>
      <c r="C190" s="2">
        <v>1</v>
      </c>
      <c r="D190" s="4">
        <f t="shared" si="10"/>
        <v>945000</v>
      </c>
      <c r="E190" s="2">
        <v>1</v>
      </c>
      <c r="F190" s="6">
        <f t="shared" si="11"/>
        <v>1.0320380974238218E+17</v>
      </c>
      <c r="G190" s="3">
        <f t="shared" si="12"/>
        <v>2695643.9760819362</v>
      </c>
      <c r="H190" s="7">
        <v>9.5</v>
      </c>
      <c r="I190" s="2">
        <v>0</v>
      </c>
    </row>
    <row r="191" spans="1:9" x14ac:dyDescent="0.3">
      <c r="A191">
        <v>189</v>
      </c>
      <c r="B191" s="1" t="s">
        <v>36</v>
      </c>
      <c r="C191" s="2">
        <v>1</v>
      </c>
      <c r="D191" s="4">
        <f t="shared" si="10"/>
        <v>950000</v>
      </c>
      <c r="E191" s="2">
        <v>1</v>
      </c>
      <c r="F191" s="6">
        <f t="shared" si="11"/>
        <v>1.1058512380838358E+17</v>
      </c>
      <c r="G191" s="3">
        <f t="shared" si="12"/>
        <v>2733937.700949409</v>
      </c>
      <c r="H191" s="7">
        <v>9.5</v>
      </c>
      <c r="I191" s="2">
        <v>0</v>
      </c>
    </row>
    <row r="192" spans="1:9" x14ac:dyDescent="0.3">
      <c r="A192">
        <v>190</v>
      </c>
      <c r="B192" s="1" t="s">
        <v>37</v>
      </c>
      <c r="C192" s="2">
        <v>1</v>
      </c>
      <c r="D192" s="4">
        <f t="shared" si="10"/>
        <v>955000</v>
      </c>
      <c r="E192" s="2">
        <v>1</v>
      </c>
      <c r="F192" s="6">
        <f t="shared" si="11"/>
        <v>1.184793240635997E+17</v>
      </c>
      <c r="G192" s="3">
        <f t="shared" si="12"/>
        <v>2772579.3726205807</v>
      </c>
      <c r="H192" s="7">
        <v>10</v>
      </c>
      <c r="I192" s="2">
        <v>0</v>
      </c>
    </row>
    <row r="193" spans="1:9" x14ac:dyDescent="0.3">
      <c r="A193">
        <v>191</v>
      </c>
      <c r="B193" s="1" t="s">
        <v>38</v>
      </c>
      <c r="C193" s="2">
        <v>1</v>
      </c>
      <c r="D193" s="4">
        <f t="shared" si="10"/>
        <v>960000</v>
      </c>
      <c r="E193" s="2">
        <v>1</v>
      </c>
      <c r="F193" s="6">
        <f t="shared" si="11"/>
        <v>1.2692112776802995E+17</v>
      </c>
      <c r="G193" s="3">
        <f t="shared" si="12"/>
        <v>2811570.3891762584</v>
      </c>
      <c r="H193" s="7">
        <v>10</v>
      </c>
      <c r="I193" s="2">
        <v>0</v>
      </c>
    </row>
    <row r="194" spans="1:9" x14ac:dyDescent="0.3">
      <c r="A194">
        <v>192</v>
      </c>
      <c r="B194" s="1" t="s">
        <v>27</v>
      </c>
      <c r="C194" s="2">
        <v>1</v>
      </c>
      <c r="D194" s="4">
        <f t="shared" si="10"/>
        <v>965000</v>
      </c>
      <c r="E194" s="2">
        <v>1</v>
      </c>
      <c r="F194" s="6">
        <f t="shared" si="11"/>
        <v>1.3594754763320123E+17</v>
      </c>
      <c r="G194" s="3">
        <f t="shared" si="12"/>
        <v>2850912.1472998401</v>
      </c>
      <c r="H194" s="7">
        <v>10</v>
      </c>
      <c r="I194" s="2">
        <v>0</v>
      </c>
    </row>
    <row r="195" spans="1:9" x14ac:dyDescent="0.3">
      <c r="A195">
        <v>193</v>
      </c>
      <c r="B195" s="1" t="s">
        <v>28</v>
      </c>
      <c r="C195" s="2">
        <v>1</v>
      </c>
      <c r="D195" s="4">
        <f t="shared" ref="D195:D258" si="13">A195*5000+5000</f>
        <v>970000</v>
      </c>
      <c r="E195" s="2">
        <v>1</v>
      </c>
      <c r="F195" s="6">
        <f t="shared" si="11"/>
        <v>1.455980404467839E+17</v>
      </c>
      <c r="G195" s="3">
        <f t="shared" si="12"/>
        <v>2890606.0422856677</v>
      </c>
      <c r="H195" s="7">
        <v>10</v>
      </c>
      <c r="I195" s="2">
        <v>0</v>
      </c>
    </row>
    <row r="196" spans="1:9" x14ac:dyDescent="0.3">
      <c r="A196">
        <v>194</v>
      </c>
      <c r="B196" s="1" t="s">
        <v>29</v>
      </c>
      <c r="C196" s="2">
        <v>1</v>
      </c>
      <c r="D196" s="4">
        <f t="shared" si="13"/>
        <v>975000</v>
      </c>
      <c r="E196" s="2">
        <v>1</v>
      </c>
      <c r="F196" s="6">
        <f t="shared" si="11"/>
        <v>1.5591466514289539E+17</v>
      </c>
      <c r="G196" s="3">
        <f t="shared" si="12"/>
        <v>2930653.4680472808</v>
      </c>
      <c r="H196" s="7">
        <v>10</v>
      </c>
      <c r="I196" s="2">
        <v>0</v>
      </c>
    </row>
    <row r="197" spans="1:9" x14ac:dyDescent="0.3">
      <c r="A197">
        <v>195</v>
      </c>
      <c r="B197" s="1" t="s">
        <v>30</v>
      </c>
      <c r="C197" s="2">
        <v>1</v>
      </c>
      <c r="D197" s="4">
        <f t="shared" si="13"/>
        <v>980000</v>
      </c>
      <c r="E197" s="2">
        <v>1</v>
      </c>
      <c r="F197" s="6">
        <f t="shared" si="11"/>
        <v>1.6694225090857437E+17</v>
      </c>
      <c r="G197" s="3">
        <f t="shared" si="12"/>
        <v>2971055.8171255719</v>
      </c>
      <c r="H197" s="7">
        <v>10</v>
      </c>
      <c r="I197" s="2">
        <v>0</v>
      </c>
    </row>
    <row r="198" spans="1:9" x14ac:dyDescent="0.3">
      <c r="A198">
        <v>196</v>
      </c>
      <c r="B198" s="1" t="s">
        <v>31</v>
      </c>
      <c r="C198" s="2">
        <v>1</v>
      </c>
      <c r="D198" s="4">
        <f t="shared" si="13"/>
        <v>985000</v>
      </c>
      <c r="E198" s="2">
        <v>1</v>
      </c>
      <c r="F198" s="6">
        <f t="shared" si="11"/>
        <v>1.7872857595333446E+17</v>
      </c>
      <c r="G198" s="3">
        <f t="shared" si="12"/>
        <v>3011814.4806968397</v>
      </c>
      <c r="H198" s="7">
        <v>10</v>
      </c>
      <c r="I198" s="2">
        <v>0</v>
      </c>
    </row>
    <row r="199" spans="1:9" x14ac:dyDescent="0.3">
      <c r="A199">
        <v>197</v>
      </c>
      <c r="B199" s="1" t="s">
        <v>32</v>
      </c>
      <c r="C199" s="2">
        <v>1</v>
      </c>
      <c r="D199" s="4">
        <f t="shared" si="13"/>
        <v>990000</v>
      </c>
      <c r="E199" s="2">
        <v>1</v>
      </c>
      <c r="F199" s="6">
        <f t="shared" si="11"/>
        <v>1.9132455760727347E+17</v>
      </c>
      <c r="G199" s="3">
        <f t="shared" si="12"/>
        <v>3052930.8485807916</v>
      </c>
      <c r="H199" s="7">
        <v>10</v>
      </c>
      <c r="I199" s="2">
        <v>0</v>
      </c>
    </row>
    <row r="200" spans="1:9" x14ac:dyDescent="0.3">
      <c r="A200">
        <v>198</v>
      </c>
      <c r="B200" s="1" t="s">
        <v>33</v>
      </c>
      <c r="C200" s="2">
        <v>1</v>
      </c>
      <c r="D200" s="4">
        <f t="shared" si="13"/>
        <v>995000</v>
      </c>
      <c r="E200" s="2">
        <v>1</v>
      </c>
      <c r="F200" s="6">
        <f t="shared" si="11"/>
        <v>2.0478445445415053E+17</v>
      </c>
      <c r="G200" s="3">
        <f t="shared" si="12"/>
        <v>3094406.3092484525</v>
      </c>
      <c r="H200" s="7">
        <v>10</v>
      </c>
      <c r="I200" s="2">
        <v>0</v>
      </c>
    </row>
    <row r="201" spans="1:9" x14ac:dyDescent="0.3">
      <c r="A201">
        <v>199</v>
      </c>
      <c r="B201" s="1" t="s">
        <v>34</v>
      </c>
      <c r="C201" s="2">
        <v>1</v>
      </c>
      <c r="D201" s="4">
        <f t="shared" si="13"/>
        <v>1000000</v>
      </c>
      <c r="E201" s="2">
        <v>1</v>
      </c>
      <c r="F201" s="6">
        <f t="shared" si="11"/>
        <v>2.1916608124928365E+17</v>
      </c>
      <c r="G201" s="3">
        <f t="shared" si="12"/>
        <v>3136242.2498299479</v>
      </c>
      <c r="H201" s="7">
        <v>10</v>
      </c>
      <c r="I201" s="2">
        <v>0</v>
      </c>
    </row>
    <row r="202" spans="1:9" x14ac:dyDescent="0.3">
      <c r="A202">
        <v>200</v>
      </c>
      <c r="B202" s="1" t="s">
        <v>35</v>
      </c>
      <c r="C202" s="2">
        <v>1</v>
      </c>
      <c r="D202" s="4">
        <f t="shared" si="13"/>
        <v>1005000</v>
      </c>
      <c r="E202" s="2">
        <v>1</v>
      </c>
      <c r="F202" s="6">
        <f>(A202+10)^(6.27+A202*0.006)</f>
        <v>2.2231979415724381E+17</v>
      </c>
      <c r="G202" s="3">
        <f t="shared" si="12"/>
        <v>3178440.0561222648</v>
      </c>
      <c r="H202" s="7">
        <v>10</v>
      </c>
      <c r="I202" s="2">
        <v>0</v>
      </c>
    </row>
    <row r="203" spans="1:9" x14ac:dyDescent="0.3">
      <c r="A203">
        <v>201</v>
      </c>
      <c r="B203" s="1" t="s">
        <v>29</v>
      </c>
      <c r="C203" s="2">
        <v>1</v>
      </c>
      <c r="D203" s="4">
        <f t="shared" si="13"/>
        <v>1010000</v>
      </c>
      <c r="E203" s="2">
        <v>1</v>
      </c>
      <c r="F203" s="6">
        <f>(A203+10)^(6.26+A203*0.006)</f>
        <v>2.2547210076410192E+17</v>
      </c>
      <c r="G203" s="3">
        <f t="shared" si="12"/>
        <v>3221001.1125968862</v>
      </c>
      <c r="H203" s="7">
        <v>10</v>
      </c>
      <c r="I203" s="2">
        <v>0</v>
      </c>
    </row>
    <row r="204" spans="1:9" x14ac:dyDescent="0.3">
      <c r="A204">
        <v>202</v>
      </c>
      <c r="B204" s="1" t="s">
        <v>30</v>
      </c>
      <c r="C204" s="2">
        <v>1</v>
      </c>
      <c r="D204" s="4">
        <f t="shared" si="13"/>
        <v>1015000</v>
      </c>
      <c r="E204" s="2">
        <v>1</v>
      </c>
      <c r="F204" s="6">
        <f>(A204+10)^(6.25+A204*0.006)</f>
        <v>2.2862209190411469E+17</v>
      </c>
      <c r="G204" s="3">
        <f t="shared" si="12"/>
        <v>3263926.8024073537</v>
      </c>
      <c r="H204" s="7">
        <v>10</v>
      </c>
      <c r="I204" s="2">
        <v>0</v>
      </c>
    </row>
    <row r="205" spans="1:9" x14ac:dyDescent="0.3">
      <c r="A205">
        <v>203</v>
      </c>
      <c r="B205" s="1" t="s">
        <v>31</v>
      </c>
      <c r="C205" s="2">
        <v>1</v>
      </c>
      <c r="D205" s="4">
        <f t="shared" si="13"/>
        <v>1020000</v>
      </c>
      <c r="E205" s="2">
        <v>1</v>
      </c>
      <c r="F205" s="6">
        <f>(A205+10)^(6.24+A205*0.006)</f>
        <v>2.3176885884514499E+17</v>
      </c>
      <c r="G205" s="3">
        <f t="shared" si="12"/>
        <v>3307218.5073968088</v>
      </c>
      <c r="H205" s="7">
        <v>10</v>
      </c>
      <c r="I205" s="2">
        <v>0</v>
      </c>
    </row>
    <row r="206" spans="1:9" x14ac:dyDescent="0.3">
      <c r="A206">
        <v>204</v>
      </c>
      <c r="B206" s="1" t="s">
        <v>32</v>
      </c>
      <c r="C206" s="2">
        <v>1</v>
      </c>
      <c r="D206" s="4">
        <f t="shared" si="13"/>
        <v>1025000</v>
      </c>
      <c r="E206" s="2">
        <v>1</v>
      </c>
      <c r="F206" s="6">
        <f>(A206+10)^(6.23+A206*0.006)</f>
        <v>2.3491149379662275E+17</v>
      </c>
      <c r="G206" s="3">
        <f t="shared" si="12"/>
        <v>3350877.6081053265</v>
      </c>
      <c r="H206" s="7">
        <v>10</v>
      </c>
      <c r="I206" s="2">
        <v>0</v>
      </c>
    </row>
    <row r="207" spans="1:9" x14ac:dyDescent="0.3">
      <c r="A207">
        <v>205</v>
      </c>
      <c r="B207" s="1" t="s">
        <v>33</v>
      </c>
      <c r="C207" s="2">
        <v>1</v>
      </c>
      <c r="D207" s="4">
        <f t="shared" si="13"/>
        <v>1030000</v>
      </c>
      <c r="E207" s="2">
        <v>1</v>
      </c>
      <c r="F207" s="6">
        <f>(A207+10)^(6.22+A207*0.006)</f>
        <v>2.3804909041265606E+17</v>
      </c>
      <c r="G207" s="3">
        <f t="shared" si="12"/>
        <v>3394905.4837773382</v>
      </c>
      <c r="H207" s="7">
        <v>10</v>
      </c>
      <c r="I207" s="2">
        <v>0</v>
      </c>
    </row>
    <row r="208" spans="1:9" x14ac:dyDescent="0.3">
      <c r="A208">
        <v>206</v>
      </c>
      <c r="B208" s="1" t="s">
        <v>34</v>
      </c>
      <c r="C208" s="2">
        <v>1</v>
      </c>
      <c r="D208" s="4">
        <f t="shared" si="13"/>
        <v>1035000</v>
      </c>
      <c r="E208" s="2">
        <v>1</v>
      </c>
      <c r="F208" s="6">
        <f>(A208+10)^(6.21+A208*0.006)</f>
        <v>2.4118074428990205E+17</v>
      </c>
      <c r="G208" s="3">
        <f t="shared" si="12"/>
        <v>3439303.5123688309</v>
      </c>
      <c r="H208" s="7">
        <v>10</v>
      </c>
      <c r="I208" s="2">
        <v>0</v>
      </c>
    </row>
    <row r="209" spans="1:9" x14ac:dyDescent="0.3">
      <c r="A209">
        <v>207</v>
      </c>
      <c r="B209" s="1" t="s">
        <v>35</v>
      </c>
      <c r="C209" s="2">
        <v>1</v>
      </c>
      <c r="D209" s="4">
        <f t="shared" si="13"/>
        <v>1040000</v>
      </c>
      <c r="E209" s="2">
        <v>1</v>
      </c>
      <c r="F209" s="6">
        <f>(A209+10)^(6.2+A209*0.006)</f>
        <v>2.4430555345987062E+17</v>
      </c>
      <c r="G209" s="3">
        <f t="shared" si="12"/>
        <v>3484073.0705545577</v>
      </c>
      <c r="H209" s="7">
        <v>10</v>
      </c>
      <c r="I209" s="2">
        <v>0</v>
      </c>
    </row>
    <row r="210" spans="1:9" x14ac:dyDescent="0.3">
      <c r="A210">
        <v>208</v>
      </c>
      <c r="B210" s="1" t="s">
        <v>36</v>
      </c>
      <c r="C210" s="2">
        <v>1</v>
      </c>
      <c r="D210" s="4">
        <f t="shared" si="13"/>
        <v>1045000</v>
      </c>
      <c r="E210" s="2">
        <v>1</v>
      </c>
      <c r="F210" s="6">
        <f>(A210+10)^(6.19+A210*0.006)</f>
        <v>2.4742261887535475E+17</v>
      </c>
      <c r="G210" s="3">
        <f t="shared" si="12"/>
        <v>3529215.5337351467</v>
      </c>
      <c r="H210" s="7">
        <v>10</v>
      </c>
      <c r="I210" s="2">
        <v>0</v>
      </c>
    </row>
    <row r="211" spans="1:9" x14ac:dyDescent="0.3">
      <c r="A211">
        <v>209</v>
      </c>
      <c r="B211" s="1" t="s">
        <v>37</v>
      </c>
      <c r="C211" s="2">
        <v>1</v>
      </c>
      <c r="D211" s="4">
        <f t="shared" si="13"/>
        <v>1050000</v>
      </c>
      <c r="E211" s="2">
        <v>1</v>
      </c>
      <c r="F211" s="6">
        <f>(A211+10)^(6.18+A211*0.006)</f>
        <v>2.5053104489063946E+17</v>
      </c>
      <c r="G211" s="3">
        <f t="shared" si="12"/>
        <v>3574732.2760441755</v>
      </c>
      <c r="H211" s="7">
        <v>10</v>
      </c>
      <c r="I211" s="2">
        <v>0</v>
      </c>
    </row>
    <row r="212" spans="1:9" x14ac:dyDescent="0.3">
      <c r="A212">
        <v>210</v>
      </c>
      <c r="B212" s="1" t="s">
        <v>38</v>
      </c>
      <c r="C212" s="2">
        <v>1</v>
      </c>
      <c r="D212" s="4">
        <f t="shared" si="13"/>
        <v>1055000</v>
      </c>
      <c r="E212" s="2">
        <v>1</v>
      </c>
      <c r="F212" s="6">
        <f>(A212+10)^(6.17+A212*0.006)</f>
        <v>2.5362993973518746E+17</v>
      </c>
      <c r="G212" s="3">
        <f t="shared" si="12"/>
        <v>3620624.6703550927</v>
      </c>
      <c r="H212" s="7">
        <v>10</v>
      </c>
      <c r="I212" s="2">
        <v>0</v>
      </c>
    </row>
    <row r="213" spans="1:9" x14ac:dyDescent="0.3">
      <c r="A213">
        <v>211</v>
      </c>
      <c r="B213" s="1" t="s">
        <v>27</v>
      </c>
      <c r="C213" s="2">
        <v>1</v>
      </c>
      <c r="D213" s="4">
        <f t="shared" si="13"/>
        <v>1060000</v>
      </c>
      <c r="E213" s="2">
        <v>1</v>
      </c>
      <c r="F213" s="6">
        <f>(A213+10)^(6.16+A213*0.006)</f>
        <v>2.5671841598049978E+17</v>
      </c>
      <c r="G213" s="3">
        <f t="shared" si="12"/>
        <v>3666894.0882881405</v>
      </c>
      <c r="H213" s="7">
        <v>10</v>
      </c>
      <c r="I213" s="2">
        <v>0</v>
      </c>
    </row>
    <row r="214" spans="1:9" x14ac:dyDescent="0.3">
      <c r="A214">
        <v>212</v>
      </c>
      <c r="B214" s="1" t="s">
        <v>34</v>
      </c>
      <c r="C214" s="2">
        <v>1</v>
      </c>
      <c r="D214" s="4">
        <f t="shared" si="13"/>
        <v>1065000</v>
      </c>
      <c r="E214" s="2">
        <v>1</v>
      </c>
      <c r="F214" s="6">
        <f>(A214+10)^(6.15+A214*0.006)</f>
        <v>2.5979559099989894E+17</v>
      </c>
      <c r="G214" s="3">
        <f t="shared" si="12"/>
        <v>3713541.9002172244</v>
      </c>
      <c r="H214" s="7">
        <v>10</v>
      </c>
      <c r="I214" s="2">
        <v>0</v>
      </c>
    </row>
    <row r="215" spans="1:9" x14ac:dyDescent="0.3">
      <c r="A215">
        <v>213</v>
      </c>
      <c r="B215" s="1" t="s">
        <v>35</v>
      </c>
      <c r="C215" s="2">
        <v>1</v>
      </c>
      <c r="D215" s="4">
        <f t="shared" si="13"/>
        <v>1070000</v>
      </c>
      <c r="E215" s="2">
        <v>1</v>
      </c>
      <c r="F215" s="6">
        <f>(A215+10)^(6.14+A215*0.006)</f>
        <v>2.6286058742089376E+17</v>
      </c>
      <c r="G215" s="3">
        <f t="shared" si="12"/>
        <v>3760569.475276601</v>
      </c>
      <c r="H215" s="7">
        <v>10</v>
      </c>
      <c r="I215" s="2">
        <v>0</v>
      </c>
    </row>
    <row r="216" spans="1:9" x14ac:dyDescent="0.3">
      <c r="A216">
        <v>214</v>
      </c>
      <c r="B216" s="1" t="s">
        <v>36</v>
      </c>
      <c r="C216" s="2">
        <v>1</v>
      </c>
      <c r="D216" s="4">
        <f t="shared" si="13"/>
        <v>1075000</v>
      </c>
      <c r="E216" s="2">
        <v>1</v>
      </c>
      <c r="F216" s="6">
        <f>(A216+10)^(6.13+A216*0.006)</f>
        <v>2.6591253356995322E+17</v>
      </c>
      <c r="G216" s="3">
        <f t="shared" si="12"/>
        <v>3807978.181367639</v>
      </c>
      <c r="H216" s="7">
        <v>10</v>
      </c>
      <c r="I216" s="2">
        <v>0</v>
      </c>
    </row>
    <row r="217" spans="1:9" x14ac:dyDescent="0.3">
      <c r="A217">
        <v>215</v>
      </c>
      <c r="B217" s="1" t="s">
        <v>37</v>
      </c>
      <c r="C217" s="2">
        <v>1</v>
      </c>
      <c r="D217" s="4">
        <f t="shared" si="13"/>
        <v>1080000</v>
      </c>
      <c r="E217" s="2">
        <v>1</v>
      </c>
      <c r="F217" s="6">
        <f>(A217+10)^(6.12+A217*0.006)</f>
        <v>2.6895056390935117E+17</v>
      </c>
      <c r="G217" s="3">
        <f t="shared" si="12"/>
        <v>3855769.3851654311</v>
      </c>
      <c r="H217" s="7">
        <v>10</v>
      </c>
      <c r="I217" s="2">
        <v>0</v>
      </c>
    </row>
    <row r="218" spans="1:9" x14ac:dyDescent="0.3">
      <c r="A218">
        <v>216</v>
      </c>
      <c r="B218" s="1" t="s">
        <v>38</v>
      </c>
      <c r="C218" s="2">
        <v>1</v>
      </c>
      <c r="D218" s="4">
        <f t="shared" si="13"/>
        <v>1085000</v>
      </c>
      <c r="E218" s="2">
        <v>1</v>
      </c>
      <c r="F218" s="6">
        <f>(A218+10)^(6.11+A218*0.006)</f>
        <v>2.7197381946589786E+17</v>
      </c>
      <c r="G218" s="3">
        <f t="shared" si="12"/>
        <v>3903944.4521253631</v>
      </c>
      <c r="H218" s="7">
        <v>10</v>
      </c>
      <c r="I218" s="2">
        <v>0</v>
      </c>
    </row>
    <row r="219" spans="1:9" x14ac:dyDescent="0.3">
      <c r="A219">
        <v>217</v>
      </c>
      <c r="B219" s="1" t="s">
        <v>27</v>
      </c>
      <c r="C219" s="2">
        <v>1</v>
      </c>
      <c r="D219" s="4">
        <f t="shared" si="13"/>
        <v>1090000</v>
      </c>
      <c r="E219" s="2">
        <v>1</v>
      </c>
      <c r="F219" s="6">
        <f>(A219+10)^(6.1+A219*0.006)</f>
        <v>2.749814482513096E+17</v>
      </c>
      <c r="G219" s="3">
        <f t="shared" si="12"/>
        <v>3952504.7464896021</v>
      </c>
      <c r="H219" s="7">
        <v>10</v>
      </c>
      <c r="I219" s="2">
        <v>0</v>
      </c>
    </row>
    <row r="220" spans="1:9" x14ac:dyDescent="0.3">
      <c r="A220">
        <v>218</v>
      </c>
      <c r="B220" s="1" t="s">
        <v>28</v>
      </c>
      <c r="C220" s="2">
        <v>1</v>
      </c>
      <c r="D220" s="4">
        <f t="shared" si="13"/>
        <v>1095000</v>
      </c>
      <c r="E220" s="2">
        <v>1</v>
      </c>
      <c r="F220" s="6">
        <f>(A220+10)^(6.09+A220*0.006)</f>
        <v>2.779726056740272E+17</v>
      </c>
      <c r="G220" s="3">
        <f t="shared" si="12"/>
        <v>4001451.6312935459</v>
      </c>
      <c r="H220" s="7">
        <v>10</v>
      </c>
      <c r="I220" s="2">
        <v>0</v>
      </c>
    </row>
    <row r="221" spans="1:9" x14ac:dyDescent="0.3">
      <c r="A221">
        <v>219</v>
      </c>
      <c r="B221" s="1" t="s">
        <v>29</v>
      </c>
      <c r="C221" s="2">
        <v>1</v>
      </c>
      <c r="D221" s="4">
        <f t="shared" si="13"/>
        <v>1100000</v>
      </c>
      <c r="E221" s="2">
        <v>1</v>
      </c>
      <c r="F221" s="6">
        <f>(A221+10)^(6.08+A221*0.006)</f>
        <v>2.8094645494221181E+17</v>
      </c>
      <c r="G221" s="3">
        <f t="shared" si="12"/>
        <v>4050786.4683722029</v>
      </c>
      <c r="H221" s="7">
        <v>10</v>
      </c>
      <c r="I221" s="2">
        <v>0</v>
      </c>
    </row>
    <row r="222" spans="1:9" x14ac:dyDescent="0.3">
      <c r="A222">
        <v>220</v>
      </c>
      <c r="B222" s="1" t="s">
        <v>30</v>
      </c>
      <c r="C222" s="2">
        <v>1</v>
      </c>
      <c r="D222" s="4">
        <f t="shared" si="13"/>
        <v>1105000</v>
      </c>
      <c r="E222" s="2">
        <v>1</v>
      </c>
      <c r="F222" s="6">
        <f>(A222+10)^(6.07+A222*0.006)</f>
        <v>2.8390216745781562E+17</v>
      </c>
      <c r="G222" s="3">
        <f t="shared" si="12"/>
        <v>4100510.6183665185</v>
      </c>
      <c r="H222" s="7">
        <v>10</v>
      </c>
      <c r="I222" s="2">
        <v>0</v>
      </c>
    </row>
    <row r="223" spans="1:9" x14ac:dyDescent="0.3">
      <c r="A223">
        <v>221</v>
      </c>
      <c r="B223" s="1" t="s">
        <v>31</v>
      </c>
      <c r="C223" s="2">
        <v>1</v>
      </c>
      <c r="D223" s="4">
        <f t="shared" si="13"/>
        <v>1110000</v>
      </c>
      <c r="E223" s="2">
        <v>1</v>
      </c>
      <c r="F223" s="6">
        <f t="shared" ref="F223:F251" si="14">(A223+10)^(6.07+A223*0.006)</f>
        <v>3.0288251532207597E+17</v>
      </c>
      <c r="G223" s="3">
        <f t="shared" si="12"/>
        <v>4150625.4407295934</v>
      </c>
      <c r="H223" s="7">
        <v>10</v>
      </c>
      <c r="I223" s="2">
        <v>0</v>
      </c>
    </row>
    <row r="224" spans="1:9" x14ac:dyDescent="0.3">
      <c r="A224">
        <v>222</v>
      </c>
      <c r="B224" s="1" t="s">
        <v>32</v>
      </c>
      <c r="C224" s="2">
        <v>1</v>
      </c>
      <c r="D224" s="4">
        <f t="shared" si="13"/>
        <v>1115000</v>
      </c>
      <c r="E224" s="2">
        <v>1</v>
      </c>
      <c r="F224" s="6">
        <f t="shared" si="14"/>
        <v>3.2310379881658906E+17</v>
      </c>
      <c r="G224" s="3">
        <f t="shared" si="12"/>
        <v>4201132.2937329197</v>
      </c>
      <c r="H224" s="7">
        <v>10</v>
      </c>
      <c r="I224" s="2">
        <v>0</v>
      </c>
    </row>
    <row r="225" spans="1:9" x14ac:dyDescent="0.3">
      <c r="A225">
        <v>223</v>
      </c>
      <c r="B225" s="1" t="s">
        <v>33</v>
      </c>
      <c r="C225" s="2">
        <v>1</v>
      </c>
      <c r="D225" s="4">
        <f t="shared" si="13"/>
        <v>1120000</v>
      </c>
      <c r="E225" s="2">
        <v>1</v>
      </c>
      <c r="F225" s="6">
        <f t="shared" si="14"/>
        <v>3.4464554017940102E+17</v>
      </c>
      <c r="G225" s="3">
        <f t="shared" si="12"/>
        <v>4252032.5344724832</v>
      </c>
      <c r="H225" s="7">
        <v>10</v>
      </c>
      <c r="I225" s="2">
        <v>0</v>
      </c>
    </row>
    <row r="226" spans="1:9" x14ac:dyDescent="0.3">
      <c r="A226">
        <v>224</v>
      </c>
      <c r="B226" s="1" t="s">
        <v>34</v>
      </c>
      <c r="C226" s="2">
        <v>1</v>
      </c>
      <c r="D226" s="4">
        <f t="shared" si="13"/>
        <v>1125000</v>
      </c>
      <c r="E226" s="2">
        <v>1</v>
      </c>
      <c r="F226" s="6">
        <f t="shared" si="14"/>
        <v>3.6759226719986797E+17</v>
      </c>
      <c r="G226" s="3">
        <f t="shared" si="12"/>
        <v>4303327.518874866</v>
      </c>
      <c r="H226" s="7">
        <v>10</v>
      </c>
      <c r="I226" s="2">
        <v>0</v>
      </c>
    </row>
    <row r="227" spans="1:9" x14ac:dyDescent="0.3">
      <c r="A227">
        <v>225</v>
      </c>
      <c r="B227" s="1" t="s">
        <v>35</v>
      </c>
      <c r="C227" s="2">
        <v>1</v>
      </c>
      <c r="D227" s="4">
        <f t="shared" si="13"/>
        <v>1130000</v>
      </c>
      <c r="E227" s="2">
        <v>1</v>
      </c>
      <c r="F227" s="6">
        <f t="shared" si="14"/>
        <v>3.9203382331653754E+17</v>
      </c>
      <c r="G227" s="3">
        <f t="shared" si="12"/>
        <v>4355018.6017032359</v>
      </c>
      <c r="H227" s="7">
        <v>10</v>
      </c>
      <c r="I227" s="2">
        <v>0</v>
      </c>
    </row>
    <row r="228" spans="1:9" x14ac:dyDescent="0.3">
      <c r="A228">
        <v>226</v>
      </c>
      <c r="B228" s="1" t="s">
        <v>37</v>
      </c>
      <c r="C228" s="2">
        <v>1</v>
      </c>
      <c r="D228" s="4">
        <f t="shared" si="13"/>
        <v>1135000</v>
      </c>
      <c r="E228" s="2">
        <v>1</v>
      </c>
      <c r="F228" s="6">
        <f t="shared" si="14"/>
        <v>4.1806569665642054E+17</v>
      </c>
      <c r="G228" s="3">
        <f t="shared" si="12"/>
        <v>4407107.1365633588</v>
      </c>
      <c r="H228" s="7">
        <v>10</v>
      </c>
      <c r="I228" s="2">
        <v>0</v>
      </c>
    </row>
    <row r="229" spans="1:9" x14ac:dyDescent="0.3">
      <c r="A229">
        <v>227</v>
      </c>
      <c r="B229" s="1" t="s">
        <v>38</v>
      </c>
      <c r="C229" s="2">
        <v>1</v>
      </c>
      <c r="D229" s="4">
        <f t="shared" si="13"/>
        <v>1140000</v>
      </c>
      <c r="E229" s="2">
        <v>1</v>
      </c>
      <c r="F229" s="6">
        <f t="shared" si="14"/>
        <v>4.4578936915816243E+17</v>
      </c>
      <c r="G229" s="3">
        <f t="shared" si="12"/>
        <v>4459594.4759094464</v>
      </c>
      <c r="H229" s="7">
        <v>10</v>
      </c>
      <c r="I229" s="2">
        <v>0</v>
      </c>
    </row>
    <row r="230" spans="1:9" x14ac:dyDescent="0.3">
      <c r="A230">
        <v>228</v>
      </c>
      <c r="B230" s="1" t="s">
        <v>27</v>
      </c>
      <c r="C230" s="2">
        <v>1</v>
      </c>
      <c r="D230" s="4">
        <f t="shared" si="13"/>
        <v>1145000</v>
      </c>
      <c r="E230" s="2">
        <v>1</v>
      </c>
      <c r="F230" s="6">
        <f t="shared" si="14"/>
        <v>4.7531268698994144E+17</v>
      </c>
      <c r="G230" s="3">
        <f t="shared" si="12"/>
        <v>4512481.9710500753</v>
      </c>
      <c r="H230" s="7">
        <v>10</v>
      </c>
      <c r="I230" s="2">
        <v>0</v>
      </c>
    </row>
    <row r="231" spans="1:9" x14ac:dyDescent="0.3">
      <c r="A231">
        <v>229</v>
      </c>
      <c r="B231" s="1" t="s">
        <v>28</v>
      </c>
      <c r="C231" s="2">
        <v>1</v>
      </c>
      <c r="D231" s="4">
        <f t="shared" si="13"/>
        <v>1150000</v>
      </c>
      <c r="E231" s="2">
        <v>1</v>
      </c>
      <c r="F231" s="6">
        <f t="shared" si="14"/>
        <v>5.0675025354501613E+17</v>
      </c>
      <c r="G231" s="3">
        <f t="shared" si="12"/>
        <v>4565770.9721539253</v>
      </c>
      <c r="H231" s="7">
        <v>10</v>
      </c>
      <c r="I231" s="2">
        <v>0</v>
      </c>
    </row>
    <row r="232" spans="1:9" x14ac:dyDescent="0.3">
      <c r="A232">
        <v>230</v>
      </c>
      <c r="B232" s="1" t="s">
        <v>29</v>
      </c>
      <c r="C232" s="2">
        <v>1</v>
      </c>
      <c r="D232" s="4">
        <f t="shared" si="13"/>
        <v>1155000</v>
      </c>
      <c r="E232" s="2">
        <v>1</v>
      </c>
      <c r="F232" s="6">
        <f t="shared" si="14"/>
        <v>5.4022384637430688E+17</v>
      </c>
      <c r="G232" s="3">
        <f t="shared" ref="G232:G295" si="15">(A232+10)^2.8</f>
        <v>4619462.8282555472</v>
      </c>
      <c r="H232" s="7">
        <v>10</v>
      </c>
      <c r="I232" s="2">
        <v>0</v>
      </c>
    </row>
    <row r="233" spans="1:9" x14ac:dyDescent="0.3">
      <c r="A233">
        <v>231</v>
      </c>
      <c r="B233" s="1" t="s">
        <v>30</v>
      </c>
      <c r="C233" s="2">
        <v>1</v>
      </c>
      <c r="D233" s="4">
        <f t="shared" si="13"/>
        <v>1160000</v>
      </c>
      <c r="E233" s="2">
        <v>1</v>
      </c>
      <c r="F233" s="6">
        <f t="shared" si="14"/>
        <v>5.7586285949641542E+17</v>
      </c>
      <c r="G233" s="3">
        <f t="shared" si="15"/>
        <v>4673558.8872610861</v>
      </c>
      <c r="H233" s="7">
        <v>10</v>
      </c>
      <c r="I233" s="2">
        <v>0</v>
      </c>
    </row>
    <row r="234" spans="1:9" x14ac:dyDescent="0.3">
      <c r="A234">
        <v>232</v>
      </c>
      <c r="B234" s="1" t="s">
        <v>31</v>
      </c>
      <c r="C234" s="2">
        <v>1</v>
      </c>
      <c r="D234" s="4">
        <f t="shared" si="13"/>
        <v>1165000</v>
      </c>
      <c r="E234" s="2">
        <v>1</v>
      </c>
      <c r="F234" s="6">
        <f t="shared" si="14"/>
        <v>6.1380477261117261E+17</v>
      </c>
      <c r="G234" s="3">
        <f t="shared" si="15"/>
        <v>4728060.4959538663</v>
      </c>
      <c r="H234" s="7">
        <v>10</v>
      </c>
      <c r="I234" s="2">
        <v>0</v>
      </c>
    </row>
    <row r="235" spans="1:9" x14ac:dyDescent="0.3">
      <c r="A235">
        <v>233</v>
      </c>
      <c r="B235" s="1" t="s">
        <v>32</v>
      </c>
      <c r="C235" s="2">
        <v>1</v>
      </c>
      <c r="D235" s="4">
        <f t="shared" si="13"/>
        <v>1170000</v>
      </c>
      <c r="E235" s="2">
        <v>1</v>
      </c>
      <c r="F235" s="6">
        <f t="shared" si="14"/>
        <v>6.5419564883360704E+17</v>
      </c>
      <c r="G235" s="3">
        <f t="shared" si="15"/>
        <v>4782968.9999999953</v>
      </c>
      <c r="H235" s="7">
        <v>10</v>
      </c>
      <c r="I235" s="2">
        <v>0</v>
      </c>
    </row>
    <row r="236" spans="1:9" x14ac:dyDescent="0.3">
      <c r="A236">
        <v>234</v>
      </c>
      <c r="B236" s="1" t="s">
        <v>33</v>
      </c>
      <c r="C236" s="2">
        <v>1</v>
      </c>
      <c r="D236" s="4">
        <f t="shared" si="13"/>
        <v>1175000</v>
      </c>
      <c r="E236" s="2">
        <v>1</v>
      </c>
      <c r="F236" s="6">
        <f t="shared" si="14"/>
        <v>6.9719066266151834E+17</v>
      </c>
      <c r="G236" s="3">
        <f t="shared" si="15"/>
        <v>4838285.7439539535</v>
      </c>
      <c r="H236" s="7">
        <v>10</v>
      </c>
      <c r="I236" s="2">
        <v>0</v>
      </c>
    </row>
    <row r="237" spans="1:9" x14ac:dyDescent="0.3">
      <c r="A237">
        <v>235</v>
      </c>
      <c r="B237" s="1" t="s">
        <v>34</v>
      </c>
      <c r="C237" s="2">
        <v>1</v>
      </c>
      <c r="D237" s="4">
        <f t="shared" si="13"/>
        <v>1180000</v>
      </c>
      <c r="E237" s="2">
        <v>1</v>
      </c>
      <c r="F237" s="6">
        <f t="shared" si="14"/>
        <v>7.4295465999131213E+17</v>
      </c>
      <c r="G237" s="3">
        <f t="shared" si="15"/>
        <v>4894012.0712640043</v>
      </c>
      <c r="H237" s="7">
        <v>10</v>
      </c>
      <c r="I237" s="2">
        <v>0</v>
      </c>
    </row>
    <row r="238" spans="1:9" x14ac:dyDescent="0.3">
      <c r="A238">
        <v>236</v>
      </c>
      <c r="B238" s="1" t="s">
        <v>35</v>
      </c>
      <c r="C238" s="2">
        <v>1</v>
      </c>
      <c r="D238" s="4">
        <f t="shared" si="13"/>
        <v>1185000</v>
      </c>
      <c r="E238" s="2">
        <v>1</v>
      </c>
      <c r="F238" s="6">
        <f t="shared" si="14"/>
        <v>7.9166275210503974E+17</v>
      </c>
      <c r="G238" s="3">
        <f t="shared" si="15"/>
        <v>4950149.3242776664</v>
      </c>
      <c r="H238" s="7">
        <v>10</v>
      </c>
      <c r="I238" s="2">
        <v>0</v>
      </c>
    </row>
    <row r="239" spans="1:9" x14ac:dyDescent="0.3">
      <c r="A239">
        <v>237</v>
      </c>
      <c r="B239" s="1" t="s">
        <v>36</v>
      </c>
      <c r="C239" s="2">
        <v>1</v>
      </c>
      <c r="D239" s="4">
        <f t="shared" si="13"/>
        <v>1190000</v>
      </c>
      <c r="E239" s="2">
        <v>1</v>
      </c>
      <c r="F239" s="6">
        <f t="shared" si="14"/>
        <v>8.4350094566533466E+17</v>
      </c>
      <c r="G239" s="3">
        <f t="shared" si="15"/>
        <v>5006698.8442471558</v>
      </c>
      <c r="H239" s="7">
        <v>10</v>
      </c>
      <c r="I239" s="2">
        <v>0</v>
      </c>
    </row>
    <row r="240" spans="1:9" x14ac:dyDescent="0.3">
      <c r="A240">
        <v>238</v>
      </c>
      <c r="B240" s="1" t="s">
        <v>37</v>
      </c>
      <c r="C240" s="2">
        <v>1</v>
      </c>
      <c r="D240" s="4">
        <f t="shared" si="13"/>
        <v>1195000</v>
      </c>
      <c r="E240" s="2">
        <v>1</v>
      </c>
      <c r="F240" s="6">
        <f t="shared" si="14"/>
        <v>8.9866681087595725E+17</v>
      </c>
      <c r="G240" s="3">
        <f t="shared" si="15"/>
        <v>5063661.9713346055</v>
      </c>
      <c r="H240" s="7">
        <v>10</v>
      </c>
      <c r="I240" s="2">
        <v>0</v>
      </c>
    </row>
    <row r="241" spans="1:9" x14ac:dyDescent="0.3">
      <c r="A241">
        <v>239</v>
      </c>
      <c r="B241" s="1" t="s">
        <v>38</v>
      </c>
      <c r="C241" s="2">
        <v>1</v>
      </c>
      <c r="D241" s="4">
        <f t="shared" si="13"/>
        <v>1200000</v>
      </c>
      <c r="E241" s="2">
        <v>1</v>
      </c>
      <c r="F241" s="6">
        <f t="shared" si="14"/>
        <v>9.5737019009375808E+17</v>
      </c>
      <c r="G241" s="3">
        <f t="shared" si="15"/>
        <v>5121040.0446174601</v>
      </c>
      <c r="H241" s="7">
        <v>10</v>
      </c>
      <c r="I241" s="2">
        <v>0</v>
      </c>
    </row>
    <row r="242" spans="1:9" x14ac:dyDescent="0.3">
      <c r="A242">
        <v>240</v>
      </c>
      <c r="B242" s="1" t="s">
        <v>27</v>
      </c>
      <c r="C242" s="2">
        <v>1</v>
      </c>
      <c r="D242" s="4">
        <f t="shared" si="13"/>
        <v>1205000</v>
      </c>
      <c r="E242" s="2">
        <v>1</v>
      </c>
      <c r="F242" s="6">
        <f t="shared" si="14"/>
        <v>1.0198339493131546E+18</v>
      </c>
      <c r="G242" s="3">
        <f t="shared" si="15"/>
        <v>5178834.402093716</v>
      </c>
      <c r="H242" s="7">
        <v>10</v>
      </c>
      <c r="I242" s="2">
        <v>0</v>
      </c>
    </row>
    <row r="243" spans="1:9" x14ac:dyDescent="0.3">
      <c r="A243">
        <v>241</v>
      </c>
      <c r="B243" s="1" t="s">
        <v>34</v>
      </c>
      <c r="C243" s="2">
        <v>1</v>
      </c>
      <c r="D243" s="4">
        <f t="shared" si="13"/>
        <v>1210000</v>
      </c>
      <c r="E243" s="2">
        <v>1</v>
      </c>
      <c r="F243" s="6">
        <f t="shared" si="14"/>
        <v>1.0862947750878177E+18</v>
      </c>
      <c r="G243" s="3">
        <f t="shared" si="15"/>
        <v>5237046.3806870701</v>
      </c>
      <c r="H243" s="7">
        <v>10</v>
      </c>
      <c r="I243" s="2">
        <v>0</v>
      </c>
    </row>
    <row r="244" spans="1:9" x14ac:dyDescent="0.3">
      <c r="A244">
        <v>242</v>
      </c>
      <c r="B244" s="1" t="s">
        <v>34</v>
      </c>
      <c r="C244" s="2">
        <v>1</v>
      </c>
      <c r="D244" s="4">
        <f t="shared" si="13"/>
        <v>1215000</v>
      </c>
      <c r="E244" s="2">
        <v>1</v>
      </c>
      <c r="F244" s="6">
        <f t="shared" si="14"/>
        <v>1.1570040196061271E+18</v>
      </c>
      <c r="G244" s="3">
        <f t="shared" si="15"/>
        <v>5295677.3162520956</v>
      </c>
      <c r="H244" s="7">
        <v>10</v>
      </c>
      <c r="I244" s="2">
        <v>0</v>
      </c>
    </row>
    <row r="245" spans="1:9" x14ac:dyDescent="0.3">
      <c r="A245">
        <v>243</v>
      </c>
      <c r="B245" s="1" t="s">
        <v>35</v>
      </c>
      <c r="C245" s="2">
        <v>1</v>
      </c>
      <c r="D245" s="4">
        <f t="shared" si="13"/>
        <v>1220000</v>
      </c>
      <c r="E245" s="2">
        <v>1</v>
      </c>
      <c r="F245" s="6">
        <f t="shared" si="14"/>
        <v>1.2322285967976891E+18</v>
      </c>
      <c r="G245" s="3">
        <f t="shared" si="15"/>
        <v>5354728.5435793707</v>
      </c>
      <c r="H245" s="7">
        <v>10</v>
      </c>
      <c r="I245" s="2">
        <v>0</v>
      </c>
    </row>
    <row r="246" spans="1:9" x14ac:dyDescent="0.3">
      <c r="A246">
        <v>244</v>
      </c>
      <c r="B246" s="1" t="s">
        <v>36</v>
      </c>
      <c r="C246" s="2">
        <v>1</v>
      </c>
      <c r="D246" s="4">
        <f t="shared" si="13"/>
        <v>1225000</v>
      </c>
      <c r="E246" s="2">
        <v>1</v>
      </c>
      <c r="F246" s="6">
        <f t="shared" si="14"/>
        <v>1.3122519325186173E+18</v>
      </c>
      <c r="G246" s="3">
        <f t="shared" si="15"/>
        <v>5414201.396400528</v>
      </c>
      <c r="H246" s="7">
        <v>10</v>
      </c>
      <c r="I246" s="2">
        <v>0</v>
      </c>
    </row>
    <row r="247" spans="1:9" x14ac:dyDescent="0.3">
      <c r="A247">
        <v>245</v>
      </c>
      <c r="B247" s="1" t="s">
        <v>37</v>
      </c>
      <c r="C247" s="2">
        <v>1</v>
      </c>
      <c r="D247" s="4">
        <f t="shared" si="13"/>
        <v>1230000</v>
      </c>
      <c r="E247" s="2">
        <v>1</v>
      </c>
      <c r="F247" s="6">
        <f t="shared" si="14"/>
        <v>1.3973749720432177E+18</v>
      </c>
      <c r="G247" s="3">
        <f t="shared" si="15"/>
        <v>5474097.2073932728</v>
      </c>
      <c r="H247" s="7">
        <v>10</v>
      </c>
      <c r="I247" s="2">
        <v>0</v>
      </c>
    </row>
    <row r="248" spans="1:9" x14ac:dyDescent="0.3">
      <c r="A248">
        <v>246</v>
      </c>
      <c r="B248" s="1" t="s">
        <v>38</v>
      </c>
      <c r="C248" s="2">
        <v>1</v>
      </c>
      <c r="D248" s="4">
        <f t="shared" si="13"/>
        <v>1235000</v>
      </c>
      <c r="E248" s="2">
        <v>1</v>
      </c>
      <c r="F248" s="6">
        <f t="shared" si="14"/>
        <v>1.4879172482808238E+18</v>
      </c>
      <c r="G248" s="3">
        <f t="shared" si="15"/>
        <v>5534417.3081863848</v>
      </c>
      <c r="H248" s="7">
        <v>10</v>
      </c>
      <c r="I248" s="2">
        <v>0</v>
      </c>
    </row>
    <row r="249" spans="1:9" x14ac:dyDescent="0.3">
      <c r="A249">
        <v>247</v>
      </c>
      <c r="B249" s="1" t="s">
        <v>27</v>
      </c>
      <c r="C249" s="2">
        <v>1</v>
      </c>
      <c r="D249" s="4">
        <f t="shared" si="13"/>
        <v>1240000</v>
      </c>
      <c r="E249" s="2">
        <v>1</v>
      </c>
      <c r="F249" s="6">
        <f t="shared" si="14"/>
        <v>1.5842180143381944E+18</v>
      </c>
      <c r="G249" s="3">
        <f t="shared" si="15"/>
        <v>5595163.0293646054</v>
      </c>
      <c r="H249" s="7">
        <v>10</v>
      </c>
      <c r="I249" s="2">
        <v>0</v>
      </c>
    </row>
    <row r="250" spans="1:9" x14ac:dyDescent="0.3">
      <c r="A250">
        <v>248</v>
      </c>
      <c r="B250" s="1" t="s">
        <v>28</v>
      </c>
      <c r="C250" s="2">
        <v>1</v>
      </c>
      <c r="D250" s="4">
        <f t="shared" si="13"/>
        <v>1245000</v>
      </c>
      <c r="E250" s="2">
        <v>1</v>
      </c>
      <c r="F250" s="6">
        <f t="shared" si="14"/>
        <v>1.6866374442619126E+18</v>
      </c>
      <c r="G250" s="3">
        <f t="shared" si="15"/>
        <v>5656335.7004735433</v>
      </c>
      <c r="H250" s="7">
        <v>10</v>
      </c>
      <c r="I250" s="2">
        <v>0</v>
      </c>
    </row>
    <row r="251" spans="1:9" x14ac:dyDescent="0.3">
      <c r="A251">
        <v>249</v>
      </c>
      <c r="B251" s="1" t="s">
        <v>29</v>
      </c>
      <c r="C251" s="2">
        <v>1</v>
      </c>
      <c r="D251" s="4">
        <f t="shared" si="13"/>
        <v>1250000</v>
      </c>
      <c r="E251" s="2">
        <v>1</v>
      </c>
      <c r="F251" s="6">
        <f t="shared" si="14"/>
        <v>1.7955579060214643E+18</v>
      </c>
      <c r="G251" s="3">
        <f t="shared" si="15"/>
        <v>5717936.6500245966</v>
      </c>
      <c r="H251" s="7">
        <v>10</v>
      </c>
      <c r="I251" s="2">
        <v>0</v>
      </c>
    </row>
    <row r="252" spans="1:9" s="8" customFormat="1" x14ac:dyDescent="0.3">
      <c r="A252" s="8">
        <v>250</v>
      </c>
      <c r="B252" s="9" t="s">
        <v>31</v>
      </c>
      <c r="C252" s="10">
        <v>1</v>
      </c>
      <c r="D252" s="9">
        <f t="shared" si="13"/>
        <v>1255000</v>
      </c>
      <c r="E252" s="10">
        <v>1</v>
      </c>
      <c r="F252" s="12">
        <f>(A252+10)^(6.18+A252*0.006)</f>
        <v>3.5236706772641101E+18</v>
      </c>
      <c r="G252" s="13">
        <f t="shared" si="15"/>
        <v>5779967.2054996537</v>
      </c>
      <c r="H252" s="14">
        <v>10</v>
      </c>
      <c r="I252" s="10">
        <v>0</v>
      </c>
    </row>
    <row r="253" spans="1:9" s="8" customFormat="1" x14ac:dyDescent="0.3">
      <c r="A253" s="8">
        <v>251</v>
      </c>
      <c r="B253" s="9" t="s">
        <v>32</v>
      </c>
      <c r="C253" s="10">
        <v>1</v>
      </c>
      <c r="D253" s="11">
        <f t="shared" si="13"/>
        <v>1260000</v>
      </c>
      <c r="E253" s="10">
        <v>1</v>
      </c>
      <c r="F253" s="12">
        <f t="shared" ref="F253:F263" si="16">(A253+10)^(6.18+A253*0.006)</f>
        <v>3.7523119754311388E+18</v>
      </c>
      <c r="G253" s="13">
        <f t="shared" si="15"/>
        <v>5842428.6933559235</v>
      </c>
      <c r="H253" s="14">
        <v>10</v>
      </c>
      <c r="I253" s="10">
        <v>0</v>
      </c>
    </row>
    <row r="254" spans="1:9" s="8" customFormat="1" x14ac:dyDescent="0.3">
      <c r="A254" s="8">
        <v>252</v>
      </c>
      <c r="B254" s="9" t="s">
        <v>33</v>
      </c>
      <c r="C254" s="10">
        <v>1</v>
      </c>
      <c r="D254" s="11">
        <f t="shared" si="13"/>
        <v>1265000</v>
      </c>
      <c r="E254" s="10">
        <v>1</v>
      </c>
      <c r="F254" s="12">
        <f t="shared" si="16"/>
        <v>3.9955220600360801E+18</v>
      </c>
      <c r="G254" s="13">
        <f t="shared" si="15"/>
        <v>5905322.4390306361</v>
      </c>
      <c r="H254" s="14">
        <v>10</v>
      </c>
      <c r="I254" s="10">
        <v>0</v>
      </c>
    </row>
    <row r="255" spans="1:9" s="8" customFormat="1" x14ac:dyDescent="0.3">
      <c r="A255" s="8">
        <v>253</v>
      </c>
      <c r="B255" s="9" t="s">
        <v>34</v>
      </c>
      <c r="C255" s="10">
        <v>1</v>
      </c>
      <c r="D255" s="11">
        <f t="shared" si="13"/>
        <v>1270000</v>
      </c>
      <c r="E255" s="10">
        <v>1</v>
      </c>
      <c r="F255" s="12">
        <f t="shared" si="16"/>
        <v>4.2542141901808768E+18</v>
      </c>
      <c r="G255" s="13">
        <f t="shared" si="15"/>
        <v>5968649.766945784</v>
      </c>
      <c r="H255" s="14">
        <v>10</v>
      </c>
      <c r="I255" s="10">
        <v>0</v>
      </c>
    </row>
    <row r="256" spans="1:9" s="8" customFormat="1" x14ac:dyDescent="0.3">
      <c r="A256" s="8">
        <v>254</v>
      </c>
      <c r="B256" s="9" t="s">
        <v>35</v>
      </c>
      <c r="C256" s="10">
        <v>1</v>
      </c>
      <c r="D256" s="11">
        <f t="shared" si="13"/>
        <v>1275000</v>
      </c>
      <c r="E256" s="10">
        <v>1</v>
      </c>
      <c r="F256" s="12">
        <f t="shared" si="16"/>
        <v>4.5293580414402253E+18</v>
      </c>
      <c r="G256" s="13">
        <f t="shared" si="15"/>
        <v>6032412.0005126819</v>
      </c>
      <c r="H256" s="14">
        <v>10</v>
      </c>
      <c r="I256" s="10">
        <v>0</v>
      </c>
    </row>
    <row r="257" spans="1:9" s="8" customFormat="1" x14ac:dyDescent="0.3">
      <c r="A257" s="8">
        <v>255</v>
      </c>
      <c r="B257" s="9" t="s">
        <v>36</v>
      </c>
      <c r="C257" s="10">
        <v>1</v>
      </c>
      <c r="D257" s="11">
        <f t="shared" si="13"/>
        <v>1280000</v>
      </c>
      <c r="E257" s="10">
        <v>1</v>
      </c>
      <c r="F257" s="12">
        <f t="shared" si="16"/>
        <v>4.8219831457023406E+18</v>
      </c>
      <c r="G257" s="13">
        <f t="shared" si="15"/>
        <v>6096610.4621366756</v>
      </c>
      <c r="H257" s="14">
        <v>10</v>
      </c>
      <c r="I257" s="10">
        <v>0</v>
      </c>
    </row>
    <row r="258" spans="1:9" s="8" customFormat="1" x14ac:dyDescent="0.3">
      <c r="A258" s="8">
        <v>256</v>
      </c>
      <c r="B258" s="9" t="s">
        <v>37</v>
      </c>
      <c r="C258" s="10">
        <v>1</v>
      </c>
      <c r="D258" s="11">
        <f t="shared" si="13"/>
        <v>1285000</v>
      </c>
      <c r="E258" s="10">
        <v>1</v>
      </c>
      <c r="F258" s="12">
        <f t="shared" si="16"/>
        <v>5.133182538313386E+18</v>
      </c>
      <c r="G258" s="13">
        <f t="shared" si="15"/>
        <v>6161246.4732216047</v>
      </c>
      <c r="H258" s="14">
        <v>10</v>
      </c>
      <c r="I258" s="10">
        <v>0</v>
      </c>
    </row>
    <row r="259" spans="1:9" s="8" customFormat="1" x14ac:dyDescent="0.3">
      <c r="A259" s="8">
        <v>257</v>
      </c>
      <c r="B259" s="9" t="s">
        <v>38</v>
      </c>
      <c r="C259" s="10">
        <v>1</v>
      </c>
      <c r="D259" s="11">
        <f t="shared" ref="D259:D302" si="17">A259*5000+5000</f>
        <v>1290000</v>
      </c>
      <c r="E259" s="10">
        <v>1</v>
      </c>
      <c r="F259" s="12">
        <f t="shared" si="16"/>
        <v>5.4641166248902021E+18</v>
      </c>
      <c r="G259" s="13">
        <f t="shared" si="15"/>
        <v>6226321.3541744472</v>
      </c>
      <c r="H259" s="14">
        <v>10</v>
      </c>
      <c r="I259" s="10">
        <v>0</v>
      </c>
    </row>
    <row r="260" spans="1:9" s="8" customFormat="1" x14ac:dyDescent="0.3">
      <c r="A260" s="8">
        <v>258</v>
      </c>
      <c r="B260" s="9" t="s">
        <v>27</v>
      </c>
      <c r="C260" s="10">
        <v>1</v>
      </c>
      <c r="D260" s="11">
        <f t="shared" si="17"/>
        <v>1295000</v>
      </c>
      <c r="E260" s="10">
        <v>1</v>
      </c>
      <c r="F260" s="12">
        <f t="shared" si="16"/>
        <v>5.8160172808962703E+18</v>
      </c>
      <c r="G260" s="13">
        <f t="shared" si="15"/>
        <v>6291836.424409721</v>
      </c>
      <c r="H260" s="14">
        <v>10</v>
      </c>
      <c r="I260" s="10">
        <v>0</v>
      </c>
    </row>
    <row r="261" spans="1:9" s="8" customFormat="1" x14ac:dyDescent="0.3">
      <c r="A261" s="8">
        <v>259</v>
      </c>
      <c r="B261" s="9" t="s">
        <v>34</v>
      </c>
      <c r="C261" s="10">
        <v>1</v>
      </c>
      <c r="D261" s="9">
        <f t="shared" si="17"/>
        <v>1300000</v>
      </c>
      <c r="E261" s="10">
        <v>1</v>
      </c>
      <c r="F261" s="12">
        <f t="shared" si="16"/>
        <v>6.190192197849303E+18</v>
      </c>
      <c r="G261" s="13">
        <f t="shared" si="15"/>
        <v>6357793.0023540184</v>
      </c>
      <c r="H261" s="14">
        <v>10</v>
      </c>
      <c r="I261" s="10">
        <v>0</v>
      </c>
    </row>
    <row r="262" spans="1:9" s="8" customFormat="1" x14ac:dyDescent="0.3">
      <c r="A262" s="8">
        <v>260</v>
      </c>
      <c r="B262" s="9" t="s">
        <v>35</v>
      </c>
      <c r="C262" s="10">
        <v>1</v>
      </c>
      <c r="D262" s="11">
        <f t="shared" si="17"/>
        <v>1305000</v>
      </c>
      <c r="E262" s="10">
        <v>1</v>
      </c>
      <c r="F262" s="12">
        <f t="shared" si="16"/>
        <v>6.5880294908475023E+18</v>
      </c>
      <c r="G262" s="13">
        <f t="shared" si="15"/>
        <v>6424192.4054503692</v>
      </c>
      <c r="H262" s="14">
        <v>10</v>
      </c>
      <c r="I262" s="10">
        <v>0</v>
      </c>
    </row>
    <row r="263" spans="1:9" s="8" customFormat="1" x14ac:dyDescent="0.3">
      <c r="A263" s="8">
        <v>261</v>
      </c>
      <c r="B263" s="9" t="s">
        <v>36</v>
      </c>
      <c r="C263" s="10">
        <v>1</v>
      </c>
      <c r="D263" s="11">
        <f t="shared" si="17"/>
        <v>1310000</v>
      </c>
      <c r="E263" s="10">
        <v>1</v>
      </c>
      <c r="F263" s="12">
        <f t="shared" si="16"/>
        <v>7.0110025829686405E+18</v>
      </c>
      <c r="G263" s="13">
        <f t="shared" si="15"/>
        <v>6491035.9501626436</v>
      </c>
      <c r="H263" s="14">
        <v>10</v>
      </c>
      <c r="I263" s="10">
        <v>0</v>
      </c>
    </row>
    <row r="264" spans="1:9" x14ac:dyDescent="0.3">
      <c r="A264">
        <v>262</v>
      </c>
      <c r="B264" s="1" t="s">
        <v>37</v>
      </c>
      <c r="C264" s="2">
        <v>1</v>
      </c>
      <c r="D264" s="4">
        <f t="shared" si="17"/>
        <v>1315000</v>
      </c>
      <c r="E264" s="2">
        <v>1</v>
      </c>
      <c r="F264" s="6">
        <f>(A264+10)^(6.3+A264*0.006)</f>
        <v>1.4619294421727418E+19</v>
      </c>
      <c r="G264" s="3">
        <f t="shared" si="15"/>
        <v>6558324.9519799436</v>
      </c>
      <c r="H264" s="7">
        <v>10</v>
      </c>
      <c r="I264" s="2">
        <v>0</v>
      </c>
    </row>
    <row r="265" spans="1:9" x14ac:dyDescent="0.3">
      <c r="A265">
        <v>263</v>
      </c>
      <c r="B265" s="1" t="s">
        <v>38</v>
      </c>
      <c r="C265" s="2">
        <v>1</v>
      </c>
      <c r="D265" s="4">
        <f t="shared" si="17"/>
        <v>1320000</v>
      </c>
      <c r="E265" s="2">
        <v>1</v>
      </c>
      <c r="F265" s="6">
        <f t="shared" ref="F265:F276" si="18">(A265+10)^(6.3+A265*0.006)</f>
        <v>1.5562857231161954E+19</v>
      </c>
      <c r="G265" s="3">
        <f t="shared" si="15"/>
        <v>6626060.7254208354</v>
      </c>
      <c r="H265" s="7">
        <v>10</v>
      </c>
      <c r="I265" s="2">
        <v>0</v>
      </c>
    </row>
    <row r="266" spans="1:9" x14ac:dyDescent="0.3">
      <c r="A266">
        <v>264</v>
      </c>
      <c r="B266" s="1" t="s">
        <v>27</v>
      </c>
      <c r="C266" s="2">
        <v>1</v>
      </c>
      <c r="D266" s="4">
        <f t="shared" si="17"/>
        <v>1325000</v>
      </c>
      <c r="E266" s="2">
        <v>1</v>
      </c>
      <c r="F266" s="6">
        <f t="shared" si="18"/>
        <v>1.6566296777490024E+19</v>
      </c>
      <c r="G266" s="3">
        <f t="shared" si="15"/>
        <v>6694244.5840377333</v>
      </c>
      <c r="H266" s="7">
        <v>10</v>
      </c>
      <c r="I266" s="2">
        <v>0</v>
      </c>
    </row>
    <row r="267" spans="1:9" x14ac:dyDescent="0.3">
      <c r="A267">
        <v>265</v>
      </c>
      <c r="B267" s="1" t="s">
        <v>28</v>
      </c>
      <c r="C267" s="2">
        <v>1</v>
      </c>
      <c r="D267" s="4">
        <f t="shared" si="17"/>
        <v>1330000</v>
      </c>
      <c r="E267" s="2">
        <v>1</v>
      </c>
      <c r="F267" s="6">
        <f t="shared" si="18"/>
        <v>1.7633355136968507E+19</v>
      </c>
      <c r="G267" s="3">
        <f t="shared" si="15"/>
        <v>6762877.8404210443</v>
      </c>
      <c r="H267" s="7">
        <v>10</v>
      </c>
      <c r="I267" s="2">
        <v>0</v>
      </c>
    </row>
    <row r="268" spans="1:9" x14ac:dyDescent="0.3">
      <c r="A268">
        <v>266</v>
      </c>
      <c r="B268" s="1" t="s">
        <v>29</v>
      </c>
      <c r="C268" s="2">
        <v>1</v>
      </c>
      <c r="D268" s="4">
        <f t="shared" si="17"/>
        <v>1335000</v>
      </c>
      <c r="E268" s="2">
        <v>1</v>
      </c>
      <c r="F268" s="6">
        <f t="shared" si="18"/>
        <v>1.8768005065458921E+19</v>
      </c>
      <c r="G268" s="3">
        <f t="shared" si="15"/>
        <v>6831961.8062034268</v>
      </c>
      <c r="H268" s="7">
        <v>10</v>
      </c>
      <c r="I268" s="2">
        <v>0</v>
      </c>
    </row>
    <row r="269" spans="1:9" x14ac:dyDescent="0.3">
      <c r="A269">
        <v>267</v>
      </c>
      <c r="B269" s="1" t="s">
        <v>30</v>
      </c>
      <c r="C269" s="2">
        <v>1</v>
      </c>
      <c r="D269" s="4">
        <f t="shared" si="17"/>
        <v>1340000</v>
      </c>
      <c r="E269" s="2">
        <v>1</v>
      </c>
      <c r="F269" s="6">
        <f t="shared" si="18"/>
        <v>1.9974464044925362E+19</v>
      </c>
      <c r="G269" s="3">
        <f t="shared" si="15"/>
        <v>6901497.7920640334</v>
      </c>
      <c r="H269" s="7">
        <v>10</v>
      </c>
      <c r="I269" s="2">
        <v>0</v>
      </c>
    </row>
    <row r="270" spans="1:9" x14ac:dyDescent="0.3">
      <c r="A270">
        <v>268</v>
      </c>
      <c r="B270" s="1" t="s">
        <v>31</v>
      </c>
      <c r="C270" s="2">
        <v>1</v>
      </c>
      <c r="D270" s="1">
        <f t="shared" si="17"/>
        <v>1345000</v>
      </c>
      <c r="E270" s="2">
        <v>1</v>
      </c>
      <c r="F270" s="6">
        <f t="shared" si="18"/>
        <v>2.1257209175898169E+19</v>
      </c>
      <c r="G270" s="3">
        <f t="shared" si="15"/>
        <v>6971487.1077324823</v>
      </c>
      <c r="H270" s="7">
        <v>10</v>
      </c>
      <c r="I270" s="2">
        <v>0</v>
      </c>
    </row>
    <row r="271" spans="1:9" x14ac:dyDescent="0.3">
      <c r="A271">
        <v>269</v>
      </c>
      <c r="B271" s="1" t="s">
        <v>32</v>
      </c>
      <c r="C271" s="2">
        <v>1</v>
      </c>
      <c r="D271" s="4">
        <f t="shared" si="17"/>
        <v>1350000</v>
      </c>
      <c r="E271" s="2">
        <v>1</v>
      </c>
      <c r="F271" s="6">
        <f t="shared" si="18"/>
        <v>2.2620992966357672E+19</v>
      </c>
      <c r="G271" s="3">
        <f t="shared" si="15"/>
        <v>7041931.0619931584</v>
      </c>
      <c r="H271" s="7">
        <v>10</v>
      </c>
      <c r="I271" s="2">
        <v>0</v>
      </c>
    </row>
    <row r="272" spans="1:9" x14ac:dyDescent="0.3">
      <c r="A272">
        <v>270</v>
      </c>
      <c r="B272" s="1" t="s">
        <v>33</v>
      </c>
      <c r="C272" s="2">
        <v>1</v>
      </c>
      <c r="D272" s="4">
        <f t="shared" si="17"/>
        <v>1355000</v>
      </c>
      <c r="E272" s="2">
        <v>1</v>
      </c>
      <c r="F272" s="6">
        <f t="shared" si="18"/>
        <v>2.4070860070468264E+19</v>
      </c>
      <c r="G272" s="3">
        <f t="shared" si="15"/>
        <v>7112830.9626891743</v>
      </c>
      <c r="H272" s="7">
        <v>10</v>
      </c>
      <c r="I272" s="2">
        <v>0</v>
      </c>
    </row>
    <row r="273" spans="1:9" x14ac:dyDescent="0.3">
      <c r="A273">
        <v>271</v>
      </c>
      <c r="B273" s="1" t="s">
        <v>34</v>
      </c>
      <c r="C273" s="2">
        <v>1</v>
      </c>
      <c r="D273" s="4">
        <f t="shared" si="17"/>
        <v>1360000</v>
      </c>
      <c r="E273" s="2">
        <v>1</v>
      </c>
      <c r="F273" s="6">
        <f t="shared" si="18"/>
        <v>2.561216503375591E+19</v>
      </c>
      <c r="G273" s="3">
        <f t="shared" si="15"/>
        <v>7184188.1167264609</v>
      </c>
      <c r="H273" s="7">
        <v>10</v>
      </c>
      <c r="I273" s="2">
        <v>0</v>
      </c>
    </row>
    <row r="274" spans="1:9" x14ac:dyDescent="0.3">
      <c r="A274">
        <v>272</v>
      </c>
      <c r="B274" s="1" t="s">
        <v>35</v>
      </c>
      <c r="C274" s="2">
        <v>1</v>
      </c>
      <c r="D274" s="4">
        <f t="shared" si="17"/>
        <v>1365000</v>
      </c>
      <c r="E274" s="2">
        <v>1</v>
      </c>
      <c r="F274" s="6">
        <f t="shared" si="18"/>
        <v>2.7250591104665076E+19</v>
      </c>
      <c r="G274" s="3">
        <f t="shared" si="15"/>
        <v>7256003.8300777674</v>
      </c>
      <c r="H274" s="7">
        <v>10</v>
      </c>
      <c r="I274" s="2">
        <v>0</v>
      </c>
    </row>
    <row r="275" spans="1:9" x14ac:dyDescent="0.3">
      <c r="A275">
        <v>273</v>
      </c>
      <c r="B275" s="1" t="s">
        <v>37</v>
      </c>
      <c r="C275" s="2">
        <v>1</v>
      </c>
      <c r="D275" s="4">
        <f t="shared" si="17"/>
        <v>1370000</v>
      </c>
      <c r="E275" s="2">
        <v>1</v>
      </c>
      <c r="F275" s="6">
        <f t="shared" si="18"/>
        <v>2.8992170175961723E+19</v>
      </c>
      <c r="G275" s="3">
        <f t="shared" si="15"/>
        <v>7328279.4077866385</v>
      </c>
      <c r="H275" s="7">
        <v>10</v>
      </c>
      <c r="I275" s="2">
        <v>0</v>
      </c>
    </row>
    <row r="276" spans="1:9" x14ac:dyDescent="0.3">
      <c r="A276">
        <v>274</v>
      </c>
      <c r="B276" s="1" t="s">
        <v>38</v>
      </c>
      <c r="C276" s="2">
        <v>1</v>
      </c>
      <c r="D276" s="4">
        <f t="shared" si="17"/>
        <v>1375000</v>
      </c>
      <c r="E276" s="2">
        <v>1</v>
      </c>
      <c r="F276" s="6">
        <f t="shared" si="18"/>
        <v>3.0843303923210207E+19</v>
      </c>
      <c r="G276" s="3">
        <f t="shared" si="15"/>
        <v>7401016.1539714159</v>
      </c>
      <c r="H276" s="7">
        <v>10</v>
      </c>
      <c r="I276" s="2">
        <v>0</v>
      </c>
    </row>
    <row r="277" spans="1:9" s="8" customFormat="1" x14ac:dyDescent="0.3">
      <c r="A277" s="8">
        <v>275</v>
      </c>
      <c r="B277" s="9" t="s">
        <v>27</v>
      </c>
      <c r="C277" s="10">
        <v>1</v>
      </c>
      <c r="D277" s="11">
        <f t="shared" si="17"/>
        <v>1380000</v>
      </c>
      <c r="E277" s="10">
        <v>1</v>
      </c>
      <c r="F277" s="12">
        <f>(A277+10)^(6.35+A277*0.006)</f>
        <v>4.3527014496875389E+19</v>
      </c>
      <c r="G277" s="13">
        <f t="shared" si="15"/>
        <v>7474215.3718291027</v>
      </c>
      <c r="H277" s="14">
        <v>10</v>
      </c>
      <c r="I277" s="10">
        <v>0</v>
      </c>
    </row>
    <row r="278" spans="1:9" s="8" customFormat="1" x14ac:dyDescent="0.3">
      <c r="A278" s="8">
        <v>276</v>
      </c>
      <c r="B278" s="9" t="s">
        <v>28</v>
      </c>
      <c r="C278" s="10">
        <v>1</v>
      </c>
      <c r="D278" s="11">
        <f t="shared" si="17"/>
        <v>1385000</v>
      </c>
      <c r="E278" s="10">
        <v>1</v>
      </c>
      <c r="F278" s="12">
        <f t="shared" ref="F278:F291" si="19">(A278+10)^(6.35+A278*0.006)</f>
        <v>4.6309112849599324E+19</v>
      </c>
      <c r="G278" s="13">
        <f t="shared" si="15"/>
        <v>7547878.3636392588</v>
      </c>
      <c r="H278" s="14">
        <v>10</v>
      </c>
      <c r="I278" s="10">
        <v>0</v>
      </c>
    </row>
    <row r="279" spans="1:9" s="8" customFormat="1" x14ac:dyDescent="0.3">
      <c r="A279" s="8">
        <v>277</v>
      </c>
      <c r="B279" s="9" t="s">
        <v>29</v>
      </c>
      <c r="C279" s="10">
        <v>1</v>
      </c>
      <c r="D279" s="9">
        <f t="shared" si="17"/>
        <v>1390000</v>
      </c>
      <c r="E279" s="10">
        <v>1</v>
      </c>
      <c r="F279" s="12">
        <f t="shared" si="19"/>
        <v>4.9266278394013688E+19</v>
      </c>
      <c r="G279" s="13">
        <f t="shared" si="15"/>
        <v>7622006.4307679208</v>
      </c>
      <c r="H279" s="14">
        <v>10</v>
      </c>
      <c r="I279" s="10">
        <v>0</v>
      </c>
    </row>
    <row r="280" spans="1:9" s="8" customFormat="1" x14ac:dyDescent="0.3">
      <c r="A280" s="8">
        <v>278</v>
      </c>
      <c r="B280" s="9" t="s">
        <v>30</v>
      </c>
      <c r="C280" s="10">
        <v>1</v>
      </c>
      <c r="D280" s="11">
        <f t="shared" si="17"/>
        <v>1395000</v>
      </c>
      <c r="E280" s="10">
        <v>1</v>
      </c>
      <c r="F280" s="12">
        <f t="shared" si="19"/>
        <v>5.240937333858789E+19</v>
      </c>
      <c r="G280" s="13">
        <f t="shared" si="15"/>
        <v>7696600.8736713668</v>
      </c>
      <c r="H280" s="14">
        <v>10</v>
      </c>
      <c r="I280" s="10">
        <v>0</v>
      </c>
    </row>
    <row r="281" spans="1:9" s="8" customFormat="1" x14ac:dyDescent="0.3">
      <c r="A281" s="8">
        <v>279</v>
      </c>
      <c r="B281" s="9" t="s">
        <v>33</v>
      </c>
      <c r="C281" s="10">
        <v>1</v>
      </c>
      <c r="D281" s="11">
        <f t="shared" si="17"/>
        <v>1400000</v>
      </c>
      <c r="E281" s="10">
        <v>1</v>
      </c>
      <c r="F281" s="12">
        <f t="shared" si="19"/>
        <v>5.5749925360896246E+19</v>
      </c>
      <c r="G281" s="13">
        <f t="shared" si="15"/>
        <v>7771662.9918999327</v>
      </c>
      <c r="H281" s="14">
        <v>10</v>
      </c>
      <c r="I281" s="10">
        <v>0</v>
      </c>
    </row>
    <row r="282" spans="1:9" s="8" customFormat="1" x14ac:dyDescent="0.3">
      <c r="A282" s="8">
        <v>280</v>
      </c>
      <c r="B282" s="9" t="s">
        <v>34</v>
      </c>
      <c r="C282" s="10">
        <v>1</v>
      </c>
      <c r="D282" s="11">
        <f t="shared" si="17"/>
        <v>1405000</v>
      </c>
      <c r="E282" s="10">
        <v>1</v>
      </c>
      <c r="F282" s="12">
        <f t="shared" si="19"/>
        <v>5.9300167916316E+19</v>
      </c>
      <c r="G282" s="13">
        <f t="shared" si="15"/>
        <v>7847194.0841018241</v>
      </c>
      <c r="H282" s="14">
        <v>10</v>
      </c>
      <c r="I282" s="10">
        <v>0</v>
      </c>
    </row>
    <row r="283" spans="1:9" s="8" customFormat="1" x14ac:dyDescent="0.3">
      <c r="A283" s="8">
        <v>281</v>
      </c>
      <c r="B283" s="9" t="s">
        <v>35</v>
      </c>
      <c r="C283" s="10">
        <v>1</v>
      </c>
      <c r="D283" s="11">
        <f t="shared" si="17"/>
        <v>1410000</v>
      </c>
      <c r="E283" s="10">
        <v>1</v>
      </c>
      <c r="F283" s="12">
        <f t="shared" si="19"/>
        <v>6.3073082963546374E+19</v>
      </c>
      <c r="G283" s="13">
        <f t="shared" si="15"/>
        <v>7923195.4480268266</v>
      </c>
      <c r="H283" s="14">
        <v>10</v>
      </c>
      <c r="I283" s="10">
        <v>0</v>
      </c>
    </row>
    <row r="284" spans="1:9" s="8" customFormat="1" x14ac:dyDescent="0.3">
      <c r="A284" s="8">
        <v>282</v>
      </c>
      <c r="B284" s="9" t="s">
        <v>37</v>
      </c>
      <c r="C284" s="10">
        <v>1</v>
      </c>
      <c r="D284" s="11">
        <f t="shared" si="17"/>
        <v>1415000</v>
      </c>
      <c r="E284" s="10">
        <v>1</v>
      </c>
      <c r="F284" s="12">
        <f t="shared" si="19"/>
        <v>6.708244625054004E+19</v>
      </c>
      <c r="G284" s="13">
        <f t="shared" si="15"/>
        <v>7999668.3805300239</v>
      </c>
      <c r="H284" s="14">
        <v>10</v>
      </c>
      <c r="I284" s="10">
        <v>0</v>
      </c>
    </row>
    <row r="285" spans="1:9" s="8" customFormat="1" x14ac:dyDescent="0.3">
      <c r="A285" s="8">
        <v>283</v>
      </c>
      <c r="B285" s="9" t="s">
        <v>38</v>
      </c>
      <c r="C285" s="10">
        <v>1</v>
      </c>
      <c r="D285" s="11">
        <f t="shared" si="17"/>
        <v>1420000</v>
      </c>
      <c r="E285" s="10">
        <v>1</v>
      </c>
      <c r="F285" s="12">
        <f t="shared" si="19"/>
        <v>7.1342875312899097E+19</v>
      </c>
      <c r="G285" s="13">
        <f t="shared" si="15"/>
        <v>8076614.1775755249</v>
      </c>
      <c r="H285" s="14">
        <v>10</v>
      </c>
      <c r="I285" s="10">
        <v>0</v>
      </c>
    </row>
    <row r="286" spans="1:9" s="8" customFormat="1" x14ac:dyDescent="0.3">
      <c r="A286" s="8">
        <v>284</v>
      </c>
      <c r="B286" s="9" t="s">
        <v>27</v>
      </c>
      <c r="C286" s="10">
        <v>1</v>
      </c>
      <c r="D286" s="11">
        <f t="shared" si="17"/>
        <v>1425000</v>
      </c>
      <c r="E286" s="10">
        <v>1</v>
      </c>
      <c r="F286" s="12">
        <f t="shared" si="19"/>
        <v>7.5869880345740034E+19</v>
      </c>
      <c r="G286" s="13">
        <f t="shared" si="15"/>
        <v>8154034.1342400089</v>
      </c>
      <c r="H286" s="14">
        <v>10</v>
      </c>
      <c r="I286" s="10">
        <v>0</v>
      </c>
    </row>
    <row r="287" spans="1:9" s="8" customFormat="1" x14ac:dyDescent="0.3">
      <c r="A287" s="8">
        <v>285</v>
      </c>
      <c r="B287" s="9" t="s">
        <v>28</v>
      </c>
      <c r="C287" s="10">
        <v>1</v>
      </c>
      <c r="D287" s="11">
        <f t="shared" si="17"/>
        <v>1430000</v>
      </c>
      <c r="E287" s="10">
        <v>1</v>
      </c>
      <c r="F287" s="12">
        <f t="shared" si="19"/>
        <v>8.06799181195322E+19</v>
      </c>
      <c r="G287" s="13">
        <f t="shared" si="15"/>
        <v>8231929.5447165547</v>
      </c>
      <c r="H287" s="14">
        <v>10</v>
      </c>
      <c r="I287" s="10">
        <v>0</v>
      </c>
    </row>
    <row r="288" spans="1:9" s="8" customFormat="1" x14ac:dyDescent="0.3">
      <c r="A288" s="8">
        <v>286</v>
      </c>
      <c r="B288" s="9" t="s">
        <v>29</v>
      </c>
      <c r="C288" s="10">
        <v>1</v>
      </c>
      <c r="D288" s="9">
        <f t="shared" si="17"/>
        <v>1435000</v>
      </c>
      <c r="E288" s="10">
        <v>1</v>
      </c>
      <c r="F288" s="12">
        <f t="shared" si="19"/>
        <v>8.5790449120418693E+19</v>
      </c>
      <c r="G288" s="13">
        <f t="shared" si="15"/>
        <v>8310301.7023180285</v>
      </c>
      <c r="H288" s="14">
        <v>10</v>
      </c>
      <c r="I288" s="10">
        <v>0</v>
      </c>
    </row>
    <row r="289" spans="1:9" s="8" customFormat="1" x14ac:dyDescent="0.3">
      <c r="A289" s="8">
        <v>287</v>
      </c>
      <c r="B289" s="9" t="s">
        <v>30</v>
      </c>
      <c r="C289" s="10">
        <v>1</v>
      </c>
      <c r="D289" s="11">
        <f t="shared" si="17"/>
        <v>1440000</v>
      </c>
      <c r="E289" s="10">
        <v>1</v>
      </c>
      <c r="F289" s="12">
        <f t="shared" si="19"/>
        <v>9.1219998106182844E+19</v>
      </c>
      <c r="G289" s="13">
        <f t="shared" si="15"/>
        <v>8389151.8994808588</v>
      </c>
      <c r="H289" s="14">
        <v>10</v>
      </c>
      <c r="I289" s="10">
        <v>0</v>
      </c>
    </row>
    <row r="290" spans="1:9" s="8" customFormat="1" x14ac:dyDescent="0.3">
      <c r="A290" s="8">
        <v>288</v>
      </c>
      <c r="B290" s="9" t="s">
        <v>36</v>
      </c>
      <c r="C290" s="10">
        <v>1</v>
      </c>
      <c r="D290" s="11">
        <f t="shared" si="17"/>
        <v>1445000</v>
      </c>
      <c r="E290" s="10">
        <v>1</v>
      </c>
      <c r="F290" s="12">
        <f t="shared" si="19"/>
        <v>9.6988218280229798E+19</v>
      </c>
      <c r="G290" s="13">
        <f t="shared" si="15"/>
        <v>8468481.4277684111</v>
      </c>
      <c r="H290" s="14">
        <v>10</v>
      </c>
      <c r="I290" s="10">
        <v>0</v>
      </c>
    </row>
    <row r="291" spans="1:9" s="8" customFormat="1" x14ac:dyDescent="0.3">
      <c r="A291" s="8">
        <v>289</v>
      </c>
      <c r="B291" s="9" t="s">
        <v>37</v>
      </c>
      <c r="C291" s="10">
        <v>1</v>
      </c>
      <c r="D291" s="11">
        <f t="shared" si="17"/>
        <v>1450000</v>
      </c>
      <c r="E291" s="10">
        <v>1</v>
      </c>
      <c r="F291" s="12">
        <f t="shared" si="19"/>
        <v>1.0311595929789579E+20</v>
      </c>
      <c r="G291" s="13">
        <f t="shared" si="15"/>
        <v>8548291.5778746828</v>
      </c>
      <c r="H291" s="14">
        <v>10</v>
      </c>
      <c r="I291" s="10">
        <v>0</v>
      </c>
    </row>
    <row r="292" spans="1:9" x14ac:dyDescent="0.3">
      <c r="A292">
        <v>290</v>
      </c>
      <c r="B292" t="s">
        <v>38</v>
      </c>
      <c r="C292">
        <v>1</v>
      </c>
      <c r="D292">
        <f t="shared" si="17"/>
        <v>1455000</v>
      </c>
      <c r="E292">
        <v>1</v>
      </c>
      <c r="F292">
        <f>(A292+10)^(6.4+A292*0.006)</f>
        <v>1.458031857989371E+20</v>
      </c>
      <c r="G292">
        <f t="shared" si="15"/>
        <v>8628583.6396276373</v>
      </c>
      <c r="H292">
        <v>10</v>
      </c>
      <c r="I292">
        <v>0</v>
      </c>
    </row>
    <row r="293" spans="1:9" x14ac:dyDescent="0.3">
      <c r="A293">
        <v>291</v>
      </c>
      <c r="B293" t="s">
        <v>27</v>
      </c>
      <c r="C293">
        <v>1</v>
      </c>
      <c r="D293">
        <f t="shared" si="17"/>
        <v>1460000</v>
      </c>
      <c r="E293">
        <v>1</v>
      </c>
      <c r="F293">
        <f t="shared" ref="F293:F302" si="20">(A293+10)^(6.4+A293*0.006)</f>
        <v>1.5502533307398537E+20</v>
      </c>
      <c r="G293">
        <f t="shared" si="15"/>
        <v>8709358.9019928202</v>
      </c>
      <c r="H293">
        <v>10</v>
      </c>
      <c r="I293">
        <v>0</v>
      </c>
    </row>
    <row r="294" spans="1:9" x14ac:dyDescent="0.3">
      <c r="A294">
        <v>292</v>
      </c>
      <c r="B294" t="s">
        <v>34</v>
      </c>
      <c r="C294">
        <v>1</v>
      </c>
      <c r="D294">
        <f t="shared" si="17"/>
        <v>1465000</v>
      </c>
      <c r="E294">
        <v>1</v>
      </c>
      <c r="F294">
        <f t="shared" si="20"/>
        <v>1.6482253864507697E+20</v>
      </c>
      <c r="G294">
        <f t="shared" si="15"/>
        <v>8790618.6530767642</v>
      </c>
      <c r="H294">
        <v>10</v>
      </c>
      <c r="I294">
        <v>0</v>
      </c>
    </row>
    <row r="295" spans="1:9" x14ac:dyDescent="0.3">
      <c r="A295">
        <v>293</v>
      </c>
      <c r="B295" t="s">
        <v>35</v>
      </c>
      <c r="C295">
        <v>1</v>
      </c>
      <c r="D295">
        <f t="shared" si="17"/>
        <v>1470000</v>
      </c>
      <c r="E295">
        <v>1</v>
      </c>
      <c r="F295">
        <f t="shared" si="20"/>
        <v>1.7523020269431577E+20</v>
      </c>
      <c r="G295">
        <f t="shared" si="15"/>
        <v>8872364.1801303271</v>
      </c>
      <c r="H295">
        <v>10</v>
      </c>
      <c r="I295">
        <v>0</v>
      </c>
    </row>
    <row r="296" spans="1:9" x14ac:dyDescent="0.3">
      <c r="A296">
        <v>294</v>
      </c>
      <c r="B296" t="s">
        <v>36</v>
      </c>
      <c r="C296">
        <v>1</v>
      </c>
      <c r="D296">
        <f t="shared" si="17"/>
        <v>1475000</v>
      </c>
      <c r="E296">
        <v>1</v>
      </c>
      <c r="F296">
        <f t="shared" si="20"/>
        <v>1.862858795130728E+20</v>
      </c>
      <c r="G296">
        <f t="shared" ref="G296:G302" si="21">(A296+10)^2.8</f>
        <v>8954596.769552229</v>
      </c>
      <c r="H296">
        <v>10</v>
      </c>
      <c r="I296">
        <v>0</v>
      </c>
    </row>
    <row r="297" spans="1:9" x14ac:dyDescent="0.3">
      <c r="A297">
        <v>295</v>
      </c>
      <c r="B297" t="s">
        <v>37</v>
      </c>
      <c r="C297">
        <v>1</v>
      </c>
      <c r="D297">
        <f t="shared" si="17"/>
        <v>1480000</v>
      </c>
      <c r="E297">
        <v>1</v>
      </c>
      <c r="F297">
        <f t="shared" si="20"/>
        <v>1.980294072220322E+20</v>
      </c>
      <c r="G297">
        <f t="shared" si="21"/>
        <v>9037317.7068923172</v>
      </c>
      <c r="H297">
        <v>10</v>
      </c>
      <c r="I297">
        <v>0</v>
      </c>
    </row>
    <row r="298" spans="1:9" x14ac:dyDescent="0.3">
      <c r="A298">
        <v>296</v>
      </c>
      <c r="B298" t="s">
        <v>38</v>
      </c>
      <c r="C298">
        <v>1</v>
      </c>
      <c r="D298">
        <f t="shared" si="17"/>
        <v>1485000</v>
      </c>
      <c r="E298">
        <v>1</v>
      </c>
      <c r="F298">
        <f t="shared" si="20"/>
        <v>2.1050304523025537E+20</v>
      </c>
      <c r="G298">
        <f t="shared" si="21"/>
        <v>9120528.2768549509</v>
      </c>
      <c r="H298">
        <v>10</v>
      </c>
      <c r="I298">
        <v>0</v>
      </c>
    </row>
    <row r="299" spans="1:9" x14ac:dyDescent="0.3">
      <c r="A299">
        <v>297</v>
      </c>
      <c r="B299" t="s">
        <v>34</v>
      </c>
      <c r="C299">
        <v>1</v>
      </c>
      <c r="D299">
        <f t="shared" si="17"/>
        <v>1490000</v>
      </c>
      <c r="E299">
        <v>1</v>
      </c>
      <c r="F299">
        <f t="shared" si="20"/>
        <v>2.2375161989112385E+20</v>
      </c>
      <c r="G299">
        <f t="shared" si="21"/>
        <v>9204229.7633023821</v>
      </c>
      <c r="H299">
        <v>10</v>
      </c>
      <c r="I299">
        <v>0</v>
      </c>
    </row>
    <row r="300" spans="1:9" x14ac:dyDescent="0.3">
      <c r="A300">
        <v>298</v>
      </c>
      <c r="B300" t="s">
        <v>35</v>
      </c>
      <c r="C300">
        <v>1</v>
      </c>
      <c r="D300">
        <f t="shared" si="17"/>
        <v>1495000</v>
      </c>
      <c r="E300">
        <v>1</v>
      </c>
      <c r="F300">
        <f t="shared" si="20"/>
        <v>2.3782267883987006E+20</v>
      </c>
      <c r="G300">
        <f t="shared" si="21"/>
        <v>9288423.4492579829</v>
      </c>
      <c r="H300">
        <v>10</v>
      </c>
      <c r="I300">
        <v>0</v>
      </c>
    </row>
    <row r="301" spans="1:9" x14ac:dyDescent="0.3">
      <c r="A301">
        <v>299</v>
      </c>
      <c r="B301" t="s">
        <v>37</v>
      </c>
      <c r="C301">
        <v>1</v>
      </c>
      <c r="D301">
        <f t="shared" si="17"/>
        <v>1500000</v>
      </c>
      <c r="E301">
        <v>1</v>
      </c>
      <c r="F301">
        <f t="shared" si="20"/>
        <v>2.5276665452591261E+20</v>
      </c>
      <c r="G301">
        <f t="shared" si="21"/>
        <v>9373110.6169095431</v>
      </c>
      <c r="H301">
        <v>10</v>
      </c>
      <c r="I301">
        <v>0</v>
      </c>
    </row>
    <row r="302" spans="1:9" x14ac:dyDescent="0.3">
      <c r="A302">
        <v>300</v>
      </c>
      <c r="B302" t="s">
        <v>38</v>
      </c>
      <c r="C302">
        <v>1</v>
      </c>
      <c r="D302">
        <f t="shared" si="17"/>
        <v>1505000</v>
      </c>
      <c r="E302">
        <v>1</v>
      </c>
      <c r="F302">
        <f t="shared" si="20"/>
        <v>2.6863703748324829E+20</v>
      </c>
      <c r="G302">
        <f t="shared" si="21"/>
        <v>9458292.5476125032</v>
      </c>
      <c r="H302">
        <v>10</v>
      </c>
      <c r="I30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2021-08-25T21:29:00Z</dcterms:modified>
</cp:coreProperties>
</file>