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D3659BE-AE46-49D4-986D-816745C979D9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52" i="1" l="1"/>
  <c r="G1151" i="1"/>
  <c r="G1150" i="1"/>
  <c r="G1149" i="1"/>
  <c r="G1148" i="1"/>
  <c r="G1146" i="1"/>
  <c r="G1147" i="1"/>
  <c r="G1144" i="1"/>
  <c r="G1145" i="1"/>
  <c r="G1143" i="1"/>
  <c r="G1134" i="1"/>
  <c r="G1135" i="1"/>
  <c r="G1136" i="1"/>
  <c r="G1137" i="1"/>
  <c r="G1138" i="1"/>
  <c r="G1139" i="1"/>
  <c r="G1140" i="1"/>
  <c r="G1141" i="1"/>
  <c r="G1142" i="1"/>
  <c r="G1133" i="1"/>
  <c r="G1124" i="1"/>
  <c r="G1125" i="1"/>
  <c r="G1126" i="1"/>
  <c r="G1127" i="1"/>
  <c r="G1128" i="1"/>
  <c r="G1129" i="1"/>
  <c r="G1130" i="1"/>
  <c r="G1131" i="1"/>
  <c r="G1132" i="1"/>
  <c r="G1123" i="1"/>
  <c r="G1114" i="1"/>
  <c r="G1115" i="1"/>
  <c r="G1116" i="1"/>
  <c r="G1117" i="1"/>
  <c r="G1118" i="1"/>
  <c r="G1119" i="1"/>
  <c r="G1120" i="1"/>
  <c r="G1121" i="1"/>
  <c r="G1122" i="1"/>
  <c r="G1113" i="1"/>
  <c r="G1104" i="1"/>
  <c r="G1105" i="1"/>
  <c r="G1106" i="1"/>
  <c r="G1107" i="1"/>
  <c r="G1108" i="1"/>
  <c r="G1109" i="1"/>
  <c r="G1110" i="1"/>
  <c r="G1111" i="1"/>
  <c r="G1112" i="1"/>
  <c r="G1103" i="1"/>
  <c r="G1094" i="1"/>
  <c r="G1095" i="1"/>
  <c r="G1096" i="1"/>
  <c r="G1097" i="1"/>
  <c r="G1098" i="1"/>
  <c r="G1099" i="1"/>
  <c r="G1100" i="1"/>
  <c r="G1101" i="1"/>
  <c r="G1102" i="1"/>
  <c r="G1093" i="1"/>
  <c r="G1084" i="1"/>
  <c r="G1085" i="1"/>
  <c r="G1086" i="1"/>
  <c r="G1087" i="1"/>
  <c r="G1088" i="1"/>
  <c r="G1089" i="1"/>
  <c r="G1090" i="1"/>
  <c r="G1091" i="1"/>
  <c r="G1092" i="1"/>
  <c r="G1083" i="1"/>
  <c r="G1074" i="1"/>
  <c r="G1075" i="1"/>
  <c r="G1076" i="1"/>
  <c r="G1077" i="1"/>
  <c r="G1078" i="1"/>
  <c r="G1079" i="1"/>
  <c r="G1080" i="1"/>
  <c r="G1081" i="1"/>
  <c r="G1082" i="1"/>
  <c r="G1073" i="1"/>
  <c r="G1064" i="1"/>
  <c r="G1065" i="1"/>
  <c r="G1066" i="1"/>
  <c r="G1067" i="1"/>
  <c r="G1068" i="1"/>
  <c r="G1069" i="1"/>
  <c r="G1070" i="1"/>
  <c r="G1071" i="1"/>
  <c r="G1072" i="1"/>
  <c r="G1063" i="1"/>
  <c r="G1054" i="1"/>
  <c r="G1055" i="1"/>
  <c r="G1056" i="1"/>
  <c r="G1057" i="1"/>
  <c r="G1058" i="1"/>
  <c r="G1059" i="1"/>
  <c r="G1060" i="1"/>
  <c r="G1061" i="1"/>
  <c r="G1062" i="1"/>
  <c r="G1053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054" i="1"/>
  <c r="H1054" i="1"/>
  <c r="I1054" i="1"/>
  <c r="E1053" i="1"/>
  <c r="H1053" i="1"/>
  <c r="I1053" i="1"/>
  <c r="G1044" i="1"/>
  <c r="G1045" i="1"/>
  <c r="G1046" i="1"/>
  <c r="G1047" i="1"/>
  <c r="G1048" i="1"/>
  <c r="G1049" i="1"/>
  <c r="G1050" i="1"/>
  <c r="G1051" i="1"/>
  <c r="G1052" i="1"/>
  <c r="G1043" i="1"/>
  <c r="G1034" i="1"/>
  <c r="G1035" i="1"/>
  <c r="G1036" i="1"/>
  <c r="G1037" i="1"/>
  <c r="G1038" i="1"/>
  <c r="G1039" i="1"/>
  <c r="G1040" i="1"/>
  <c r="G1041" i="1"/>
  <c r="G1042" i="1"/>
  <c r="G1033" i="1"/>
  <c r="G1024" i="1"/>
  <c r="G1025" i="1"/>
  <c r="G1026" i="1"/>
  <c r="G1027" i="1"/>
  <c r="G1028" i="1"/>
  <c r="G1029" i="1"/>
  <c r="G1030" i="1"/>
  <c r="G1031" i="1"/>
  <c r="G1032" i="1"/>
  <c r="G1023" i="1"/>
  <c r="G1014" i="1"/>
  <c r="G1015" i="1"/>
  <c r="G1016" i="1"/>
  <c r="G1017" i="1"/>
  <c r="G1018" i="1"/>
  <c r="G1019" i="1"/>
  <c r="G1020" i="1"/>
  <c r="G1021" i="1"/>
  <c r="G1022" i="1"/>
  <c r="G1013" i="1"/>
  <c r="G1004" i="1"/>
  <c r="G1005" i="1"/>
  <c r="G1006" i="1"/>
  <c r="G1007" i="1"/>
  <c r="G1008" i="1"/>
  <c r="G1009" i="1"/>
  <c r="G1010" i="1"/>
  <c r="G1011" i="1"/>
  <c r="G1012" i="1"/>
  <c r="G1003" i="1"/>
  <c r="G994" i="1"/>
  <c r="G995" i="1"/>
  <c r="G996" i="1"/>
  <c r="G997" i="1"/>
  <c r="G998" i="1"/>
  <c r="G999" i="1"/>
  <c r="G1000" i="1"/>
  <c r="G1001" i="1"/>
  <c r="G1002" i="1"/>
  <c r="G993" i="1"/>
  <c r="G984" i="1"/>
  <c r="G985" i="1"/>
  <c r="G986" i="1"/>
  <c r="G987" i="1"/>
  <c r="G988" i="1"/>
  <c r="G989" i="1"/>
  <c r="G990" i="1"/>
  <c r="G991" i="1"/>
  <c r="G992" i="1"/>
  <c r="G983" i="1"/>
  <c r="G974" i="1"/>
  <c r="G975" i="1"/>
  <c r="G976" i="1"/>
  <c r="G977" i="1"/>
  <c r="G978" i="1"/>
  <c r="G979" i="1"/>
  <c r="G980" i="1"/>
  <c r="G981" i="1"/>
  <c r="G982" i="1"/>
  <c r="G973" i="1"/>
  <c r="G964" i="1"/>
  <c r="G965" i="1"/>
  <c r="G966" i="1"/>
  <c r="G967" i="1"/>
  <c r="G968" i="1"/>
  <c r="G969" i="1"/>
  <c r="G970" i="1"/>
  <c r="G971" i="1"/>
  <c r="G972" i="1"/>
  <c r="G963" i="1"/>
  <c r="G954" i="1"/>
  <c r="G955" i="1"/>
  <c r="G956" i="1"/>
  <c r="G957" i="1"/>
  <c r="G958" i="1"/>
  <c r="G959" i="1"/>
  <c r="G960" i="1"/>
  <c r="G961" i="1"/>
  <c r="G962" i="1"/>
  <c r="G953" i="1"/>
  <c r="E953" i="1"/>
  <c r="H953" i="1"/>
  <c r="I953" i="1"/>
  <c r="E954" i="1"/>
  <c r="H954" i="1"/>
  <c r="I954" i="1"/>
  <c r="E955" i="1"/>
  <c r="H955" i="1"/>
  <c r="I955" i="1"/>
  <c r="E956" i="1"/>
  <c r="H956" i="1"/>
  <c r="I956" i="1"/>
  <c r="E957" i="1"/>
  <c r="H957" i="1"/>
  <c r="I957" i="1"/>
  <c r="E958" i="1"/>
  <c r="H958" i="1"/>
  <c r="I958" i="1"/>
  <c r="E959" i="1"/>
  <c r="H959" i="1"/>
  <c r="I959" i="1"/>
  <c r="E960" i="1"/>
  <c r="H960" i="1"/>
  <c r="I960" i="1"/>
  <c r="E961" i="1"/>
  <c r="H961" i="1"/>
  <c r="I961" i="1"/>
  <c r="E962" i="1"/>
  <c r="H962" i="1"/>
  <c r="I962" i="1"/>
  <c r="E963" i="1"/>
  <c r="H963" i="1"/>
  <c r="I963" i="1"/>
  <c r="E964" i="1"/>
  <c r="H964" i="1"/>
  <c r="I964" i="1"/>
  <c r="E965" i="1"/>
  <c r="H965" i="1"/>
  <c r="I965" i="1"/>
  <c r="E966" i="1"/>
  <c r="H966" i="1"/>
  <c r="I966" i="1"/>
  <c r="E967" i="1"/>
  <c r="H967" i="1"/>
  <c r="I967" i="1"/>
  <c r="E968" i="1"/>
  <c r="H968" i="1"/>
  <c r="I968" i="1"/>
  <c r="E969" i="1"/>
  <c r="H969" i="1"/>
  <c r="I969" i="1"/>
  <c r="E970" i="1"/>
  <c r="H970" i="1"/>
  <c r="I970" i="1"/>
  <c r="E971" i="1"/>
  <c r="H971" i="1"/>
  <c r="I971" i="1"/>
  <c r="E972" i="1"/>
  <c r="H972" i="1"/>
  <c r="I972" i="1"/>
  <c r="E973" i="1"/>
  <c r="H973" i="1"/>
  <c r="I973" i="1"/>
  <c r="E974" i="1"/>
  <c r="H974" i="1"/>
  <c r="I974" i="1"/>
  <c r="E975" i="1"/>
  <c r="H975" i="1"/>
  <c r="I975" i="1"/>
  <c r="E976" i="1"/>
  <c r="H976" i="1"/>
  <c r="I976" i="1"/>
  <c r="E977" i="1"/>
  <c r="H977" i="1"/>
  <c r="I977" i="1"/>
  <c r="E978" i="1"/>
  <c r="H978" i="1"/>
  <c r="I978" i="1"/>
  <c r="E979" i="1"/>
  <c r="H979" i="1"/>
  <c r="I979" i="1"/>
  <c r="E980" i="1"/>
  <c r="H980" i="1"/>
  <c r="I980" i="1"/>
  <c r="E981" i="1"/>
  <c r="H981" i="1"/>
  <c r="I981" i="1"/>
  <c r="E982" i="1"/>
  <c r="H982" i="1"/>
  <c r="I982" i="1"/>
  <c r="E983" i="1"/>
  <c r="H983" i="1"/>
  <c r="I983" i="1"/>
  <c r="E984" i="1"/>
  <c r="H984" i="1"/>
  <c r="I984" i="1"/>
  <c r="E985" i="1"/>
  <c r="H985" i="1"/>
  <c r="I985" i="1"/>
  <c r="E986" i="1"/>
  <c r="H986" i="1"/>
  <c r="I986" i="1"/>
  <c r="E987" i="1"/>
  <c r="H987" i="1"/>
  <c r="I987" i="1"/>
  <c r="E988" i="1"/>
  <c r="H988" i="1"/>
  <c r="I988" i="1"/>
  <c r="E989" i="1"/>
  <c r="H989" i="1"/>
  <c r="I989" i="1"/>
  <c r="E990" i="1"/>
  <c r="H990" i="1"/>
  <c r="I990" i="1"/>
  <c r="E991" i="1"/>
  <c r="H991" i="1"/>
  <c r="I991" i="1"/>
  <c r="E992" i="1"/>
  <c r="H992" i="1"/>
  <c r="I992" i="1"/>
  <c r="E993" i="1"/>
  <c r="H993" i="1"/>
  <c r="I993" i="1"/>
  <c r="E994" i="1"/>
  <c r="H994" i="1"/>
  <c r="I994" i="1"/>
  <c r="E995" i="1"/>
  <c r="H995" i="1"/>
  <c r="I995" i="1"/>
  <c r="E996" i="1"/>
  <c r="H996" i="1"/>
  <c r="I996" i="1"/>
  <c r="E997" i="1"/>
  <c r="H997" i="1"/>
  <c r="I997" i="1"/>
  <c r="E998" i="1"/>
  <c r="H998" i="1"/>
  <c r="I998" i="1"/>
  <c r="E999" i="1"/>
  <c r="H999" i="1"/>
  <c r="I999" i="1"/>
  <c r="E1000" i="1"/>
  <c r="H1000" i="1"/>
  <c r="I1000" i="1"/>
  <c r="E1001" i="1"/>
  <c r="H1001" i="1"/>
  <c r="I1001" i="1"/>
  <c r="E1002" i="1"/>
  <c r="H1002" i="1"/>
  <c r="I1002" i="1"/>
  <c r="E1003" i="1"/>
  <c r="H1003" i="1"/>
  <c r="I1003" i="1"/>
  <c r="E1004" i="1"/>
  <c r="H1004" i="1"/>
  <c r="I1004" i="1"/>
  <c r="E1005" i="1"/>
  <c r="H1005" i="1"/>
  <c r="I1005" i="1"/>
  <c r="E1006" i="1"/>
  <c r="H1006" i="1"/>
  <c r="I1006" i="1"/>
  <c r="E1007" i="1"/>
  <c r="H1007" i="1"/>
  <c r="I1007" i="1"/>
  <c r="E1008" i="1"/>
  <c r="H1008" i="1"/>
  <c r="I1008" i="1"/>
  <c r="E1009" i="1"/>
  <c r="H1009" i="1"/>
  <c r="I1009" i="1"/>
  <c r="E1010" i="1"/>
  <c r="H1010" i="1"/>
  <c r="I1010" i="1"/>
  <c r="E1011" i="1"/>
  <c r="H1011" i="1"/>
  <c r="I1011" i="1"/>
  <c r="E1012" i="1"/>
  <c r="H1012" i="1"/>
  <c r="I1012" i="1"/>
  <c r="E1013" i="1"/>
  <c r="H1013" i="1"/>
  <c r="I1013" i="1"/>
  <c r="E1014" i="1"/>
  <c r="H1014" i="1"/>
  <c r="I1014" i="1"/>
  <c r="E1015" i="1"/>
  <c r="H1015" i="1"/>
  <c r="I1015" i="1"/>
  <c r="E1016" i="1"/>
  <c r="H1016" i="1"/>
  <c r="I1016" i="1"/>
  <c r="E1017" i="1"/>
  <c r="H1017" i="1"/>
  <c r="I1017" i="1"/>
  <c r="E1018" i="1"/>
  <c r="H1018" i="1"/>
  <c r="I1018" i="1"/>
  <c r="E1019" i="1"/>
  <c r="H1019" i="1"/>
  <c r="I1019" i="1"/>
  <c r="E1020" i="1"/>
  <c r="H1020" i="1"/>
  <c r="I1020" i="1"/>
  <c r="E1021" i="1"/>
  <c r="H1021" i="1"/>
  <c r="I1021" i="1"/>
  <c r="E1022" i="1"/>
  <c r="H1022" i="1"/>
  <c r="I1022" i="1"/>
  <c r="E1023" i="1"/>
  <c r="H1023" i="1"/>
  <c r="I1023" i="1"/>
  <c r="E1024" i="1"/>
  <c r="H1024" i="1"/>
  <c r="I1024" i="1"/>
  <c r="E1025" i="1"/>
  <c r="H1025" i="1"/>
  <c r="I1025" i="1"/>
  <c r="E1026" i="1"/>
  <c r="H1026" i="1"/>
  <c r="I1026" i="1"/>
  <c r="E1027" i="1"/>
  <c r="H1027" i="1"/>
  <c r="I1027" i="1"/>
  <c r="E1028" i="1"/>
  <c r="H1028" i="1"/>
  <c r="I1028" i="1"/>
  <c r="E1029" i="1"/>
  <c r="H1029" i="1"/>
  <c r="I1029" i="1"/>
  <c r="E1030" i="1"/>
  <c r="H1030" i="1"/>
  <c r="I1030" i="1"/>
  <c r="E1031" i="1"/>
  <c r="H1031" i="1"/>
  <c r="I1031" i="1"/>
  <c r="E1032" i="1"/>
  <c r="H1032" i="1"/>
  <c r="I1032" i="1"/>
  <c r="E1033" i="1"/>
  <c r="H1033" i="1"/>
  <c r="I1033" i="1"/>
  <c r="E1034" i="1"/>
  <c r="H1034" i="1"/>
  <c r="I1034" i="1"/>
  <c r="E1035" i="1"/>
  <c r="H1035" i="1"/>
  <c r="I1035" i="1"/>
  <c r="E1036" i="1"/>
  <c r="H1036" i="1"/>
  <c r="I1036" i="1"/>
  <c r="E1037" i="1"/>
  <c r="H1037" i="1"/>
  <c r="I1037" i="1"/>
  <c r="E1038" i="1"/>
  <c r="H1038" i="1"/>
  <c r="I1038" i="1"/>
  <c r="E1039" i="1"/>
  <c r="H1039" i="1"/>
  <c r="I1039" i="1"/>
  <c r="E1040" i="1"/>
  <c r="H1040" i="1"/>
  <c r="I1040" i="1"/>
  <c r="E1041" i="1"/>
  <c r="H1041" i="1"/>
  <c r="I1041" i="1"/>
  <c r="E1042" i="1"/>
  <c r="H1042" i="1"/>
  <c r="I1042" i="1"/>
  <c r="E1043" i="1"/>
  <c r="H1043" i="1"/>
  <c r="I1043" i="1"/>
  <c r="E1044" i="1"/>
  <c r="H1044" i="1"/>
  <c r="I1044" i="1"/>
  <c r="E1045" i="1"/>
  <c r="H1045" i="1"/>
  <c r="I1045" i="1"/>
  <c r="E1046" i="1"/>
  <c r="H1046" i="1"/>
  <c r="I1046" i="1"/>
  <c r="E1047" i="1"/>
  <c r="H1047" i="1"/>
  <c r="I1047" i="1"/>
  <c r="E1048" i="1"/>
  <c r="H1048" i="1"/>
  <c r="I1048" i="1"/>
  <c r="E1049" i="1"/>
  <c r="H1049" i="1"/>
  <c r="I1049" i="1"/>
  <c r="E1050" i="1"/>
  <c r="H1050" i="1"/>
  <c r="I1050" i="1"/>
  <c r="E1051" i="1"/>
  <c r="H1051" i="1"/>
  <c r="I1051" i="1"/>
  <c r="E1052" i="1"/>
  <c r="H1052" i="1"/>
  <c r="I1052" i="1"/>
  <c r="G944" i="1"/>
  <c r="G945" i="1"/>
  <c r="G946" i="1"/>
  <c r="G947" i="1"/>
  <c r="G948" i="1"/>
  <c r="G949" i="1"/>
  <c r="G950" i="1"/>
  <c r="G951" i="1"/>
  <c r="G952" i="1"/>
  <c r="G943" i="1"/>
  <c r="G934" i="1"/>
  <c r="G935" i="1"/>
  <c r="G936" i="1"/>
  <c r="G937" i="1"/>
  <c r="G938" i="1"/>
  <c r="G939" i="1"/>
  <c r="G940" i="1"/>
  <c r="G941" i="1"/>
  <c r="G942" i="1"/>
  <c r="G933" i="1"/>
  <c r="G924" i="1"/>
  <c r="G925" i="1"/>
  <c r="G926" i="1"/>
  <c r="G927" i="1"/>
  <c r="G928" i="1"/>
  <c r="G929" i="1"/>
  <c r="G930" i="1"/>
  <c r="G931" i="1"/>
  <c r="G932" i="1"/>
  <c r="G923" i="1"/>
  <c r="G914" i="1"/>
  <c r="G915" i="1"/>
  <c r="G916" i="1"/>
  <c r="G917" i="1"/>
  <c r="G918" i="1"/>
  <c r="G919" i="1"/>
  <c r="G920" i="1"/>
  <c r="G921" i="1"/>
  <c r="G922" i="1"/>
  <c r="G913" i="1"/>
  <c r="G904" i="1"/>
  <c r="G905" i="1"/>
  <c r="G906" i="1"/>
  <c r="G907" i="1"/>
  <c r="G908" i="1"/>
  <c r="G909" i="1"/>
  <c r="G910" i="1"/>
  <c r="G911" i="1"/>
  <c r="G912" i="1"/>
  <c r="G903" i="1"/>
  <c r="G894" i="1"/>
  <c r="G895" i="1"/>
  <c r="G896" i="1"/>
  <c r="G897" i="1"/>
  <c r="G898" i="1"/>
  <c r="G899" i="1"/>
  <c r="G900" i="1"/>
  <c r="G901" i="1"/>
  <c r="G902" i="1"/>
  <c r="G893" i="1"/>
  <c r="G884" i="1"/>
  <c r="G885" i="1"/>
  <c r="G886" i="1"/>
  <c r="G887" i="1"/>
  <c r="G888" i="1"/>
  <c r="G889" i="1"/>
  <c r="G890" i="1"/>
  <c r="G891" i="1"/>
  <c r="G892" i="1"/>
  <c r="G883" i="1"/>
  <c r="G874" i="1"/>
  <c r="G875" i="1"/>
  <c r="G876" i="1"/>
  <c r="G877" i="1"/>
  <c r="G878" i="1"/>
  <c r="G879" i="1"/>
  <c r="G880" i="1"/>
  <c r="G881" i="1"/>
  <c r="G882" i="1"/>
  <c r="G873" i="1"/>
  <c r="G864" i="1"/>
  <c r="G865" i="1"/>
  <c r="G866" i="1"/>
  <c r="G867" i="1"/>
  <c r="G868" i="1"/>
  <c r="G869" i="1"/>
  <c r="G870" i="1"/>
  <c r="G871" i="1"/>
  <c r="G872" i="1"/>
  <c r="G863" i="1"/>
  <c r="G854" i="1"/>
  <c r="G855" i="1"/>
  <c r="G856" i="1"/>
  <c r="G857" i="1"/>
  <c r="G858" i="1"/>
  <c r="G859" i="1"/>
  <c r="G860" i="1"/>
  <c r="G861" i="1"/>
  <c r="G862" i="1"/>
  <c r="G853" i="1"/>
  <c r="E853" i="1"/>
  <c r="H853" i="1"/>
  <c r="I853" i="1"/>
  <c r="E854" i="1"/>
  <c r="H854" i="1"/>
  <c r="I854" i="1"/>
  <c r="E855" i="1"/>
  <c r="H855" i="1"/>
  <c r="I855" i="1"/>
  <c r="E856" i="1"/>
  <c r="H856" i="1"/>
  <c r="I856" i="1"/>
  <c r="E857" i="1"/>
  <c r="H857" i="1"/>
  <c r="I857" i="1"/>
  <c r="E858" i="1"/>
  <c r="H858" i="1"/>
  <c r="I858" i="1"/>
  <c r="E859" i="1"/>
  <c r="H859" i="1"/>
  <c r="I859" i="1"/>
  <c r="E860" i="1"/>
  <c r="H860" i="1"/>
  <c r="I860" i="1"/>
  <c r="E861" i="1"/>
  <c r="H861" i="1"/>
  <c r="I861" i="1"/>
  <c r="E862" i="1"/>
  <c r="H862" i="1"/>
  <c r="I862" i="1"/>
  <c r="E863" i="1"/>
  <c r="H863" i="1"/>
  <c r="I863" i="1"/>
  <c r="E864" i="1"/>
  <c r="H864" i="1"/>
  <c r="I864" i="1"/>
  <c r="E865" i="1"/>
  <c r="H865" i="1"/>
  <c r="I865" i="1"/>
  <c r="E866" i="1"/>
  <c r="H866" i="1"/>
  <c r="I866" i="1"/>
  <c r="E867" i="1"/>
  <c r="H867" i="1"/>
  <c r="I867" i="1"/>
  <c r="E868" i="1"/>
  <c r="H868" i="1"/>
  <c r="I868" i="1"/>
  <c r="E869" i="1"/>
  <c r="H869" i="1"/>
  <c r="I869" i="1"/>
  <c r="E870" i="1"/>
  <c r="H870" i="1"/>
  <c r="I870" i="1"/>
  <c r="E871" i="1"/>
  <c r="H871" i="1"/>
  <c r="I871" i="1"/>
  <c r="E872" i="1"/>
  <c r="H872" i="1"/>
  <c r="I872" i="1"/>
  <c r="E873" i="1"/>
  <c r="H873" i="1"/>
  <c r="I873" i="1"/>
  <c r="E874" i="1"/>
  <c r="H874" i="1"/>
  <c r="I874" i="1"/>
  <c r="E875" i="1"/>
  <c r="H875" i="1"/>
  <c r="I875" i="1"/>
  <c r="E876" i="1"/>
  <c r="H876" i="1"/>
  <c r="I876" i="1"/>
  <c r="E877" i="1"/>
  <c r="H877" i="1"/>
  <c r="I877" i="1"/>
  <c r="E878" i="1"/>
  <c r="H878" i="1"/>
  <c r="I878" i="1"/>
  <c r="E879" i="1"/>
  <c r="H879" i="1"/>
  <c r="I879" i="1"/>
  <c r="E880" i="1"/>
  <c r="H880" i="1"/>
  <c r="I880" i="1"/>
  <c r="E881" i="1"/>
  <c r="H881" i="1"/>
  <c r="I881" i="1"/>
  <c r="E882" i="1"/>
  <c r="H882" i="1"/>
  <c r="I882" i="1"/>
  <c r="E883" i="1"/>
  <c r="H883" i="1"/>
  <c r="I883" i="1"/>
  <c r="E884" i="1"/>
  <c r="H884" i="1"/>
  <c r="I884" i="1"/>
  <c r="E885" i="1"/>
  <c r="H885" i="1"/>
  <c r="I885" i="1"/>
  <c r="E886" i="1"/>
  <c r="H886" i="1"/>
  <c r="I886" i="1"/>
  <c r="E887" i="1"/>
  <c r="H887" i="1"/>
  <c r="I887" i="1"/>
  <c r="E888" i="1"/>
  <c r="H888" i="1"/>
  <c r="I888" i="1"/>
  <c r="E889" i="1"/>
  <c r="H889" i="1"/>
  <c r="I889" i="1"/>
  <c r="E890" i="1"/>
  <c r="H890" i="1"/>
  <c r="I890" i="1"/>
  <c r="E891" i="1"/>
  <c r="H891" i="1"/>
  <c r="I891" i="1"/>
  <c r="E892" i="1"/>
  <c r="H892" i="1"/>
  <c r="I892" i="1"/>
  <c r="E893" i="1"/>
  <c r="H893" i="1"/>
  <c r="I893" i="1"/>
  <c r="E894" i="1"/>
  <c r="H894" i="1"/>
  <c r="I894" i="1"/>
  <c r="E895" i="1"/>
  <c r="H895" i="1"/>
  <c r="I895" i="1"/>
  <c r="E896" i="1"/>
  <c r="H896" i="1"/>
  <c r="I896" i="1"/>
  <c r="E897" i="1"/>
  <c r="H897" i="1"/>
  <c r="I897" i="1"/>
  <c r="E898" i="1"/>
  <c r="H898" i="1"/>
  <c r="I898" i="1"/>
  <c r="E899" i="1"/>
  <c r="H899" i="1"/>
  <c r="I899" i="1"/>
  <c r="E900" i="1"/>
  <c r="H900" i="1"/>
  <c r="I900" i="1"/>
  <c r="E901" i="1"/>
  <c r="H901" i="1"/>
  <c r="I901" i="1"/>
  <c r="E902" i="1"/>
  <c r="H902" i="1"/>
  <c r="I902" i="1"/>
  <c r="E903" i="1"/>
  <c r="H903" i="1"/>
  <c r="I903" i="1"/>
  <c r="E904" i="1"/>
  <c r="H904" i="1"/>
  <c r="I904" i="1"/>
  <c r="E905" i="1"/>
  <c r="H905" i="1"/>
  <c r="I905" i="1"/>
  <c r="E906" i="1"/>
  <c r="H906" i="1"/>
  <c r="I906" i="1"/>
  <c r="E907" i="1"/>
  <c r="H907" i="1"/>
  <c r="I907" i="1"/>
  <c r="E908" i="1"/>
  <c r="H908" i="1"/>
  <c r="I908" i="1"/>
  <c r="E909" i="1"/>
  <c r="H909" i="1"/>
  <c r="I909" i="1"/>
  <c r="E910" i="1"/>
  <c r="H910" i="1"/>
  <c r="I910" i="1"/>
  <c r="E911" i="1"/>
  <c r="H911" i="1"/>
  <c r="I911" i="1"/>
  <c r="E912" i="1"/>
  <c r="H912" i="1"/>
  <c r="I912" i="1"/>
  <c r="E913" i="1"/>
  <c r="H913" i="1"/>
  <c r="I913" i="1"/>
  <c r="E914" i="1"/>
  <c r="H914" i="1"/>
  <c r="I914" i="1"/>
  <c r="E915" i="1"/>
  <c r="H915" i="1"/>
  <c r="I915" i="1"/>
  <c r="E916" i="1"/>
  <c r="H916" i="1"/>
  <c r="I916" i="1"/>
  <c r="E917" i="1"/>
  <c r="H917" i="1"/>
  <c r="I917" i="1"/>
  <c r="E918" i="1"/>
  <c r="H918" i="1"/>
  <c r="I918" i="1"/>
  <c r="E919" i="1"/>
  <c r="H919" i="1"/>
  <c r="I919" i="1"/>
  <c r="E920" i="1"/>
  <c r="H920" i="1"/>
  <c r="I920" i="1"/>
  <c r="E921" i="1"/>
  <c r="H921" i="1"/>
  <c r="I921" i="1"/>
  <c r="E922" i="1"/>
  <c r="H922" i="1"/>
  <c r="I922" i="1"/>
  <c r="E923" i="1"/>
  <c r="H923" i="1"/>
  <c r="I923" i="1"/>
  <c r="E924" i="1"/>
  <c r="H924" i="1"/>
  <c r="I924" i="1"/>
  <c r="E925" i="1"/>
  <c r="H925" i="1"/>
  <c r="I925" i="1"/>
  <c r="E926" i="1"/>
  <c r="H926" i="1"/>
  <c r="I926" i="1"/>
  <c r="E927" i="1"/>
  <c r="H927" i="1"/>
  <c r="I927" i="1"/>
  <c r="E928" i="1"/>
  <c r="H928" i="1"/>
  <c r="I928" i="1"/>
  <c r="E929" i="1"/>
  <c r="H929" i="1"/>
  <c r="I929" i="1"/>
  <c r="E930" i="1"/>
  <c r="H930" i="1"/>
  <c r="I930" i="1"/>
  <c r="E931" i="1"/>
  <c r="H931" i="1"/>
  <c r="I931" i="1"/>
  <c r="E932" i="1"/>
  <c r="H932" i="1"/>
  <c r="I932" i="1"/>
  <c r="E933" i="1"/>
  <c r="H933" i="1"/>
  <c r="I933" i="1"/>
  <c r="E934" i="1"/>
  <c r="H934" i="1"/>
  <c r="I934" i="1"/>
  <c r="E935" i="1"/>
  <c r="H935" i="1"/>
  <c r="I935" i="1"/>
  <c r="E936" i="1"/>
  <c r="H936" i="1"/>
  <c r="I936" i="1"/>
  <c r="E937" i="1"/>
  <c r="H937" i="1"/>
  <c r="I937" i="1"/>
  <c r="E938" i="1"/>
  <c r="H938" i="1"/>
  <c r="I938" i="1"/>
  <c r="E939" i="1"/>
  <c r="H939" i="1"/>
  <c r="I939" i="1"/>
  <c r="E940" i="1"/>
  <c r="H940" i="1"/>
  <c r="I940" i="1"/>
  <c r="E941" i="1"/>
  <c r="H941" i="1"/>
  <c r="I941" i="1"/>
  <c r="E942" i="1"/>
  <c r="H942" i="1"/>
  <c r="I942" i="1"/>
  <c r="E943" i="1"/>
  <c r="H943" i="1"/>
  <c r="I943" i="1"/>
  <c r="E944" i="1"/>
  <c r="H944" i="1"/>
  <c r="I944" i="1"/>
  <c r="E945" i="1"/>
  <c r="H945" i="1"/>
  <c r="I945" i="1"/>
  <c r="E946" i="1"/>
  <c r="H946" i="1"/>
  <c r="I946" i="1"/>
  <c r="E947" i="1"/>
  <c r="H947" i="1"/>
  <c r="I947" i="1"/>
  <c r="E948" i="1"/>
  <c r="H948" i="1"/>
  <c r="I948" i="1"/>
  <c r="E949" i="1"/>
  <c r="H949" i="1"/>
  <c r="I949" i="1"/>
  <c r="E950" i="1"/>
  <c r="H950" i="1"/>
  <c r="I950" i="1"/>
  <c r="E951" i="1"/>
  <c r="H951" i="1"/>
  <c r="I951" i="1"/>
  <c r="E952" i="1"/>
  <c r="H952" i="1"/>
  <c r="I9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752" i="1"/>
  <c r="G844" i="1"/>
  <c r="G845" i="1"/>
  <c r="G846" i="1"/>
  <c r="G847" i="1"/>
  <c r="G848" i="1"/>
  <c r="G849" i="1"/>
  <c r="G850" i="1"/>
  <c r="G851" i="1"/>
  <c r="G852" i="1"/>
  <c r="G843" i="1"/>
  <c r="G834" i="1"/>
  <c r="G835" i="1"/>
  <c r="G836" i="1"/>
  <c r="G837" i="1"/>
  <c r="G838" i="1"/>
  <c r="G839" i="1"/>
  <c r="G840" i="1"/>
  <c r="G841" i="1"/>
  <c r="G842" i="1"/>
  <c r="G833" i="1"/>
  <c r="G824" i="1"/>
  <c r="G825" i="1"/>
  <c r="G826" i="1"/>
  <c r="G827" i="1"/>
  <c r="G828" i="1"/>
  <c r="G829" i="1"/>
  <c r="G830" i="1"/>
  <c r="G831" i="1"/>
  <c r="G832" i="1"/>
  <c r="G823" i="1"/>
  <c r="G814" i="1"/>
  <c r="G815" i="1"/>
  <c r="G816" i="1"/>
  <c r="G817" i="1"/>
  <c r="G818" i="1"/>
  <c r="G819" i="1"/>
  <c r="G820" i="1"/>
  <c r="G821" i="1"/>
  <c r="G822" i="1"/>
  <c r="G813" i="1"/>
  <c r="G804" i="1"/>
  <c r="G805" i="1"/>
  <c r="G806" i="1"/>
  <c r="G807" i="1"/>
  <c r="G808" i="1"/>
  <c r="G809" i="1"/>
  <c r="G810" i="1"/>
  <c r="G811" i="1"/>
  <c r="G812" i="1"/>
  <c r="G803" i="1"/>
  <c r="G794" i="1"/>
  <c r="G795" i="1"/>
  <c r="G796" i="1"/>
  <c r="G797" i="1"/>
  <c r="G798" i="1"/>
  <c r="G799" i="1"/>
  <c r="G800" i="1"/>
  <c r="G801" i="1"/>
  <c r="G802" i="1"/>
  <c r="G793" i="1"/>
  <c r="G784" i="1"/>
  <c r="G785" i="1"/>
  <c r="G786" i="1"/>
  <c r="G787" i="1"/>
  <c r="G788" i="1"/>
  <c r="G789" i="1"/>
  <c r="G790" i="1"/>
  <c r="G791" i="1"/>
  <c r="G792" i="1"/>
  <c r="G783" i="1"/>
  <c r="G774" i="1"/>
  <c r="G775" i="1"/>
  <c r="G776" i="1"/>
  <c r="G777" i="1"/>
  <c r="G778" i="1"/>
  <c r="G779" i="1"/>
  <c r="G780" i="1"/>
  <c r="G781" i="1"/>
  <c r="G782" i="1"/>
  <c r="G773" i="1"/>
  <c r="G764" i="1"/>
  <c r="G765" i="1"/>
  <c r="G766" i="1"/>
  <c r="G767" i="1"/>
  <c r="G768" i="1"/>
  <c r="G769" i="1"/>
  <c r="G770" i="1"/>
  <c r="G771" i="1"/>
  <c r="G772" i="1"/>
  <c r="G763" i="1"/>
  <c r="G754" i="1"/>
  <c r="G755" i="1"/>
  <c r="G756" i="1"/>
  <c r="G757" i="1"/>
  <c r="G758" i="1"/>
  <c r="G759" i="1"/>
  <c r="G760" i="1"/>
  <c r="G761" i="1"/>
  <c r="G762" i="1"/>
  <c r="G753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752" i="1"/>
  <c r="G752" i="1"/>
  <c r="H752" i="1"/>
  <c r="E743" i="1"/>
  <c r="E744" i="1"/>
  <c r="E745" i="1"/>
  <c r="E746" i="1"/>
  <c r="E747" i="1"/>
  <c r="E748" i="1"/>
  <c r="E749" i="1"/>
  <c r="E750" i="1"/>
  <c r="E751" i="1"/>
  <c r="E742" i="1"/>
  <c r="E733" i="1"/>
  <c r="E734" i="1"/>
  <c r="E735" i="1"/>
  <c r="E736" i="1"/>
  <c r="E737" i="1"/>
  <c r="E738" i="1"/>
  <c r="E739" i="1"/>
  <c r="E740" i="1"/>
  <c r="E741" i="1"/>
  <c r="E732" i="1"/>
  <c r="E723" i="1"/>
  <c r="E724" i="1"/>
  <c r="E725" i="1"/>
  <c r="E726" i="1"/>
  <c r="E727" i="1"/>
  <c r="E728" i="1"/>
  <c r="E729" i="1"/>
  <c r="E730" i="1"/>
  <c r="E731" i="1"/>
  <c r="E722" i="1"/>
  <c r="E713" i="1"/>
  <c r="E714" i="1"/>
  <c r="E715" i="1"/>
  <c r="E716" i="1"/>
  <c r="E717" i="1"/>
  <c r="E718" i="1"/>
  <c r="E719" i="1"/>
  <c r="E720" i="1"/>
  <c r="E721" i="1"/>
  <c r="E712" i="1"/>
  <c r="E703" i="1"/>
  <c r="E704" i="1"/>
  <c r="E705" i="1"/>
  <c r="E706" i="1"/>
  <c r="E707" i="1"/>
  <c r="E708" i="1"/>
  <c r="E709" i="1"/>
  <c r="E710" i="1"/>
  <c r="E711" i="1"/>
  <c r="E702" i="1"/>
  <c r="E693" i="1"/>
  <c r="E694" i="1"/>
  <c r="E695" i="1"/>
  <c r="E696" i="1"/>
  <c r="E697" i="1"/>
  <c r="E698" i="1"/>
  <c r="E699" i="1"/>
  <c r="E700" i="1"/>
  <c r="E701" i="1"/>
  <c r="E692" i="1"/>
  <c r="E683" i="1"/>
  <c r="E684" i="1"/>
  <c r="E685" i="1"/>
  <c r="E686" i="1"/>
  <c r="E687" i="1"/>
  <c r="E688" i="1"/>
  <c r="E689" i="1"/>
  <c r="E690" i="1"/>
  <c r="E691" i="1"/>
  <c r="E682" i="1"/>
  <c r="E673" i="1"/>
  <c r="E674" i="1"/>
  <c r="E675" i="1"/>
  <c r="E676" i="1"/>
  <c r="E677" i="1"/>
  <c r="E678" i="1"/>
  <c r="E679" i="1"/>
  <c r="E680" i="1"/>
  <c r="E681" i="1"/>
  <c r="E672" i="1"/>
  <c r="E663" i="1"/>
  <c r="E664" i="1"/>
  <c r="E665" i="1"/>
  <c r="E666" i="1"/>
  <c r="E667" i="1"/>
  <c r="E668" i="1"/>
  <c r="E669" i="1"/>
  <c r="E670" i="1"/>
  <c r="E671" i="1"/>
  <c r="E662" i="1"/>
  <c r="E653" i="1"/>
  <c r="E654" i="1"/>
  <c r="E655" i="1"/>
  <c r="E656" i="1"/>
  <c r="E657" i="1"/>
  <c r="E658" i="1"/>
  <c r="E659" i="1"/>
  <c r="E660" i="1"/>
  <c r="E661" i="1"/>
  <c r="E652" i="1"/>
  <c r="G743" i="1"/>
  <c r="G744" i="1"/>
  <c r="G745" i="1"/>
  <c r="G746" i="1"/>
  <c r="G747" i="1"/>
  <c r="G748" i="1"/>
  <c r="G749" i="1"/>
  <c r="G750" i="1"/>
  <c r="G751" i="1"/>
  <c r="G742" i="1"/>
  <c r="G733" i="1"/>
  <c r="G734" i="1"/>
  <c r="G735" i="1"/>
  <c r="G736" i="1"/>
  <c r="G737" i="1"/>
  <c r="G738" i="1"/>
  <c r="G739" i="1"/>
  <c r="G740" i="1"/>
  <c r="G741" i="1"/>
  <c r="G732" i="1"/>
  <c r="G723" i="1"/>
  <c r="G724" i="1"/>
  <c r="G725" i="1"/>
  <c r="G726" i="1"/>
  <c r="G727" i="1"/>
  <c r="G728" i="1"/>
  <c r="G729" i="1"/>
  <c r="G730" i="1"/>
  <c r="G731" i="1"/>
  <c r="G722" i="1"/>
  <c r="G713" i="1"/>
  <c r="G714" i="1"/>
  <c r="G715" i="1"/>
  <c r="G716" i="1"/>
  <c r="G717" i="1"/>
  <c r="G718" i="1"/>
  <c r="G719" i="1"/>
  <c r="G720" i="1"/>
  <c r="G721" i="1"/>
  <c r="G712" i="1"/>
  <c r="G703" i="1"/>
  <c r="G704" i="1"/>
  <c r="G705" i="1"/>
  <c r="G706" i="1"/>
  <c r="G707" i="1"/>
  <c r="G708" i="1"/>
  <c r="G709" i="1"/>
  <c r="G710" i="1"/>
  <c r="G711" i="1"/>
  <c r="G702" i="1"/>
  <c r="G693" i="1"/>
  <c r="G694" i="1"/>
  <c r="G695" i="1"/>
  <c r="G696" i="1"/>
  <c r="G697" i="1"/>
  <c r="G698" i="1"/>
  <c r="G699" i="1"/>
  <c r="G700" i="1"/>
  <c r="G701" i="1"/>
  <c r="G692" i="1"/>
  <c r="G683" i="1"/>
  <c r="G684" i="1"/>
  <c r="G685" i="1"/>
  <c r="G686" i="1"/>
  <c r="G687" i="1"/>
  <c r="G688" i="1"/>
  <c r="G689" i="1"/>
  <c r="G690" i="1"/>
  <c r="G691" i="1"/>
  <c r="G682" i="1"/>
  <c r="G673" i="1"/>
  <c r="G674" i="1"/>
  <c r="G675" i="1"/>
  <c r="G676" i="1"/>
  <c r="G677" i="1"/>
  <c r="G678" i="1"/>
  <c r="G679" i="1"/>
  <c r="G680" i="1"/>
  <c r="G681" i="1"/>
  <c r="G672" i="1"/>
  <c r="G663" i="1"/>
  <c r="G664" i="1"/>
  <c r="G665" i="1"/>
  <c r="G666" i="1"/>
  <c r="G667" i="1"/>
  <c r="G668" i="1"/>
  <c r="G669" i="1"/>
  <c r="G670" i="1"/>
  <c r="G671" i="1"/>
  <c r="G662" i="1"/>
  <c r="G653" i="1"/>
  <c r="G654" i="1"/>
  <c r="G655" i="1"/>
  <c r="G656" i="1"/>
  <c r="G657" i="1"/>
  <c r="G658" i="1"/>
  <c r="G659" i="1"/>
  <c r="G660" i="1"/>
  <c r="G661" i="1"/>
  <c r="G652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G648" i="1"/>
  <c r="G649" i="1"/>
  <c r="G650" i="1"/>
  <c r="G651" i="1"/>
  <c r="G647" i="1"/>
  <c r="G643" i="1"/>
  <c r="G644" i="1"/>
  <c r="G645" i="1"/>
  <c r="G646" i="1"/>
  <c r="G642" i="1"/>
  <c r="G633" i="1"/>
  <c r="G634" i="1"/>
  <c r="G635" i="1"/>
  <c r="G636" i="1"/>
  <c r="G637" i="1"/>
  <c r="G638" i="1"/>
  <c r="G639" i="1"/>
  <c r="G640" i="1"/>
  <c r="G641" i="1"/>
  <c r="G632" i="1"/>
  <c r="G623" i="1"/>
  <c r="G624" i="1"/>
  <c r="G625" i="1"/>
  <c r="G626" i="1"/>
  <c r="G627" i="1"/>
  <c r="G628" i="1"/>
  <c r="G629" i="1"/>
  <c r="G630" i="1"/>
  <c r="G631" i="1"/>
  <c r="G622" i="1"/>
  <c r="G613" i="1"/>
  <c r="G614" i="1"/>
  <c r="G615" i="1"/>
  <c r="G616" i="1"/>
  <c r="G617" i="1"/>
  <c r="G618" i="1"/>
  <c r="G619" i="1"/>
  <c r="G620" i="1"/>
  <c r="G621" i="1"/>
  <c r="G612" i="1"/>
  <c r="G603" i="1"/>
  <c r="G604" i="1"/>
  <c r="G605" i="1"/>
  <c r="G606" i="1"/>
  <c r="G607" i="1"/>
  <c r="G608" i="1"/>
  <c r="G609" i="1"/>
  <c r="G610" i="1"/>
  <c r="G611" i="1"/>
  <c r="G602" i="1"/>
  <c r="G593" i="1"/>
  <c r="G594" i="1"/>
  <c r="G595" i="1"/>
  <c r="G596" i="1"/>
  <c r="G597" i="1"/>
  <c r="G598" i="1"/>
  <c r="G599" i="1"/>
  <c r="G600" i="1"/>
  <c r="G601" i="1"/>
  <c r="G592" i="1"/>
  <c r="G583" i="1"/>
  <c r="G584" i="1"/>
  <c r="G585" i="1"/>
  <c r="G586" i="1"/>
  <c r="G587" i="1"/>
  <c r="G588" i="1"/>
  <c r="G589" i="1"/>
  <c r="G590" i="1"/>
  <c r="G591" i="1"/>
  <c r="G582" i="1"/>
  <c r="G574" i="1"/>
  <c r="G575" i="1"/>
  <c r="G576" i="1"/>
  <c r="G577" i="1"/>
  <c r="G578" i="1"/>
  <c r="G579" i="1"/>
  <c r="G580" i="1"/>
  <c r="G581" i="1"/>
  <c r="G573" i="1"/>
  <c r="G564" i="1"/>
  <c r="G565" i="1"/>
  <c r="G566" i="1"/>
  <c r="G567" i="1"/>
  <c r="G568" i="1"/>
  <c r="G569" i="1"/>
  <c r="G570" i="1"/>
  <c r="G571" i="1"/>
  <c r="G572" i="1"/>
  <c r="G563" i="1"/>
  <c r="G554" i="1"/>
  <c r="G555" i="1"/>
  <c r="G556" i="1"/>
  <c r="G557" i="1"/>
  <c r="G558" i="1"/>
  <c r="G559" i="1"/>
  <c r="G560" i="1"/>
  <c r="G561" i="1"/>
  <c r="G562" i="1"/>
  <c r="G553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0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554" i="1"/>
  <c r="E55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03" i="1"/>
  <c r="G544" i="1"/>
  <c r="G545" i="1"/>
  <c r="G546" i="1"/>
  <c r="G547" i="1"/>
  <c r="G548" i="1"/>
  <c r="G549" i="1"/>
  <c r="G550" i="1"/>
  <c r="G551" i="1"/>
  <c r="G552" i="1"/>
  <c r="G543" i="1"/>
  <c r="G534" i="1"/>
  <c r="G535" i="1"/>
  <c r="G536" i="1"/>
  <c r="G537" i="1"/>
  <c r="G538" i="1"/>
  <c r="G539" i="1"/>
  <c r="G540" i="1"/>
  <c r="G541" i="1"/>
  <c r="G542" i="1"/>
  <c r="G533" i="1"/>
  <c r="G524" i="1"/>
  <c r="G525" i="1"/>
  <c r="G526" i="1"/>
  <c r="G527" i="1"/>
  <c r="G528" i="1"/>
  <c r="G529" i="1"/>
  <c r="G530" i="1"/>
  <c r="G531" i="1"/>
  <c r="G532" i="1"/>
  <c r="G523" i="1"/>
  <c r="G514" i="1"/>
  <c r="G515" i="1"/>
  <c r="G516" i="1"/>
  <c r="G517" i="1"/>
  <c r="G518" i="1"/>
  <c r="G519" i="1"/>
  <c r="G520" i="1"/>
  <c r="G521" i="1"/>
  <c r="G522" i="1"/>
  <c r="G51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G504" i="1"/>
  <c r="G505" i="1"/>
  <c r="G506" i="1"/>
  <c r="G507" i="1"/>
  <c r="G508" i="1"/>
  <c r="G509" i="1"/>
  <c r="G510" i="1"/>
  <c r="G511" i="1"/>
  <c r="G51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03" i="1"/>
  <c r="G503" i="1"/>
  <c r="H503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<sst xmlns="http://schemas.openxmlformats.org/spreadsheetml/2006/main" count="3532" uniqueCount="132">
  <si>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</si>
  <si>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</si>
  <si>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</si>
  <si>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</si>
  <si>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</si>
  <si>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</si>
  <si>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</si>
  <si>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</si>
  <si>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</si>
  <si>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</si>
  <si>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</si>
  <si>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</si>
  <si>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</si>
  <si>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</si>
  <si>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</si>
  <si>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</si>
  <si>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</si>
  <si>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</si>
  <si>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</si>
  <si>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</si>
  <si>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</si>
  <si>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</si>
  <si>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</si>
  <si>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</si>
  <si>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</si>
  <si>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</si>
  <si>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</si>
  <si>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</si>
  <si>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</si>
  <si>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</si>
  <si>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</si>
  <si>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</si>
  <si>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</si>
  <si>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</si>
  <si>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</si>
  <si>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</si>
  <si>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</si>
  <si>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</si>
  <si>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</si>
  <si>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</si>
  <si>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</si>
  <si>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</si>
  <si>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</si>
  <si>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</si>
  <si>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</si>
  <si>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</si>
  <si>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</si>
  <si>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</si>
  <si>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</si>
  <si>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</si>
  <si>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</si>
  <si>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</si>
  <si>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</si>
  <si>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</si>
  <si>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</si>
  <si>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</si>
  <si>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</si>
  <si>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</si>
  <si>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</si>
  <si>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</si>
  <si>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</si>
  <si>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</si>
  <si>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</si>
  <si>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</si>
  <si>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</si>
  <si>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</si>
  <si>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</si>
  <si>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</si>
  <si>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</si>
  <si>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</si>
  <si>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</si>
  <si>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</si>
  <si>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</si>
  <si>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</si>
  <si>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</si>
  <si>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</si>
  <si>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</si>
  <si>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</si>
  <si>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</si>
  <si>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</si>
  <si>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</si>
  <si>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</si>
  <si>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</si>
  <si>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</si>
  <si>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</si>
  <si>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</si>
  <si>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</si>
  <si>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</si>
  <si>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</si>
  <si>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</si>
  <si>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</si>
  <si>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</si>
  <si>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</si>
  <si>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</si>
  <si>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</si>
  <si>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</si>
  <si>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</si>
  <si>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</si>
  <si>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</si>
  <si>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</si>
  <si>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</si>
  <si>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</si>
  <si>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</si>
  <si>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</si>
  <si>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</si>
  <si>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</si>
  <si>
    <t>19-1</t>
  </si>
  <si>
    <t>19-1</t>
    <phoneticPr fontId="1" type="noConversion"/>
  </si>
  <si>
    <t>20-1</t>
  </si>
  <si>
    <t>20-1</t>
    <phoneticPr fontId="1" type="noConversion"/>
  </si>
  <si>
    <t>21-1</t>
  </si>
  <si>
    <t>21-1</t>
    <phoneticPr fontId="1" type="noConversion"/>
  </si>
  <si>
    <t>22-1</t>
  </si>
  <si>
    <t>22-1</t>
    <phoneticPr fontId="1" type="noConversion"/>
  </si>
  <si>
    <t>23-1</t>
  </si>
  <si>
    <t>23-1</t>
    <phoneticPr fontId="1" type="noConversion"/>
  </si>
  <si>
    <t>24-1</t>
  </si>
  <si>
    <t>24-1</t>
    <phoneticPr fontId="1" type="noConversion"/>
  </si>
  <si>
    <t>25-1</t>
  </si>
  <si>
    <t>25-1</t>
    <phoneticPr fontId="1" type="noConversion"/>
  </si>
  <si>
    <t>26-1</t>
  </si>
  <si>
    <t>26-1</t>
    <phoneticPr fontId="1" type="noConversion"/>
  </si>
  <si>
    <t>27-1</t>
  </si>
  <si>
    <t>27-1</t>
    <phoneticPr fontId="1" type="noConversion"/>
  </si>
  <si>
    <t>28-1</t>
  </si>
  <si>
    <t>28-1</t>
    <phoneticPr fontId="1" type="noConversion"/>
  </si>
  <si>
    <t>29-1</t>
  </si>
  <si>
    <t>29-1</t>
    <phoneticPr fontId="1" type="noConversion"/>
  </si>
  <si>
    <t>30-1</t>
  </si>
  <si>
    <t>30-1</t>
    <phoneticPr fontId="1" type="noConversion"/>
  </si>
  <si>
    <t>31-1</t>
  </si>
  <si>
    <t>31-1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</si>
</sst>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1152"/>
  <sheetViews>
    <sheetView tabSelected="1" zoomScaleNormal="100" workbookViewId="0">
      <pane ySplit="1" topLeftCell="A1112" activePane="bottomLeft" state="frozen"/>
      <selection pane="bottomLeft" activeCell="H1136" sqref="H1136"/>
    </sheetView>
  </sheetViews>
  <sheetFormatPr defaultRowHeight="16.5" x14ac:dyDescent="0.3"/>
  <cols>
    <col min="1" max="1" width="9.25" bestFit="1" customWidth="1"/>
    <col min="2" max="2" width="13.875" customWidth="1"/>
    <col min="3" max="3" width="13.25" customWidth="1"/>
    <col min="4" max="4" width="11.125" customWidth="1"/>
    <col min="5" max="5" width="12.37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125" bestFit="1" customWidth="1"/>
    <col min="22" max="22" width="12.875" customWidth="1"/>
    <col min="23" max="23" width="9.1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39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4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510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3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3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18" si="136">A455^2.14+50+50*A455</f>
        <v>505814.58886982262</v>
      </c>
      <c r="I455" s="16">
        <f t="shared" ref="I455:I502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3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3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3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3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3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3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3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3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3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3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3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3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3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3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3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3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3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3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3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3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3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3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3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3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3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3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3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3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3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3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3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3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3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3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3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3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3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3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3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3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3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3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3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3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3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3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3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  <row r="503" spans="1:23" s="5" customFormat="1" x14ac:dyDescent="0.3">
      <c r="A503" s="20">
        <v>501</v>
      </c>
      <c r="B503" s="10" t="s">
        <v>56</v>
      </c>
      <c r="C503" s="11" t="s">
        <v>107</v>
      </c>
      <c r="E503" s="5">
        <f t="shared" si="132"/>
        <v>66700598.305557713</v>
      </c>
      <c r="F503" s="10">
        <v>5</v>
      </c>
      <c r="G503" s="22">
        <f t="shared" si="131"/>
        <v>4.4470196719990022E+19</v>
      </c>
      <c r="H503" s="22">
        <f t="shared" si="136"/>
        <v>624411.66840987874</v>
      </c>
      <c r="I503" s="22">
        <f>A503^6.025+A503^4+1000*A503+100</f>
        <v>1.8472419368620996E+16</v>
      </c>
      <c r="J503" s="16">
        <v>1</v>
      </c>
      <c r="K503" s="16">
        <v>11</v>
      </c>
      <c r="L503" s="16">
        <v>5</v>
      </c>
      <c r="M503" s="16">
        <v>10000</v>
      </c>
      <c r="N503" s="16">
        <v>10000</v>
      </c>
      <c r="O503" s="16">
        <v>30</v>
      </c>
      <c r="P503" s="16" t="b">
        <v>1</v>
      </c>
      <c r="Q503" s="16">
        <v>0</v>
      </c>
      <c r="R503" s="16" t="b">
        <v>0</v>
      </c>
      <c r="S503" s="16">
        <v>101.000000000008</v>
      </c>
      <c r="T503" s="16" t="s">
        <v>59</v>
      </c>
      <c r="U503" s="18">
        <v>598</v>
      </c>
      <c r="V503" s="16">
        <v>595</v>
      </c>
      <c r="W503" s="22">
        <v>1.07</v>
      </c>
    </row>
    <row r="504" spans="1:23" x14ac:dyDescent="0.3">
      <c r="A504" s="15">
        <v>502</v>
      </c>
      <c r="B504" s="16" t="s">
        <v>56</v>
      </c>
      <c r="C504" s="17" t="s">
        <v>107</v>
      </c>
      <c r="E504" s="16">
        <f t="shared" si="132"/>
        <v>67087154.594147131</v>
      </c>
      <c r="F504" s="16">
        <v>5</v>
      </c>
      <c r="G504" s="18">
        <f t="shared" si="131"/>
        <v>4.5120229723714388E+19</v>
      </c>
      <c r="H504" s="16">
        <f t="shared" si="136"/>
        <v>627024.51525354537</v>
      </c>
      <c r="I504" s="22">
        <f t="shared" ref="I504:I551" si="138">A504^6.025+A504^4+1000*A504+100</f>
        <v>1.869568452365778E+16</v>
      </c>
      <c r="J504" s="16">
        <v>1</v>
      </c>
      <c r="K504" s="16">
        <v>11</v>
      </c>
      <c r="L504" s="16">
        <v>5</v>
      </c>
      <c r="M504" s="16">
        <v>10000</v>
      </c>
      <c r="N504" s="16">
        <v>10000</v>
      </c>
      <c r="O504" s="16">
        <v>30</v>
      </c>
      <c r="P504" s="16" t="b">
        <v>1</v>
      </c>
      <c r="Q504" s="16">
        <v>0</v>
      </c>
      <c r="R504" s="16" t="b">
        <v>0</v>
      </c>
      <c r="S504" s="16">
        <v>101.000000000008</v>
      </c>
      <c r="T504" s="16" t="s">
        <v>59</v>
      </c>
      <c r="U504" s="18">
        <v>599</v>
      </c>
      <c r="V504" s="16">
        <v>597</v>
      </c>
      <c r="W504" s="22">
        <v>1.07</v>
      </c>
    </row>
    <row r="505" spans="1:23" x14ac:dyDescent="0.3">
      <c r="A505" s="19">
        <v>503</v>
      </c>
      <c r="B505" s="16" t="s">
        <v>56</v>
      </c>
      <c r="C505" s="17" t="s">
        <v>106</v>
      </c>
      <c r="E505" s="16">
        <f t="shared" si="132"/>
        <v>67475175.170772851</v>
      </c>
      <c r="F505" s="16">
        <v>5</v>
      </c>
      <c r="G505" s="18">
        <f t="shared" ref="G505:G512" si="139">A505^7.2775+A505^4+100*A505+100</f>
        <v>4.5778442402373419E+19</v>
      </c>
      <c r="H505" s="16">
        <f t="shared" si="136"/>
        <v>629643.18872301537</v>
      </c>
      <c r="I505" s="22">
        <f t="shared" si="138"/>
        <v>1.8921195772614156E+16</v>
      </c>
      <c r="J505" s="16">
        <v>1</v>
      </c>
      <c r="K505" s="16">
        <v>11</v>
      </c>
      <c r="L505" s="16">
        <v>5</v>
      </c>
      <c r="M505" s="16">
        <v>10000</v>
      </c>
      <c r="N505" s="16">
        <v>10000</v>
      </c>
      <c r="O505" s="16">
        <v>30</v>
      </c>
      <c r="P505" s="16" t="b">
        <v>1</v>
      </c>
      <c r="Q505" s="16">
        <v>0</v>
      </c>
      <c r="R505" s="16" t="b">
        <v>0</v>
      </c>
      <c r="S505" s="16">
        <v>101.000000000008</v>
      </c>
      <c r="T505" s="16" t="s">
        <v>59</v>
      </c>
      <c r="U505" s="18">
        <v>600</v>
      </c>
      <c r="V505" s="16">
        <v>599</v>
      </c>
      <c r="W505" s="22">
        <v>1.07</v>
      </c>
    </row>
    <row r="506" spans="1:23" x14ac:dyDescent="0.3">
      <c r="A506" s="19">
        <v>504</v>
      </c>
      <c r="B506" s="16" t="s">
        <v>56</v>
      </c>
      <c r="C506" s="17" t="s">
        <v>106</v>
      </c>
      <c r="E506" s="12">
        <f t="shared" si="132"/>
        <v>67864662.654552862</v>
      </c>
      <c r="F506" s="16">
        <v>5</v>
      </c>
      <c r="G506" s="18">
        <f t="shared" si="139"/>
        <v>4.6444921115386692E+19</v>
      </c>
      <c r="H506" s="16">
        <f t="shared" si="136"/>
        <v>632267.69044185523</v>
      </c>
      <c r="I506" s="22">
        <f t="shared" si="138"/>
        <v>1.9148971178794592E+16</v>
      </c>
      <c r="J506" s="16">
        <v>1</v>
      </c>
      <c r="K506" s="16">
        <v>11</v>
      </c>
      <c r="L506" s="16">
        <v>5</v>
      </c>
      <c r="M506" s="16">
        <v>10000</v>
      </c>
      <c r="N506" s="16">
        <v>10000</v>
      </c>
      <c r="O506" s="16">
        <v>30</v>
      </c>
      <c r="P506" s="16" t="b">
        <v>1</v>
      </c>
      <c r="Q506" s="16">
        <v>0</v>
      </c>
      <c r="R506" s="16" t="b">
        <v>0</v>
      </c>
      <c r="S506" s="16">
        <v>101.000000000008</v>
      </c>
      <c r="T506" s="16" t="s">
        <v>59</v>
      </c>
      <c r="U506" s="18">
        <v>601</v>
      </c>
      <c r="V506" s="16">
        <v>601</v>
      </c>
      <c r="W506" s="22">
        <v>1.07</v>
      </c>
    </row>
    <row r="507" spans="1:23" x14ac:dyDescent="0.3">
      <c r="A507" s="15">
        <v>505</v>
      </c>
      <c r="B507" s="16" t="s">
        <v>56</v>
      </c>
      <c r="C507" s="17" t="s">
        <v>106</v>
      </c>
      <c r="E507" s="16">
        <f t="shared" si="132"/>
        <v>68255619.664074153</v>
      </c>
      <c r="F507" s="16">
        <v>5</v>
      </c>
      <c r="G507" s="18">
        <f t="shared" si="139"/>
        <v>4.711975295970168E+19</v>
      </c>
      <c r="H507" s="16">
        <f t="shared" si="136"/>
        <v>634898.02203085658</v>
      </c>
      <c r="I507" s="22">
        <f t="shared" si="138"/>
        <v>1.9379028914462348E+16</v>
      </c>
      <c r="J507" s="16">
        <v>1</v>
      </c>
      <c r="K507" s="16">
        <v>11</v>
      </c>
      <c r="L507" s="16">
        <v>5</v>
      </c>
      <c r="M507" s="16">
        <v>10000</v>
      </c>
      <c r="N507" s="16">
        <v>10000</v>
      </c>
      <c r="O507" s="16">
        <v>30</v>
      </c>
      <c r="P507" s="16" t="b">
        <v>1</v>
      </c>
      <c r="Q507" s="16">
        <v>0</v>
      </c>
      <c r="R507" s="16" t="b">
        <v>0</v>
      </c>
      <c r="S507" s="16">
        <v>101.000000000008</v>
      </c>
      <c r="T507" s="16" t="s">
        <v>59</v>
      </c>
      <c r="U507" s="18">
        <v>602</v>
      </c>
      <c r="V507" s="16">
        <v>603</v>
      </c>
      <c r="W507" s="22">
        <v>1.07</v>
      </c>
    </row>
    <row r="508" spans="1:23" x14ac:dyDescent="0.3">
      <c r="A508" s="19">
        <v>506</v>
      </c>
      <c r="B508" s="16" t="s">
        <v>56</v>
      </c>
      <c r="C508" s="17" t="s">
        <v>106</v>
      </c>
      <c r="E508" s="16">
        <f t="shared" si="132"/>
        <v>68648048.81739375</v>
      </c>
      <c r="F508" s="16">
        <v>5</v>
      </c>
      <c r="G508" s="22">
        <f t="shared" si="139"/>
        <v>4.7803025774609752E+19</v>
      </c>
      <c r="H508" s="16">
        <f t="shared" si="136"/>
        <v>637534.18510804942</v>
      </c>
      <c r="I508" s="22">
        <f t="shared" si="138"/>
        <v>1.9611387261277668E+16</v>
      </c>
      <c r="J508" s="16">
        <v>1</v>
      </c>
      <c r="K508" s="16">
        <v>11</v>
      </c>
      <c r="L508" s="16">
        <v>5</v>
      </c>
      <c r="M508" s="16">
        <v>10000</v>
      </c>
      <c r="N508" s="16">
        <v>10000</v>
      </c>
      <c r="O508" s="16">
        <v>30</v>
      </c>
      <c r="P508" s="16" t="b">
        <v>1</v>
      </c>
      <c r="Q508" s="16">
        <v>0</v>
      </c>
      <c r="R508" s="16" t="b">
        <v>0</v>
      </c>
      <c r="S508" s="16">
        <v>101.000000000008</v>
      </c>
      <c r="T508" s="16" t="s">
        <v>59</v>
      </c>
      <c r="U508" s="18">
        <v>603</v>
      </c>
      <c r="V508" s="16">
        <v>605</v>
      </c>
      <c r="W508" s="22">
        <v>1.07</v>
      </c>
    </row>
    <row r="509" spans="1:23" x14ac:dyDescent="0.3">
      <c r="A509" s="19">
        <v>507</v>
      </c>
      <c r="B509" s="16" t="s">
        <v>56</v>
      </c>
      <c r="C509" s="17" t="s">
        <v>106</v>
      </c>
      <c r="E509" s="12">
        <f t="shared" si="132"/>
        <v>69041952.732040226</v>
      </c>
      <c r="F509" s="16">
        <v>5</v>
      </c>
      <c r="G509" s="18">
        <f t="shared" si="139"/>
        <v>4.8494828146585141E+19</v>
      </c>
      <c r="H509" s="16">
        <f t="shared" si="136"/>
        <v>640176.1812887101</v>
      </c>
      <c r="I509" s="22">
        <f t="shared" si="138"/>
        <v>1.9846064610738452E+16</v>
      </c>
      <c r="J509" s="16">
        <v>1</v>
      </c>
      <c r="K509" s="16">
        <v>11</v>
      </c>
      <c r="L509" s="16">
        <v>5</v>
      </c>
      <c r="M509" s="16">
        <v>10000</v>
      </c>
      <c r="N509" s="16">
        <v>10000</v>
      </c>
      <c r="O509" s="16">
        <v>30</v>
      </c>
      <c r="P509" s="16" t="b">
        <v>1</v>
      </c>
      <c r="Q509" s="16">
        <v>0</v>
      </c>
      <c r="R509" s="16" t="b">
        <v>0</v>
      </c>
      <c r="S509" s="16">
        <v>101.000000000008</v>
      </c>
      <c r="T509" s="16" t="s">
        <v>59</v>
      </c>
      <c r="U509" s="18">
        <v>604</v>
      </c>
      <c r="V509" s="16">
        <v>607</v>
      </c>
      <c r="W509" s="22">
        <v>1.07</v>
      </c>
    </row>
    <row r="510" spans="1:23" x14ac:dyDescent="0.3">
      <c r="A510" s="15">
        <v>508</v>
      </c>
      <c r="B510" s="16" t="s">
        <v>56</v>
      </c>
      <c r="C510" s="17" t="s">
        <v>106</v>
      </c>
      <c r="E510" s="16">
        <f t="shared" si="132"/>
        <v>69437334.025014043</v>
      </c>
      <c r="F510" s="16">
        <v>5</v>
      </c>
      <c r="G510" s="18">
        <f t="shared" si="139"/>
        <v>4.9195249414145229E+19</v>
      </c>
      <c r="H510" s="22">
        <f t="shared" si="136"/>
        <v>642824.01218537195</v>
      </c>
      <c r="I510" s="22">
        <f t="shared" si="138"/>
        <v>2.0083079464620552E+16</v>
      </c>
      <c r="J510" s="16">
        <v>1</v>
      </c>
      <c r="K510" s="16">
        <v>11</v>
      </c>
      <c r="L510" s="16">
        <v>5</v>
      </c>
      <c r="M510" s="16">
        <v>10000</v>
      </c>
      <c r="N510" s="16">
        <v>10000</v>
      </c>
      <c r="O510" s="16">
        <v>30</v>
      </c>
      <c r="P510" s="16" t="b">
        <v>1</v>
      </c>
      <c r="Q510" s="16">
        <v>0</v>
      </c>
      <c r="R510" s="16" t="b">
        <v>0</v>
      </c>
      <c r="S510" s="16">
        <v>101.000000000008</v>
      </c>
      <c r="T510" s="16" t="s">
        <v>59</v>
      </c>
      <c r="U510" s="18">
        <v>605</v>
      </c>
      <c r="V510" s="16">
        <v>609</v>
      </c>
      <c r="W510" s="22">
        <v>1.07</v>
      </c>
    </row>
    <row r="511" spans="1:23" x14ac:dyDescent="0.3">
      <c r="A511" s="19">
        <v>509</v>
      </c>
      <c r="B511" s="16" t="s">
        <v>56</v>
      </c>
      <c r="C511" s="17" t="s">
        <v>106</v>
      </c>
      <c r="E511" s="16">
        <f t="shared" ref="E511:E552" si="140">A511^2.898</f>
        <v>69834195.312789813</v>
      </c>
      <c r="F511" s="16">
        <v>5</v>
      </c>
      <c r="G511" s="18">
        <f t="shared" si="139"/>
        <v>4.9904379672732557E+19</v>
      </c>
      <c r="H511" s="16">
        <f t="shared" si="136"/>
        <v>645477.67940783512</v>
      </c>
      <c r="I511" s="22">
        <f t="shared" si="138"/>
        <v>2.0322450435420148E+16</v>
      </c>
      <c r="J511" s="16">
        <v>1</v>
      </c>
      <c r="K511" s="16">
        <v>11</v>
      </c>
      <c r="L511" s="16">
        <v>5</v>
      </c>
      <c r="M511" s="16">
        <v>10000</v>
      </c>
      <c r="N511" s="16">
        <v>10000</v>
      </c>
      <c r="O511" s="16">
        <v>30</v>
      </c>
      <c r="P511" s="16" t="b">
        <v>1</v>
      </c>
      <c r="Q511" s="16">
        <v>0</v>
      </c>
      <c r="R511" s="16" t="b">
        <v>0</v>
      </c>
      <c r="S511" s="16">
        <v>101.000000000008</v>
      </c>
      <c r="T511" s="16" t="s">
        <v>59</v>
      </c>
      <c r="U511" s="18">
        <v>606</v>
      </c>
      <c r="V511" s="16">
        <v>611</v>
      </c>
      <c r="W511" s="22">
        <v>1.07</v>
      </c>
    </row>
    <row r="512" spans="1:23" x14ac:dyDescent="0.3">
      <c r="A512" s="19">
        <v>510</v>
      </c>
      <c r="B512" s="16" t="s">
        <v>56</v>
      </c>
      <c r="C512" s="17" t="s">
        <v>106</v>
      </c>
      <c r="E512" s="12">
        <f t="shared" si="140"/>
        <v>70232539.211316153</v>
      </c>
      <c r="F512" s="16">
        <v>5</v>
      </c>
      <c r="G512" s="18">
        <f t="shared" si="139"/>
        <v>5.0622309779618578E+19</v>
      </c>
      <c r="H512" s="16">
        <f t="shared" si="136"/>
        <v>648137.18456317578</v>
      </c>
      <c r="I512" s="22">
        <f t="shared" si="138"/>
        <v>2.0564196246796072E+16</v>
      </c>
      <c r="J512" s="16">
        <v>1</v>
      </c>
      <c r="K512" s="16">
        <v>11</v>
      </c>
      <c r="L512" s="16">
        <v>5</v>
      </c>
      <c r="M512" s="16">
        <v>10000</v>
      </c>
      <c r="N512" s="16">
        <v>10000</v>
      </c>
      <c r="O512" s="16">
        <v>30</v>
      </c>
      <c r="P512" s="16" t="b">
        <v>1</v>
      </c>
      <c r="Q512" s="16">
        <v>0</v>
      </c>
      <c r="R512" s="16" t="b">
        <v>0</v>
      </c>
      <c r="S512" s="16">
        <v>101.000000000008</v>
      </c>
      <c r="T512" s="16" t="s">
        <v>59</v>
      </c>
      <c r="U512" s="18">
        <v>607</v>
      </c>
      <c r="V512" s="16">
        <v>613</v>
      </c>
      <c r="W512" s="22">
        <v>1.07</v>
      </c>
    </row>
    <row r="513" spans="1:23" x14ac:dyDescent="0.3">
      <c r="A513" s="15">
        <v>511</v>
      </c>
      <c r="B513" s="16" t="s">
        <v>56</v>
      </c>
      <c r="C513" s="17" t="s">
        <v>106</v>
      </c>
      <c r="E513" s="16">
        <f t="shared" si="140"/>
        <v>70632368.336018264</v>
      </c>
      <c r="F513" s="16">
        <v>5</v>
      </c>
      <c r="G513" s="22">
        <f>A513^7.28+A513^4+100*A513+100</f>
        <v>5.2155985215665947E+19</v>
      </c>
      <c r="H513" s="16">
        <f t="shared" si="136"/>
        <v>650802.52925576072</v>
      </c>
      <c r="I513" s="22">
        <f t="shared" si="138"/>
        <v>2.0808335734013148E+16</v>
      </c>
      <c r="J513" s="16">
        <v>1</v>
      </c>
      <c r="K513" s="16">
        <v>11</v>
      </c>
      <c r="L513" s="16">
        <v>5</v>
      </c>
      <c r="M513" s="16">
        <v>10000</v>
      </c>
      <c r="N513" s="16">
        <v>10000</v>
      </c>
      <c r="O513" s="16">
        <v>30</v>
      </c>
      <c r="P513" s="16" t="b">
        <v>1</v>
      </c>
      <c r="Q513" s="16">
        <v>0</v>
      </c>
      <c r="R513" s="16" t="b">
        <v>0</v>
      </c>
      <c r="S513" s="16">
        <v>101.000000000008</v>
      </c>
      <c r="T513" s="16" t="s">
        <v>59</v>
      </c>
      <c r="U513" s="18">
        <v>608</v>
      </c>
      <c r="V513" s="16">
        <v>615</v>
      </c>
      <c r="W513" s="22">
        <v>1.07</v>
      </c>
    </row>
    <row r="514" spans="1:23" x14ac:dyDescent="0.3">
      <c r="A514" s="19">
        <v>512</v>
      </c>
      <c r="B514" s="16" t="s">
        <v>56</v>
      </c>
      <c r="C514" s="17" t="s">
        <v>106</v>
      </c>
      <c r="E514" s="16">
        <f t="shared" si="140"/>
        <v>71033685.301797554</v>
      </c>
      <c r="F514" s="16">
        <v>5</v>
      </c>
      <c r="G514" s="22">
        <f t="shared" ref="G514:G522" si="141">A514^7.28+A514^4+100*A514+100</f>
        <v>5.2903611015321068E+19</v>
      </c>
      <c r="H514" s="16">
        <f t="shared" si="136"/>
        <v>653473.71508724871</v>
      </c>
      <c r="I514" s="22">
        <f t="shared" si="138"/>
        <v>2.1054887844386964E+16</v>
      </c>
      <c r="J514" s="16">
        <v>1</v>
      </c>
      <c r="K514" s="16">
        <v>11</v>
      </c>
      <c r="L514" s="16">
        <v>5</v>
      </c>
      <c r="M514" s="16">
        <v>10000</v>
      </c>
      <c r="N514" s="16">
        <v>10000</v>
      </c>
      <c r="O514" s="16">
        <v>30</v>
      </c>
      <c r="P514" s="16" t="b">
        <v>1</v>
      </c>
      <c r="Q514" s="16">
        <v>0</v>
      </c>
      <c r="R514" s="16" t="b">
        <v>0</v>
      </c>
      <c r="S514" s="16">
        <v>101.000000000008</v>
      </c>
      <c r="T514" s="16" t="s">
        <v>59</v>
      </c>
      <c r="U514" s="18">
        <v>609</v>
      </c>
      <c r="V514" s="16">
        <v>617</v>
      </c>
      <c r="W514" s="22">
        <v>1.07</v>
      </c>
    </row>
    <row r="515" spans="1:23" x14ac:dyDescent="0.3">
      <c r="A515" s="19">
        <v>513</v>
      </c>
      <c r="B515" s="16" t="s">
        <v>56</v>
      </c>
      <c r="C515" s="17" t="s">
        <v>106</v>
      </c>
      <c r="E515" s="12">
        <f t="shared" si="140"/>
        <v>71436492.723034412</v>
      </c>
      <c r="F515" s="16">
        <v>5</v>
      </c>
      <c r="G515" s="22">
        <f t="shared" si="141"/>
        <v>5.3660463369170731E+19</v>
      </c>
      <c r="H515" s="16">
        <f t="shared" si="136"/>
        <v>656150.74365660991</v>
      </c>
      <c r="I515" s="22">
        <f t="shared" si="138"/>
        <v>2.1303871637729696E+16</v>
      </c>
      <c r="J515" s="16">
        <v>1</v>
      </c>
      <c r="K515" s="16">
        <v>11</v>
      </c>
      <c r="L515" s="16">
        <v>5</v>
      </c>
      <c r="M515" s="16">
        <v>10000</v>
      </c>
      <c r="N515" s="16">
        <v>10000</v>
      </c>
      <c r="O515" s="16">
        <v>30</v>
      </c>
      <c r="P515" s="16" t="b">
        <v>1</v>
      </c>
      <c r="Q515" s="16">
        <v>0</v>
      </c>
      <c r="R515" s="16" t="b">
        <v>0</v>
      </c>
      <c r="S515" s="16">
        <v>101.000000000008</v>
      </c>
      <c r="T515" s="16" t="s">
        <v>59</v>
      </c>
      <c r="U515" s="18">
        <v>610</v>
      </c>
      <c r="V515" s="16">
        <v>619</v>
      </c>
      <c r="W515" s="22">
        <v>1.07</v>
      </c>
    </row>
    <row r="516" spans="1:23" x14ac:dyDescent="0.3">
      <c r="A516" s="15">
        <v>514</v>
      </c>
      <c r="B516" s="16" t="s">
        <v>56</v>
      </c>
      <c r="C516" s="17" t="s">
        <v>106</v>
      </c>
      <c r="E516" s="16">
        <f t="shared" si="140"/>
        <v>71840793.213587403</v>
      </c>
      <c r="F516" s="16">
        <v>5</v>
      </c>
      <c r="G516" s="22">
        <f t="shared" si="141"/>
        <v>5.4426637824337437E+19</v>
      </c>
      <c r="H516" s="16">
        <f t="shared" si="136"/>
        <v>658833.61656012747</v>
      </c>
      <c r="I516" s="22">
        <f t="shared" si="138"/>
        <v>2.1555306286795104E+16</v>
      </c>
      <c r="J516" s="16">
        <v>1</v>
      </c>
      <c r="K516" s="16">
        <v>11</v>
      </c>
      <c r="L516" s="16">
        <v>5</v>
      </c>
      <c r="M516" s="16">
        <v>10000</v>
      </c>
      <c r="N516" s="16">
        <v>10000</v>
      </c>
      <c r="O516" s="16">
        <v>30</v>
      </c>
      <c r="P516" s="16" t="b">
        <v>1</v>
      </c>
      <c r="Q516" s="16">
        <v>0</v>
      </c>
      <c r="R516" s="16" t="b">
        <v>0</v>
      </c>
      <c r="S516" s="16">
        <v>101.000000000008</v>
      </c>
      <c r="T516" s="16" t="s">
        <v>59</v>
      </c>
      <c r="U516" s="18">
        <v>611</v>
      </c>
      <c r="V516" s="16">
        <v>621</v>
      </c>
      <c r="W516" s="22">
        <v>1.07</v>
      </c>
    </row>
    <row r="517" spans="1:23" x14ac:dyDescent="0.3">
      <c r="A517" s="19">
        <v>515</v>
      </c>
      <c r="B517" s="16" t="s">
        <v>56</v>
      </c>
      <c r="C517" s="17" t="s">
        <v>106</v>
      </c>
      <c r="E517" s="16">
        <f t="shared" si="140"/>
        <v>72246589.38679634</v>
      </c>
      <c r="F517" s="16">
        <v>5</v>
      </c>
      <c r="G517" s="22">
        <f t="shared" si="141"/>
        <v>5.5202230728432312E+19</v>
      </c>
      <c r="H517" s="22">
        <f t="shared" si="136"/>
        <v>661522.33539141016</v>
      </c>
      <c r="I517" s="22">
        <f t="shared" si="138"/>
        <v>2.1809211077726956E+16</v>
      </c>
      <c r="J517" s="16">
        <v>1</v>
      </c>
      <c r="K517" s="16">
        <v>11</v>
      </c>
      <c r="L517" s="16">
        <v>5</v>
      </c>
      <c r="M517" s="16">
        <v>10000</v>
      </c>
      <c r="N517" s="16">
        <v>10000</v>
      </c>
      <c r="O517" s="16">
        <v>30</v>
      </c>
      <c r="P517" s="16" t="b">
        <v>1</v>
      </c>
      <c r="Q517" s="16">
        <v>0</v>
      </c>
      <c r="R517" s="16" t="b">
        <v>0</v>
      </c>
      <c r="S517" s="16">
        <v>101.000000000008</v>
      </c>
      <c r="T517" s="16" t="s">
        <v>59</v>
      </c>
      <c r="U517" s="18">
        <v>612</v>
      </c>
      <c r="V517" s="16">
        <v>623</v>
      </c>
      <c r="W517" s="22">
        <v>1.07</v>
      </c>
    </row>
    <row r="518" spans="1:23" x14ac:dyDescent="0.3">
      <c r="A518" s="19">
        <v>516</v>
      </c>
      <c r="B518" s="16" t="s">
        <v>56</v>
      </c>
      <c r="C518" s="17" t="s">
        <v>106</v>
      </c>
      <c r="E518" s="12">
        <f t="shared" si="140"/>
        <v>72653883.855481982</v>
      </c>
      <c r="F518" s="16">
        <v>5</v>
      </c>
      <c r="G518" s="22">
        <f t="shared" si="141"/>
        <v>5.5987339234686247E+19</v>
      </c>
      <c r="H518" s="16">
        <f t="shared" si="136"/>
        <v>664216.90174140746</v>
      </c>
      <c r="I518" s="22">
        <f t="shared" si="138"/>
        <v>2.2065605410506304E+16</v>
      </c>
      <c r="J518" s="16">
        <v>1</v>
      </c>
      <c r="K518" s="16">
        <v>11</v>
      </c>
      <c r="L518" s="16">
        <v>5</v>
      </c>
      <c r="M518" s="16">
        <v>10000</v>
      </c>
      <c r="N518" s="16">
        <v>10000</v>
      </c>
      <c r="O518" s="16">
        <v>30</v>
      </c>
      <c r="P518" s="16" t="b">
        <v>1</v>
      </c>
      <c r="Q518" s="16">
        <v>0</v>
      </c>
      <c r="R518" s="16" t="b">
        <v>0</v>
      </c>
      <c r="S518" s="16">
        <v>101.000000000008</v>
      </c>
      <c r="T518" s="16" t="s">
        <v>59</v>
      </c>
      <c r="U518" s="18">
        <v>613</v>
      </c>
      <c r="V518" s="16">
        <v>625</v>
      </c>
      <c r="W518" s="22">
        <v>1.07</v>
      </c>
    </row>
    <row r="519" spans="1:23" x14ac:dyDescent="0.3">
      <c r="A519" s="15">
        <v>517</v>
      </c>
      <c r="B519" s="16" t="s">
        <v>56</v>
      </c>
      <c r="C519" s="17" t="s">
        <v>106</v>
      </c>
      <c r="E519" s="16">
        <f t="shared" si="140"/>
        <v>73062679.231947675</v>
      </c>
      <c r="F519" s="16">
        <v>5</v>
      </c>
      <c r="G519" s="22">
        <f t="shared" si="141"/>
        <v>5.6782061307101798E+19</v>
      </c>
      <c r="H519" s="16">
        <f t="shared" ref="H519:H552" si="142">A519^2.14+50+50*A519</f>
        <v>666917.3171984097</v>
      </c>
      <c r="I519" s="22">
        <f t="shared" si="138"/>
        <v>2.232450879940062E+16</v>
      </c>
      <c r="J519" s="16">
        <v>1</v>
      </c>
      <c r="K519" s="16">
        <v>11</v>
      </c>
      <c r="L519" s="16">
        <v>5</v>
      </c>
      <c r="M519" s="16">
        <v>10000</v>
      </c>
      <c r="N519" s="16">
        <v>10000</v>
      </c>
      <c r="O519" s="16">
        <v>30</v>
      </c>
      <c r="P519" s="16" t="b">
        <v>1</v>
      </c>
      <c r="Q519" s="16">
        <v>0</v>
      </c>
      <c r="R519" s="16" t="b">
        <v>0</v>
      </c>
      <c r="S519" s="16">
        <v>101.000000000008</v>
      </c>
      <c r="T519" s="16" t="s">
        <v>59</v>
      </c>
      <c r="U519" s="18">
        <v>614</v>
      </c>
      <c r="V519" s="16">
        <v>627</v>
      </c>
      <c r="W519" s="22">
        <v>1.07</v>
      </c>
    </row>
    <row r="520" spans="1:23" x14ac:dyDescent="0.3">
      <c r="A520" s="19">
        <v>518</v>
      </c>
      <c r="B520" s="16" t="s">
        <v>56</v>
      </c>
      <c r="C520" s="17" t="s">
        <v>106</v>
      </c>
      <c r="E520" s="16">
        <f t="shared" si="140"/>
        <v>73472978.127980724</v>
      </c>
      <c r="F520" s="16">
        <v>5</v>
      </c>
      <c r="G520" s="22">
        <f t="shared" si="141"/>
        <v>5.7586495725626991E+19</v>
      </c>
      <c r="H520" s="16">
        <f t="shared" si="142"/>
        <v>669623.58334806305</v>
      </c>
      <c r="I520" s="22">
        <f t="shared" si="138"/>
        <v>2.2585940873413648E+16</v>
      </c>
      <c r="J520" s="16">
        <v>1</v>
      </c>
      <c r="K520" s="16">
        <v>11</v>
      </c>
      <c r="L520" s="16">
        <v>5</v>
      </c>
      <c r="M520" s="16">
        <v>10000</v>
      </c>
      <c r="N520" s="16">
        <v>10000</v>
      </c>
      <c r="O520" s="16">
        <v>30</v>
      </c>
      <c r="P520" s="16" t="b">
        <v>1</v>
      </c>
      <c r="Q520" s="16">
        <v>0</v>
      </c>
      <c r="R520" s="16" t="b">
        <v>0</v>
      </c>
      <c r="S520" s="16">
        <v>101.000000000008</v>
      </c>
      <c r="T520" s="16" t="s">
        <v>59</v>
      </c>
      <c r="U520" s="18">
        <v>615</v>
      </c>
      <c r="V520" s="16">
        <v>629</v>
      </c>
      <c r="W520" s="22">
        <v>1.07</v>
      </c>
    </row>
    <row r="521" spans="1:23" x14ac:dyDescent="0.3">
      <c r="A521" s="19">
        <v>519</v>
      </c>
      <c r="B521" s="16" t="s">
        <v>56</v>
      </c>
      <c r="C521" s="17" t="s">
        <v>106</v>
      </c>
      <c r="E521" s="12">
        <f t="shared" si="140"/>
        <v>73884783.154852882</v>
      </c>
      <c r="F521" s="16">
        <v>5</v>
      </c>
      <c r="G521" s="22">
        <f t="shared" si="141"/>
        <v>5.8400742091356176E+19</v>
      </c>
      <c r="H521" s="16">
        <f t="shared" si="142"/>
        <v>672335.70177338168</v>
      </c>
      <c r="I521" s="22">
        <f t="shared" si="138"/>
        <v>2.2849921376736312E+16</v>
      </c>
      <c r="J521" s="16">
        <v>1</v>
      </c>
      <c r="K521" s="16">
        <v>11</v>
      </c>
      <c r="L521" s="16">
        <v>5</v>
      </c>
      <c r="M521" s="16">
        <v>10000</v>
      </c>
      <c r="N521" s="16">
        <v>10000</v>
      </c>
      <c r="O521" s="16">
        <v>30</v>
      </c>
      <c r="P521" s="16" t="b">
        <v>1</v>
      </c>
      <c r="Q521" s="16">
        <v>0</v>
      </c>
      <c r="R521" s="16" t="b">
        <v>0</v>
      </c>
      <c r="S521" s="16">
        <v>101.000000000008</v>
      </c>
      <c r="T521" s="16" t="s">
        <v>59</v>
      </c>
      <c r="U521" s="18">
        <v>616</v>
      </c>
      <c r="V521" s="16">
        <v>631</v>
      </c>
      <c r="W521" s="22">
        <v>1.07</v>
      </c>
    </row>
    <row r="522" spans="1:23" x14ac:dyDescent="0.3">
      <c r="A522" s="15">
        <v>520</v>
      </c>
      <c r="B522" s="16" t="s">
        <v>56</v>
      </c>
      <c r="C522" s="17" t="s">
        <v>106</v>
      </c>
      <c r="E522" s="16">
        <f t="shared" si="140"/>
        <v>74298096.92332229</v>
      </c>
      <c r="F522" s="16">
        <v>5</v>
      </c>
      <c r="G522" s="22">
        <f t="shared" si="141"/>
        <v>5.9224900831748489E+19</v>
      </c>
      <c r="H522" s="16">
        <f t="shared" si="142"/>
        <v>675053.67405474966</v>
      </c>
      <c r="I522" s="22">
        <f t="shared" si="138"/>
        <v>2.3116470169197984E+16</v>
      </c>
      <c r="J522" s="16">
        <v>1</v>
      </c>
      <c r="K522" s="16">
        <v>11</v>
      </c>
      <c r="L522" s="16">
        <v>5</v>
      </c>
      <c r="M522" s="16">
        <v>10000</v>
      </c>
      <c r="N522" s="16">
        <v>10000</v>
      </c>
      <c r="O522" s="16">
        <v>30</v>
      </c>
      <c r="P522" s="16" t="b">
        <v>1</v>
      </c>
      <c r="Q522" s="16">
        <v>0</v>
      </c>
      <c r="R522" s="16" t="b">
        <v>0</v>
      </c>
      <c r="S522" s="16">
        <v>101.000000000008</v>
      </c>
      <c r="T522" s="16" t="s">
        <v>59</v>
      </c>
      <c r="U522" s="18">
        <v>617</v>
      </c>
      <c r="V522" s="16">
        <v>633</v>
      </c>
      <c r="W522" s="22">
        <v>1.07</v>
      </c>
    </row>
    <row r="523" spans="1:23" x14ac:dyDescent="0.3">
      <c r="A523" s="19">
        <v>521</v>
      </c>
      <c r="B523" s="16" t="s">
        <v>56</v>
      </c>
      <c r="C523" s="17" t="s">
        <v>106</v>
      </c>
      <c r="E523" s="16">
        <f t="shared" si="140"/>
        <v>74712922.043632954</v>
      </c>
      <c r="F523" s="16">
        <v>5</v>
      </c>
      <c r="G523" s="22">
        <f>A523^7.285+A523^4+100*A523+100</f>
        <v>6.1967334386515517E+19</v>
      </c>
      <c r="H523" s="16">
        <f t="shared" si="142"/>
        <v>677777.50176993571</v>
      </c>
      <c r="I523" s="22">
        <f t="shared" si="138"/>
        <v>2.3385607226718792E+16</v>
      </c>
      <c r="J523" s="16">
        <v>1</v>
      </c>
      <c r="K523" s="16">
        <v>11</v>
      </c>
      <c r="L523" s="16">
        <v>5</v>
      </c>
      <c r="M523" s="16">
        <v>10000</v>
      </c>
      <c r="N523" s="16">
        <v>10000</v>
      </c>
      <c r="O523" s="16">
        <v>30</v>
      </c>
      <c r="P523" s="16" t="b">
        <v>1</v>
      </c>
      <c r="Q523" s="16">
        <v>0</v>
      </c>
      <c r="R523" s="16" t="b">
        <v>0</v>
      </c>
      <c r="S523" s="16">
        <v>101.000000000008</v>
      </c>
      <c r="T523" s="16" t="s">
        <v>59</v>
      </c>
      <c r="U523" s="18">
        <v>618</v>
      </c>
      <c r="V523" s="16">
        <v>635</v>
      </c>
      <c r="W523" s="22">
        <v>1.07</v>
      </c>
    </row>
    <row r="524" spans="1:23" x14ac:dyDescent="0.3">
      <c r="A524" s="19">
        <v>522</v>
      </c>
      <c r="B524" s="16" t="s">
        <v>56</v>
      </c>
      <c r="C524" s="17" t="s">
        <v>106</v>
      </c>
      <c r="E524" s="12">
        <f t="shared" si="140"/>
        <v>75129261.125518322</v>
      </c>
      <c r="F524" s="16">
        <v>5</v>
      </c>
      <c r="G524" s="22">
        <f t="shared" ref="G524:G532" si="143">A524^7.285+A524^4+100*A524+100</f>
        <v>6.2839050596970709E+19</v>
      </c>
      <c r="H524" s="22">
        <f t="shared" si="142"/>
        <v>680507.18649410247</v>
      </c>
      <c r="I524" s="22">
        <f t="shared" si="138"/>
        <v>2.365735264176388E+16</v>
      </c>
      <c r="J524" s="16">
        <v>1</v>
      </c>
      <c r="K524" s="16">
        <v>11</v>
      </c>
      <c r="L524" s="16">
        <v>5</v>
      </c>
      <c r="M524" s="16">
        <v>10000</v>
      </c>
      <c r="N524" s="16">
        <v>10000</v>
      </c>
      <c r="O524" s="16">
        <v>30</v>
      </c>
      <c r="P524" s="16" t="b">
        <v>1</v>
      </c>
      <c r="Q524" s="16">
        <v>0</v>
      </c>
      <c r="R524" s="16" t="b">
        <v>0</v>
      </c>
      <c r="S524" s="16">
        <v>101.000000000008</v>
      </c>
      <c r="T524" s="16" t="s">
        <v>59</v>
      </c>
      <c r="U524" s="18">
        <v>619</v>
      </c>
      <c r="V524" s="16">
        <v>637</v>
      </c>
      <c r="W524" s="22">
        <v>1.07</v>
      </c>
    </row>
    <row r="525" spans="1:23" x14ac:dyDescent="0.3">
      <c r="A525" s="15">
        <v>523</v>
      </c>
      <c r="B525" s="16" t="s">
        <v>56</v>
      </c>
      <c r="C525" s="17" t="s">
        <v>106</v>
      </c>
      <c r="E525" s="16">
        <f t="shared" si="140"/>
        <v>75547116.778199598</v>
      </c>
      <c r="F525" s="16">
        <v>5</v>
      </c>
      <c r="G525" s="22">
        <f t="shared" si="143"/>
        <v>6.3721325896524079E+19</v>
      </c>
      <c r="H525" s="16">
        <f t="shared" si="142"/>
        <v>683242.72979981243</v>
      </c>
      <c r="I525" s="22">
        <f t="shared" si="138"/>
        <v>2.3931726623797096E+16</v>
      </c>
      <c r="J525" s="16">
        <v>1</v>
      </c>
      <c r="K525" s="16">
        <v>11</v>
      </c>
      <c r="L525" s="16">
        <v>5</v>
      </c>
      <c r="M525" s="16">
        <v>10000</v>
      </c>
      <c r="N525" s="16">
        <v>10000</v>
      </c>
      <c r="O525" s="16">
        <v>30</v>
      </c>
      <c r="P525" s="16" t="b">
        <v>1</v>
      </c>
      <c r="Q525" s="16">
        <v>0</v>
      </c>
      <c r="R525" s="16" t="b">
        <v>0</v>
      </c>
      <c r="S525" s="16">
        <v>101.000000000008</v>
      </c>
      <c r="T525" s="16" t="s">
        <v>59</v>
      </c>
      <c r="U525" s="18">
        <v>620</v>
      </c>
      <c r="V525" s="16">
        <v>639</v>
      </c>
      <c r="W525" s="22">
        <v>1.07</v>
      </c>
    </row>
    <row r="526" spans="1:23" x14ac:dyDescent="0.3">
      <c r="A526" s="19">
        <v>524</v>
      </c>
      <c r="B526" s="16" t="s">
        <v>56</v>
      </c>
      <c r="C526" s="17" t="s">
        <v>106</v>
      </c>
      <c r="E526" s="16">
        <f t="shared" si="140"/>
        <v>75966491.610389069</v>
      </c>
      <c r="F526" s="16">
        <v>5</v>
      </c>
      <c r="G526" s="22">
        <f t="shared" si="143"/>
        <v>6.461426763031878E+19</v>
      </c>
      <c r="H526" s="16">
        <f t="shared" si="142"/>
        <v>685984.13325704075</v>
      </c>
      <c r="I526" s="22">
        <f t="shared" si="138"/>
        <v>2.4208749499735916E+16</v>
      </c>
      <c r="J526" s="16">
        <v>1</v>
      </c>
      <c r="K526" s="16">
        <v>11</v>
      </c>
      <c r="L526" s="16">
        <v>5</v>
      </c>
      <c r="M526" s="16">
        <v>10000</v>
      </c>
      <c r="N526" s="16">
        <v>10000</v>
      </c>
      <c r="O526" s="16">
        <v>30</v>
      </c>
      <c r="P526" s="16" t="b">
        <v>1</v>
      </c>
      <c r="Q526" s="16">
        <v>0</v>
      </c>
      <c r="R526" s="16" t="b">
        <v>0</v>
      </c>
      <c r="S526" s="16">
        <v>101.000000000008</v>
      </c>
      <c r="T526" s="16" t="s">
        <v>59</v>
      </c>
      <c r="U526" s="18">
        <v>621</v>
      </c>
      <c r="V526" s="16">
        <v>641</v>
      </c>
      <c r="W526" s="22">
        <v>1.07</v>
      </c>
    </row>
    <row r="527" spans="1:23" x14ac:dyDescent="0.3">
      <c r="A527" s="19">
        <v>525</v>
      </c>
      <c r="B527" s="16" t="s">
        <v>56</v>
      </c>
      <c r="C527" s="17" t="s">
        <v>106</v>
      </c>
      <c r="E527" s="12">
        <f t="shared" si="140"/>
        <v>76387388.230290458</v>
      </c>
      <c r="F527" s="16">
        <v>5</v>
      </c>
      <c r="G527" s="22">
        <f t="shared" si="143"/>
        <v>6.5517984026601054E+19</v>
      </c>
      <c r="H527" s="16">
        <f t="shared" si="142"/>
        <v>688731.39843318472</v>
      </c>
      <c r="I527" s="22">
        <f t="shared" si="138"/>
        <v>2.4488441714408436E+16</v>
      </c>
      <c r="J527" s="16">
        <v>1</v>
      </c>
      <c r="K527" s="16">
        <v>11</v>
      </c>
      <c r="L527" s="16">
        <v>5</v>
      </c>
      <c r="M527" s="16">
        <v>10000</v>
      </c>
      <c r="N527" s="16">
        <v>10000</v>
      </c>
      <c r="O527" s="16">
        <v>30</v>
      </c>
      <c r="P527" s="16" t="b">
        <v>1</v>
      </c>
      <c r="Q527" s="16">
        <v>0</v>
      </c>
      <c r="R527" s="16" t="b">
        <v>0</v>
      </c>
      <c r="S527" s="16">
        <v>101.000000000008</v>
      </c>
      <c r="T527" s="16" t="s">
        <v>59</v>
      </c>
      <c r="U527" s="18">
        <v>622</v>
      </c>
      <c r="V527" s="16">
        <v>643</v>
      </c>
      <c r="W527" s="22">
        <v>1.07</v>
      </c>
    </row>
    <row r="528" spans="1:23" x14ac:dyDescent="0.3">
      <c r="A528" s="15">
        <v>526</v>
      </c>
      <c r="B528" s="16" t="s">
        <v>56</v>
      </c>
      <c r="C528" s="17" t="s">
        <v>106</v>
      </c>
      <c r="E528" s="16">
        <f t="shared" si="140"/>
        <v>76809809.245598972</v>
      </c>
      <c r="F528" s="16">
        <v>5</v>
      </c>
      <c r="G528" s="22">
        <f t="shared" si="143"/>
        <v>6.6432584202276512E+19</v>
      </c>
      <c r="H528" s="16">
        <f t="shared" si="142"/>
        <v>691484.52689306822</v>
      </c>
      <c r="I528" s="22">
        <f t="shared" si="138"/>
        <v>2.4770823831009408E+16</v>
      </c>
      <c r="J528" s="16">
        <v>1</v>
      </c>
      <c r="K528" s="16">
        <v>11</v>
      </c>
      <c r="L528" s="16">
        <v>5</v>
      </c>
      <c r="M528" s="16">
        <v>10000</v>
      </c>
      <c r="N528" s="16">
        <v>10000</v>
      </c>
      <c r="O528" s="16">
        <v>30</v>
      </c>
      <c r="P528" s="16" t="b">
        <v>1</v>
      </c>
      <c r="Q528" s="16">
        <v>0</v>
      </c>
      <c r="R528" s="16" t="b">
        <v>0</v>
      </c>
      <c r="S528" s="16">
        <v>101.000000000008</v>
      </c>
      <c r="T528" s="16" t="s">
        <v>59</v>
      </c>
      <c r="U528" s="18">
        <v>623</v>
      </c>
      <c r="V528" s="16">
        <v>645</v>
      </c>
      <c r="W528" s="22">
        <v>1.07</v>
      </c>
    </row>
    <row r="529" spans="1:23" x14ac:dyDescent="0.3">
      <c r="A529" s="19">
        <v>527</v>
      </c>
      <c r="B529" s="16" t="s">
        <v>56</v>
      </c>
      <c r="C529" s="17" t="s">
        <v>106</v>
      </c>
      <c r="E529" s="16">
        <f t="shared" si="140"/>
        <v>77233757.26350382</v>
      </c>
      <c r="F529" s="16">
        <v>5</v>
      </c>
      <c r="G529" s="22">
        <f t="shared" si="143"/>
        <v>6.7358178168494277E+19</v>
      </c>
      <c r="H529" s="16">
        <f t="shared" si="142"/>
        <v>694243.52019895555</v>
      </c>
      <c r="I529" s="22">
        <f t="shared" si="138"/>
        <v>2.5055916531558676E+16</v>
      </c>
      <c r="J529" s="16">
        <v>1</v>
      </c>
      <c r="K529" s="16">
        <v>11</v>
      </c>
      <c r="L529" s="16">
        <v>5</v>
      </c>
      <c r="M529" s="16">
        <v>10000</v>
      </c>
      <c r="N529" s="16">
        <v>10000</v>
      </c>
      <c r="O529" s="16">
        <v>30</v>
      </c>
      <c r="P529" s="16" t="b">
        <v>1</v>
      </c>
      <c r="Q529" s="16">
        <v>0</v>
      </c>
      <c r="R529" s="16" t="b">
        <v>0</v>
      </c>
      <c r="S529" s="16">
        <v>101.000000000008</v>
      </c>
      <c r="T529" s="16" t="s">
        <v>59</v>
      </c>
      <c r="U529" s="18">
        <v>624</v>
      </c>
      <c r="V529" s="16">
        <v>647</v>
      </c>
      <c r="W529" s="22">
        <v>1.07</v>
      </c>
    </row>
    <row r="530" spans="1:23" x14ac:dyDescent="0.3">
      <c r="A530" s="19">
        <v>528</v>
      </c>
      <c r="B530" s="16" t="s">
        <v>56</v>
      </c>
      <c r="C530" s="17" t="s">
        <v>106</v>
      </c>
      <c r="E530" s="12">
        <f t="shared" si="140"/>
        <v>77659234.890688717</v>
      </c>
      <c r="F530" s="16">
        <v>5</v>
      </c>
      <c r="G530" s="22">
        <f t="shared" si="143"/>
        <v>6.8294876836255982E+19</v>
      </c>
      <c r="H530" s="16">
        <f t="shared" si="142"/>
        <v>697008.379910558</v>
      </c>
      <c r="I530" s="22">
        <f t="shared" si="138"/>
        <v>2.5343740617359808E+16</v>
      </c>
      <c r="J530" s="16">
        <v>1</v>
      </c>
      <c r="K530" s="16">
        <v>11</v>
      </c>
      <c r="L530" s="16">
        <v>5</v>
      </c>
      <c r="M530" s="16">
        <v>10000</v>
      </c>
      <c r="N530" s="16">
        <v>10000</v>
      </c>
      <c r="O530" s="16">
        <v>30</v>
      </c>
      <c r="P530" s="16" t="b">
        <v>1</v>
      </c>
      <c r="Q530" s="16">
        <v>0</v>
      </c>
      <c r="R530" s="16" t="b">
        <v>0</v>
      </c>
      <c r="S530" s="16">
        <v>101.000000000008</v>
      </c>
      <c r="T530" s="16" t="s">
        <v>59</v>
      </c>
      <c r="U530" s="18">
        <v>625</v>
      </c>
      <c r="V530" s="16">
        <v>649</v>
      </c>
      <c r="W530" s="22">
        <v>1.07</v>
      </c>
    </row>
    <row r="531" spans="1:23" x14ac:dyDescent="0.3">
      <c r="A531" s="15">
        <v>529</v>
      </c>
      <c r="B531" s="16" t="s">
        <v>56</v>
      </c>
      <c r="C531" s="17" t="s">
        <v>106</v>
      </c>
      <c r="E531" s="16">
        <f t="shared" si="140"/>
        <v>78086244.733332619</v>
      </c>
      <c r="F531" s="16">
        <v>5</v>
      </c>
      <c r="G531" s="22">
        <f t="shared" si="143"/>
        <v>6.9242792022046736E+19</v>
      </c>
      <c r="H531" s="22">
        <f t="shared" si="142"/>
        <v>699779.10758504551</v>
      </c>
      <c r="I531" s="22">
        <f t="shared" si="138"/>
        <v>2.5634317009459756E+16</v>
      </c>
      <c r="J531" s="16">
        <v>1</v>
      </c>
      <c r="K531" s="16">
        <v>11</v>
      </c>
      <c r="L531" s="16">
        <v>5</v>
      </c>
      <c r="M531" s="16">
        <v>10000</v>
      </c>
      <c r="N531" s="16">
        <v>10000</v>
      </c>
      <c r="O531" s="16">
        <v>30</v>
      </c>
      <c r="P531" s="16" t="b">
        <v>1</v>
      </c>
      <c r="Q531" s="16">
        <v>0</v>
      </c>
      <c r="R531" s="16" t="b">
        <v>0</v>
      </c>
      <c r="S531" s="16">
        <v>101.000000000008</v>
      </c>
      <c r="T531" s="16" t="s">
        <v>59</v>
      </c>
      <c r="U531" s="18">
        <v>626</v>
      </c>
      <c r="V531" s="16">
        <v>651</v>
      </c>
      <c r="W531" s="22">
        <v>1.07</v>
      </c>
    </row>
    <row r="532" spans="1:23" x14ac:dyDescent="0.3">
      <c r="A532" s="19">
        <v>530</v>
      </c>
      <c r="B532" s="16" t="s">
        <v>56</v>
      </c>
      <c r="C532" s="17" t="s">
        <v>106</v>
      </c>
      <c r="E532" s="16">
        <f t="shared" si="140"/>
        <v>78514789.397111252</v>
      </c>
      <c r="F532" s="16">
        <v>5</v>
      </c>
      <c r="G532" s="22">
        <f t="shared" si="143"/>
        <v>7.020203645348991E+19</v>
      </c>
      <c r="H532" s="16">
        <f t="shared" si="142"/>
        <v>702555.70477705076</v>
      </c>
      <c r="I532" s="22">
        <f t="shared" si="138"/>
        <v>2.5927666749109184E+16</v>
      </c>
      <c r="J532" s="16">
        <v>1</v>
      </c>
      <c r="K532" s="16">
        <v>11</v>
      </c>
      <c r="L532" s="16">
        <v>5</v>
      </c>
      <c r="M532" s="16">
        <v>10000</v>
      </c>
      <c r="N532" s="16">
        <v>10000</v>
      </c>
      <c r="O532" s="16">
        <v>30</v>
      </c>
      <c r="P532" s="16" t="b">
        <v>1</v>
      </c>
      <c r="Q532" s="16">
        <v>0</v>
      </c>
      <c r="R532" s="16" t="b">
        <v>0</v>
      </c>
      <c r="S532" s="16">
        <v>101.000000000008</v>
      </c>
      <c r="T532" s="16" t="s">
        <v>59</v>
      </c>
      <c r="U532" s="18">
        <v>627</v>
      </c>
      <c r="V532" s="16">
        <v>653</v>
      </c>
      <c r="W532" s="22">
        <v>1.07</v>
      </c>
    </row>
    <row r="533" spans="1:23" x14ac:dyDescent="0.3">
      <c r="A533" s="19">
        <v>531</v>
      </c>
      <c r="B533" s="16" t="s">
        <v>56</v>
      </c>
      <c r="C533" s="17" t="s">
        <v>106</v>
      </c>
      <c r="E533" s="12">
        <f t="shared" si="140"/>
        <v>78944871.487197891</v>
      </c>
      <c r="F533" s="16">
        <v>5</v>
      </c>
      <c r="G533" s="22">
        <f>A533^7.29+A533^4+100*A533+100</f>
        <v>7.3441080731251638E+19</v>
      </c>
      <c r="H533" s="16">
        <f t="shared" si="142"/>
        <v>705338.17303868523</v>
      </c>
      <c r="I533" s="22">
        <f t="shared" si="138"/>
        <v>2.6223810998224728E+16</v>
      </c>
      <c r="J533" s="16">
        <v>1</v>
      </c>
      <c r="K533" s="16">
        <v>11</v>
      </c>
      <c r="L533" s="16">
        <v>5</v>
      </c>
      <c r="M533" s="16">
        <v>10000</v>
      </c>
      <c r="N533" s="16">
        <v>10000</v>
      </c>
      <c r="O533" s="16">
        <v>30</v>
      </c>
      <c r="P533" s="16" t="b">
        <v>1</v>
      </c>
      <c r="Q533" s="16">
        <v>0</v>
      </c>
      <c r="R533" s="16" t="b">
        <v>0</v>
      </c>
      <c r="S533" s="16">
        <v>101.000000000008</v>
      </c>
      <c r="T533" s="16" t="s">
        <v>59</v>
      </c>
      <c r="U533" s="18">
        <v>628</v>
      </c>
      <c r="V533" s="16">
        <v>655</v>
      </c>
      <c r="W533" s="22">
        <v>1.07</v>
      </c>
    </row>
    <row r="534" spans="1:23" x14ac:dyDescent="0.3">
      <c r="A534" s="15">
        <v>532</v>
      </c>
      <c r="B534" s="16" t="s">
        <v>56</v>
      </c>
      <c r="C534" s="17" t="s">
        <v>106</v>
      </c>
      <c r="E534" s="16">
        <f t="shared" si="140"/>
        <v>79376493.60826467</v>
      </c>
      <c r="F534" s="16">
        <v>5</v>
      </c>
      <c r="G534" s="22">
        <f t="shared" ref="G534:G542" si="144">A534^7.29+A534^4+100*A534+100</f>
        <v>7.4455331209444622E+19</v>
      </c>
      <c r="H534" s="16">
        <f t="shared" si="142"/>
        <v>708126.51391953975</v>
      </c>
      <c r="I534" s="22">
        <f t="shared" si="138"/>
        <v>2.6522771039849896E+16</v>
      </c>
      <c r="J534" s="16">
        <v>1</v>
      </c>
      <c r="K534" s="16">
        <v>11</v>
      </c>
      <c r="L534" s="16">
        <v>5</v>
      </c>
      <c r="M534" s="16">
        <v>10000</v>
      </c>
      <c r="N534" s="16">
        <v>10000</v>
      </c>
      <c r="O534" s="16">
        <v>30</v>
      </c>
      <c r="P534" s="16" t="b">
        <v>1</v>
      </c>
      <c r="Q534" s="16">
        <v>0</v>
      </c>
      <c r="R534" s="16" t="b">
        <v>0</v>
      </c>
      <c r="S534" s="16">
        <v>101.000000000008</v>
      </c>
      <c r="T534" s="16" t="s">
        <v>59</v>
      </c>
      <c r="U534" s="18">
        <v>629</v>
      </c>
      <c r="V534" s="16">
        <v>657</v>
      </c>
      <c r="W534" s="22">
        <v>1.07</v>
      </c>
    </row>
    <row r="535" spans="1:23" x14ac:dyDescent="0.3">
      <c r="A535" s="19">
        <v>533</v>
      </c>
      <c r="B535" s="16" t="s">
        <v>56</v>
      </c>
      <c r="C535" s="17" t="s">
        <v>106</v>
      </c>
      <c r="E535" s="16">
        <f t="shared" si="140"/>
        <v>79809658.364482984</v>
      </c>
      <c r="F535" s="16">
        <v>5</v>
      </c>
      <c r="G535" s="22">
        <f t="shared" si="144"/>
        <v>7.548164463994187E+19</v>
      </c>
      <c r="H535" s="16">
        <f t="shared" si="142"/>
        <v>710920.72896669805</v>
      </c>
      <c r="I535" s="22">
        <f t="shared" si="138"/>
        <v>2.6824568278620084E+16</v>
      </c>
      <c r="J535" s="16">
        <v>1</v>
      </c>
      <c r="K535" s="16">
        <v>11</v>
      </c>
      <c r="L535" s="16">
        <v>5</v>
      </c>
      <c r="M535" s="16">
        <v>10000</v>
      </c>
      <c r="N535" s="16">
        <v>10000</v>
      </c>
      <c r="O535" s="16">
        <v>30</v>
      </c>
      <c r="P535" s="16" t="b">
        <v>1</v>
      </c>
      <c r="Q535" s="16">
        <v>0</v>
      </c>
      <c r="R535" s="16" t="b">
        <v>0</v>
      </c>
      <c r="S535" s="16">
        <v>101.000000000008</v>
      </c>
      <c r="T535" s="16" t="s">
        <v>59</v>
      </c>
      <c r="U535" s="18">
        <v>630</v>
      </c>
      <c r="V535" s="16">
        <v>659</v>
      </c>
      <c r="W535" s="22">
        <v>1.07</v>
      </c>
    </row>
    <row r="536" spans="1:23" x14ac:dyDescent="0.3">
      <c r="A536" s="19">
        <v>534</v>
      </c>
      <c r="B536" s="16" t="s">
        <v>56</v>
      </c>
      <c r="C536" s="17" t="s">
        <v>106</v>
      </c>
      <c r="E536" s="12">
        <f t="shared" si="140"/>
        <v>80244368.359525546</v>
      </c>
      <c r="F536" s="16">
        <v>5</v>
      </c>
      <c r="G536" s="22">
        <f t="shared" si="144"/>
        <v>7.652014145634902E+19</v>
      </c>
      <c r="H536" s="16">
        <f t="shared" si="142"/>
        <v>713720.81972475105</v>
      </c>
      <c r="I536" s="22">
        <f t="shared" si="138"/>
        <v>2.7129224241225276E+16</v>
      </c>
      <c r="J536" s="16">
        <v>1</v>
      </c>
      <c r="K536" s="16">
        <v>11</v>
      </c>
      <c r="L536" s="16">
        <v>5</v>
      </c>
      <c r="M536" s="16">
        <v>10000</v>
      </c>
      <c r="N536" s="16">
        <v>10000</v>
      </c>
      <c r="O536" s="16">
        <v>30</v>
      </c>
      <c r="P536" s="16" t="b">
        <v>1</v>
      </c>
      <c r="Q536" s="16">
        <v>0</v>
      </c>
      <c r="R536" s="16" t="b">
        <v>0</v>
      </c>
      <c r="S536" s="16">
        <v>101.000000000008</v>
      </c>
      <c r="T536" s="16" t="s">
        <v>59</v>
      </c>
      <c r="U536" s="18">
        <v>631</v>
      </c>
      <c r="V536" s="16">
        <v>661</v>
      </c>
      <c r="W536" s="22">
        <v>1.07</v>
      </c>
    </row>
    <row r="537" spans="1:23" x14ac:dyDescent="0.3">
      <c r="A537" s="15">
        <v>535</v>
      </c>
      <c r="B537" s="16" t="s">
        <v>56</v>
      </c>
      <c r="C537" s="17" t="s">
        <v>106</v>
      </c>
      <c r="E537" s="16">
        <f t="shared" si="140"/>
        <v>80680626.196566492</v>
      </c>
      <c r="F537" s="16">
        <v>5</v>
      </c>
      <c r="G537" s="22">
        <f t="shared" si="144"/>
        <v>7.7570943065521816E+19</v>
      </c>
      <c r="H537" s="16">
        <f t="shared" si="142"/>
        <v>716526.78773578769</v>
      </c>
      <c r="I537" s="22">
        <f t="shared" si="138"/>
        <v>2.7436760576875768E+16</v>
      </c>
      <c r="J537" s="16">
        <v>1</v>
      </c>
      <c r="K537" s="16">
        <v>11</v>
      </c>
      <c r="L537" s="16">
        <v>5</v>
      </c>
      <c r="M537" s="16">
        <v>10000</v>
      </c>
      <c r="N537" s="16">
        <v>10000</v>
      </c>
      <c r="O537" s="16">
        <v>30</v>
      </c>
      <c r="P537" s="16" t="b">
        <v>1</v>
      </c>
      <c r="Q537" s="16">
        <v>0</v>
      </c>
      <c r="R537" s="16" t="b">
        <v>0</v>
      </c>
      <c r="S537" s="16">
        <v>101.000000000008</v>
      </c>
      <c r="T537" s="16" t="s">
        <v>59</v>
      </c>
      <c r="U537" s="18">
        <v>632</v>
      </c>
      <c r="V537" s="16">
        <v>663</v>
      </c>
      <c r="W537" s="22">
        <v>1.07</v>
      </c>
    </row>
    <row r="538" spans="1:23" x14ac:dyDescent="0.3">
      <c r="A538" s="19">
        <v>536</v>
      </c>
      <c r="B538" s="16" t="s">
        <v>56</v>
      </c>
      <c r="C538" s="17" t="s">
        <v>106</v>
      </c>
      <c r="E538" s="16">
        <f t="shared" si="140"/>
        <v>81118434.478282675</v>
      </c>
      <c r="F538" s="16">
        <v>5</v>
      </c>
      <c r="G538" s="22">
        <f t="shared" si="144"/>
        <v>7.8634171853590528E+19</v>
      </c>
      <c r="H538" s="22">
        <f t="shared" si="142"/>
        <v>719338.63453942828</v>
      </c>
      <c r="I538" s="22">
        <f t="shared" si="138"/>
        <v>2.774719905776792E+16</v>
      </c>
      <c r="J538" s="16">
        <v>1</v>
      </c>
      <c r="K538" s="16">
        <v>11</v>
      </c>
      <c r="L538" s="16">
        <v>5</v>
      </c>
      <c r="M538" s="16">
        <v>10000</v>
      </c>
      <c r="N538" s="16">
        <v>10000</v>
      </c>
      <c r="O538" s="16">
        <v>30</v>
      </c>
      <c r="P538" s="16" t="b">
        <v>1</v>
      </c>
      <c r="Q538" s="16">
        <v>0</v>
      </c>
      <c r="R538" s="16" t="b">
        <v>0</v>
      </c>
      <c r="S538" s="16">
        <v>101.000000000008</v>
      </c>
      <c r="T538" s="16" t="s">
        <v>59</v>
      </c>
      <c r="U538" s="18">
        <v>633</v>
      </c>
      <c r="V538" s="16">
        <v>665</v>
      </c>
      <c r="W538" s="22">
        <v>1.07</v>
      </c>
    </row>
    <row r="539" spans="1:23" x14ac:dyDescent="0.3">
      <c r="A539" s="19">
        <v>537</v>
      </c>
      <c r="B539" s="16" t="s">
        <v>56</v>
      </c>
      <c r="C539" s="17" t="s">
        <v>106</v>
      </c>
      <c r="E539" s="12">
        <f t="shared" si="140"/>
        <v>81557795.806855351</v>
      </c>
      <c r="F539" s="16">
        <v>5</v>
      </c>
      <c r="G539" s="22">
        <f t="shared" si="144"/>
        <v>7.970995119200487E+19</v>
      </c>
      <c r="H539" s="16">
        <f t="shared" si="142"/>
        <v>722156.36167281121</v>
      </c>
      <c r="I539" s="22">
        <f t="shared" si="138"/>
        <v>2.8060561579551096E+16</v>
      </c>
      <c r="J539" s="16">
        <v>1</v>
      </c>
      <c r="K539" s="16">
        <v>11</v>
      </c>
      <c r="L539" s="16">
        <v>5</v>
      </c>
      <c r="M539" s="16">
        <v>10000</v>
      </c>
      <c r="N539" s="16">
        <v>10000</v>
      </c>
      <c r="O539" s="16">
        <v>30</v>
      </c>
      <c r="P539" s="16" t="b">
        <v>1</v>
      </c>
      <c r="Q539" s="16">
        <v>0</v>
      </c>
      <c r="R539" s="16" t="b">
        <v>0</v>
      </c>
      <c r="S539" s="16">
        <v>101.000000000008</v>
      </c>
      <c r="T539" s="16" t="s">
        <v>59</v>
      </c>
      <c r="U539" s="18">
        <v>634</v>
      </c>
      <c r="V539" s="16">
        <v>667</v>
      </c>
      <c r="W539" s="22">
        <v>1.07</v>
      </c>
    </row>
    <row r="540" spans="1:23" x14ac:dyDescent="0.3">
      <c r="A540" s="15">
        <v>538</v>
      </c>
      <c r="B540" s="16" t="s">
        <v>56</v>
      </c>
      <c r="C540" s="17" t="s">
        <v>106</v>
      </c>
      <c r="E540" s="16">
        <f t="shared" si="140"/>
        <v>81998712.783969849</v>
      </c>
      <c r="F540" s="16">
        <v>5</v>
      </c>
      <c r="G540" s="22">
        <f t="shared" si="144"/>
        <v>8.0798405443604414E+19</v>
      </c>
      <c r="H540" s="16">
        <f t="shared" si="142"/>
        <v>724979.97067061451</v>
      </c>
      <c r="I540" s="22">
        <f t="shared" si="138"/>
        <v>2.8376870161795348E+16</v>
      </c>
      <c r="J540" s="16">
        <v>1</v>
      </c>
      <c r="K540" s="16">
        <v>11</v>
      </c>
      <c r="L540" s="16">
        <v>5</v>
      </c>
      <c r="M540" s="16">
        <v>10000</v>
      </c>
      <c r="N540" s="16">
        <v>10000</v>
      </c>
      <c r="O540" s="16">
        <v>30</v>
      </c>
      <c r="P540" s="16" t="b">
        <v>1</v>
      </c>
      <c r="Q540" s="16">
        <v>0</v>
      </c>
      <c r="R540" s="16" t="b">
        <v>0</v>
      </c>
      <c r="S540" s="16">
        <v>101.000000000008</v>
      </c>
      <c r="T540" s="16" t="s">
        <v>59</v>
      </c>
      <c r="U540" s="18">
        <v>635</v>
      </c>
      <c r="V540" s="16">
        <v>669</v>
      </c>
      <c r="W540" s="22">
        <v>1.07</v>
      </c>
    </row>
    <row r="541" spans="1:23" x14ac:dyDescent="0.3">
      <c r="A541" s="19">
        <v>539</v>
      </c>
      <c r="B541" s="16" t="s">
        <v>56</v>
      </c>
      <c r="C541" s="17" t="s">
        <v>106</v>
      </c>
      <c r="E541" s="16">
        <f t="shared" si="140"/>
        <v>82441188.010818213</v>
      </c>
      <c r="F541" s="16">
        <v>5</v>
      </c>
      <c r="G541" s="22">
        <f t="shared" si="144"/>
        <v>8.1899659968720716E+19</v>
      </c>
      <c r="H541" s="16">
        <f t="shared" si="142"/>
        <v>727809.46306505846</v>
      </c>
      <c r="I541" s="22">
        <f t="shared" si="138"/>
        <v>2.869614694845986E+16</v>
      </c>
      <c r="J541" s="16">
        <v>1</v>
      </c>
      <c r="K541" s="16">
        <v>11</v>
      </c>
      <c r="L541" s="16">
        <v>5</v>
      </c>
      <c r="M541" s="16">
        <v>10000</v>
      </c>
      <c r="N541" s="16">
        <v>10000</v>
      </c>
      <c r="O541" s="16">
        <v>30</v>
      </c>
      <c r="P541" s="16" t="b">
        <v>1</v>
      </c>
      <c r="Q541" s="16">
        <v>0</v>
      </c>
      <c r="R541" s="16" t="b">
        <v>0</v>
      </c>
      <c r="S541" s="16">
        <v>101.000000000008</v>
      </c>
      <c r="T541" s="16" t="s">
        <v>59</v>
      </c>
      <c r="U541" s="18">
        <v>636</v>
      </c>
      <c r="V541" s="16">
        <v>671</v>
      </c>
      <c r="W541" s="22">
        <v>1.07</v>
      </c>
    </row>
    <row r="542" spans="1:23" x14ac:dyDescent="0.3">
      <c r="A542" s="19">
        <v>540</v>
      </c>
      <c r="B542" s="16" t="s">
        <v>56</v>
      </c>
      <c r="C542" s="17" t="s">
        <v>106</v>
      </c>
      <c r="E542" s="12">
        <f t="shared" si="140"/>
        <v>82885224.08809869</v>
      </c>
      <c r="F542" s="16">
        <v>5</v>
      </c>
      <c r="G542" s="22">
        <f t="shared" si="144"/>
        <v>8.3013841131297243E+19</v>
      </c>
      <c r="H542" s="16">
        <f t="shared" si="142"/>
        <v>730644.84038591769</v>
      </c>
      <c r="I542" s="22">
        <f t="shared" si="138"/>
        <v>2.901841420836254E+16</v>
      </c>
      <c r="J542" s="16">
        <v>1</v>
      </c>
      <c r="K542" s="16">
        <v>11</v>
      </c>
      <c r="L542" s="16">
        <v>5</v>
      </c>
      <c r="M542" s="16">
        <v>10000</v>
      </c>
      <c r="N542" s="16">
        <v>10000</v>
      </c>
      <c r="O542" s="16">
        <v>30</v>
      </c>
      <c r="P542" s="16" t="b">
        <v>1</v>
      </c>
      <c r="Q542" s="16">
        <v>0</v>
      </c>
      <c r="R542" s="16" t="b">
        <v>0</v>
      </c>
      <c r="S542" s="16">
        <v>101.000000000008</v>
      </c>
      <c r="T542" s="16" t="s">
        <v>59</v>
      </c>
      <c r="U542" s="18">
        <v>637</v>
      </c>
      <c r="V542" s="16">
        <v>673</v>
      </c>
      <c r="W542" s="22">
        <v>1.07</v>
      </c>
    </row>
    <row r="543" spans="1:23" x14ac:dyDescent="0.3">
      <c r="A543" s="15">
        <v>541</v>
      </c>
      <c r="B543" s="16" t="s">
        <v>56</v>
      </c>
      <c r="C543" s="17" t="s">
        <v>106</v>
      </c>
      <c r="E543" s="16">
        <f t="shared" si="140"/>
        <v>83330823.616017088</v>
      </c>
      <c r="F543" s="16">
        <v>5</v>
      </c>
      <c r="G543" s="22">
        <f>A543^7.295+A543^4+100*A543+100</f>
        <v>8.6830849393122476E+19</v>
      </c>
      <c r="H543" s="16">
        <f t="shared" si="142"/>
        <v>733486.10416052584</v>
      </c>
      <c r="I543" s="22">
        <f t="shared" si="138"/>
        <v>2.934369433565074E+16</v>
      </c>
      <c r="J543" s="16">
        <v>1</v>
      </c>
      <c r="K543" s="16">
        <v>11</v>
      </c>
      <c r="L543" s="16">
        <v>5</v>
      </c>
      <c r="M543" s="16">
        <v>10000</v>
      </c>
      <c r="N543" s="16">
        <v>10000</v>
      </c>
      <c r="O543" s="16">
        <v>30</v>
      </c>
      <c r="P543" s="16" t="b">
        <v>1</v>
      </c>
      <c r="Q543" s="16">
        <v>0</v>
      </c>
      <c r="R543" s="16" t="b">
        <v>0</v>
      </c>
      <c r="S543" s="16">
        <v>101.000000000008</v>
      </c>
      <c r="T543" s="16" t="s">
        <v>59</v>
      </c>
      <c r="U543" s="18">
        <v>638</v>
      </c>
      <c r="V543" s="16">
        <v>675</v>
      </c>
      <c r="W543" s="22">
        <v>1.07</v>
      </c>
    </row>
    <row r="544" spans="1:23" x14ac:dyDescent="0.3">
      <c r="A544" s="19">
        <v>542</v>
      </c>
      <c r="B544" s="16" t="s">
        <v>56</v>
      </c>
      <c r="C544" s="17" t="s">
        <v>106</v>
      </c>
      <c r="E544" s="16">
        <f t="shared" si="140"/>
        <v>83777989.194289878</v>
      </c>
      <c r="F544" s="16">
        <v>5</v>
      </c>
      <c r="G544" s="22">
        <f t="shared" ref="G544:G552" si="145">A544^7.295+A544^4+100*A544+100</f>
        <v>8.8008535807784239E+19</v>
      </c>
      <c r="H544" s="16">
        <f t="shared" si="142"/>
        <v>736333.25591379125</v>
      </c>
      <c r="I544" s="22">
        <f t="shared" si="138"/>
        <v>2.9672009850272308E+16</v>
      </c>
      <c r="J544" s="16">
        <v>1</v>
      </c>
      <c r="K544" s="16">
        <v>11</v>
      </c>
      <c r="L544" s="16">
        <v>5</v>
      </c>
      <c r="M544" s="16">
        <v>10000</v>
      </c>
      <c r="N544" s="16">
        <v>10000</v>
      </c>
      <c r="O544" s="16">
        <v>30</v>
      </c>
      <c r="P544" s="16" t="b">
        <v>1</v>
      </c>
      <c r="Q544" s="16">
        <v>0</v>
      </c>
      <c r="R544" s="16" t="b">
        <v>0</v>
      </c>
      <c r="S544" s="16">
        <v>101.000000000008</v>
      </c>
      <c r="T544" s="16" t="s">
        <v>59</v>
      </c>
      <c r="U544" s="18">
        <v>639</v>
      </c>
      <c r="V544" s="16">
        <v>677</v>
      </c>
      <c r="W544" s="22">
        <v>1.07</v>
      </c>
    </row>
    <row r="545" spans="1:23" x14ac:dyDescent="0.3">
      <c r="A545" s="19">
        <v>543</v>
      </c>
      <c r="B545" s="16" t="s">
        <v>56</v>
      </c>
      <c r="C545" s="17" t="s">
        <v>106</v>
      </c>
      <c r="E545" s="12">
        <f t="shared" si="140"/>
        <v>84226723.422141179</v>
      </c>
      <c r="F545" s="16">
        <v>5</v>
      </c>
      <c r="G545" s="22">
        <f t="shared" si="145"/>
        <v>8.9199980056121147E+19</v>
      </c>
      <c r="H545" s="22">
        <f t="shared" si="142"/>
        <v>739186.29716819152</v>
      </c>
      <c r="I545" s="22">
        <f t="shared" si="138"/>
        <v>3.0003383398447336E+16</v>
      </c>
      <c r="J545" s="16">
        <v>1</v>
      </c>
      <c r="K545" s="16">
        <v>11</v>
      </c>
      <c r="L545" s="16">
        <v>5</v>
      </c>
      <c r="M545" s="16">
        <v>10000</v>
      </c>
      <c r="N545" s="16">
        <v>10000</v>
      </c>
      <c r="O545" s="16">
        <v>30</v>
      </c>
      <c r="P545" s="16" t="b">
        <v>1</v>
      </c>
      <c r="Q545" s="16">
        <v>0</v>
      </c>
      <c r="R545" s="16" t="b">
        <v>0</v>
      </c>
      <c r="S545" s="16">
        <v>101.000000000008</v>
      </c>
      <c r="T545" s="16" t="s">
        <v>59</v>
      </c>
      <c r="U545" s="18">
        <v>640</v>
      </c>
      <c r="V545" s="16">
        <v>679</v>
      </c>
      <c r="W545" s="22">
        <v>1.07</v>
      </c>
    </row>
    <row r="546" spans="1:23" x14ac:dyDescent="0.3">
      <c r="A546" s="15">
        <v>544</v>
      </c>
      <c r="B546" s="16" t="s">
        <v>56</v>
      </c>
      <c r="C546" s="17" t="s">
        <v>106</v>
      </c>
      <c r="E546" s="16">
        <f t="shared" si="140"/>
        <v>84677028.898307741</v>
      </c>
      <c r="F546" s="16">
        <v>5</v>
      </c>
      <c r="G546" s="22">
        <f t="shared" si="145"/>
        <v>9.0405317076827177E+19</v>
      </c>
      <c r="H546" s="16">
        <f t="shared" si="142"/>
        <v>742045.22944379819</v>
      </c>
      <c r="I546" s="22">
        <f t="shared" si="138"/>
        <v>3.033783775314226E+16</v>
      </c>
      <c r="J546" s="16">
        <v>1</v>
      </c>
      <c r="K546" s="16">
        <v>11</v>
      </c>
      <c r="L546" s="16">
        <v>5</v>
      </c>
      <c r="M546" s="16">
        <v>10000</v>
      </c>
      <c r="N546" s="16">
        <v>10000</v>
      </c>
      <c r="O546" s="16">
        <v>30</v>
      </c>
      <c r="P546" s="16" t="b">
        <v>1</v>
      </c>
      <c r="Q546" s="16">
        <v>0</v>
      </c>
      <c r="R546" s="16" t="b">
        <v>0</v>
      </c>
      <c r="S546" s="16">
        <v>101.000000000008</v>
      </c>
      <c r="T546" s="16" t="s">
        <v>59</v>
      </c>
      <c r="U546" s="18">
        <v>641</v>
      </c>
      <c r="V546" s="16">
        <v>681</v>
      </c>
      <c r="W546" s="22">
        <v>1.07</v>
      </c>
    </row>
    <row r="547" spans="1:23" x14ac:dyDescent="0.3">
      <c r="A547" s="19">
        <v>545</v>
      </c>
      <c r="B547" s="16" t="s">
        <v>56</v>
      </c>
      <c r="C547" s="17" t="s">
        <v>106</v>
      </c>
      <c r="E547" s="16">
        <f t="shared" si="140"/>
        <v>85128908.22103709</v>
      </c>
      <c r="F547" s="16">
        <v>5</v>
      </c>
      <c r="G547" s="22">
        <f t="shared" si="145"/>
        <v>9.1624682880157745E+19</v>
      </c>
      <c r="H547" s="16">
        <f t="shared" si="142"/>
        <v>744910.05425827426</v>
      </c>
      <c r="I547" s="22">
        <f t="shared" si="138"/>
        <v>3.0675395814542796E+16</v>
      </c>
      <c r="J547" s="16">
        <v>1</v>
      </c>
      <c r="K547" s="16">
        <v>11</v>
      </c>
      <c r="L547" s="16">
        <v>5</v>
      </c>
      <c r="M547" s="16">
        <v>10000</v>
      </c>
      <c r="N547" s="16">
        <v>10000</v>
      </c>
      <c r="O547" s="16">
        <v>30</v>
      </c>
      <c r="P547" s="16" t="b">
        <v>1</v>
      </c>
      <c r="Q547" s="16">
        <v>0</v>
      </c>
      <c r="R547" s="16" t="b">
        <v>0</v>
      </c>
      <c r="S547" s="16">
        <v>101.000000000008</v>
      </c>
      <c r="T547" s="16" t="s">
        <v>59</v>
      </c>
      <c r="U547" s="18">
        <v>642</v>
      </c>
      <c r="V547" s="16">
        <v>683</v>
      </c>
      <c r="W547" s="22">
        <v>1.07</v>
      </c>
    </row>
    <row r="548" spans="1:23" x14ac:dyDescent="0.3">
      <c r="A548" s="19">
        <v>546</v>
      </c>
      <c r="B548" s="16" t="s">
        <v>56</v>
      </c>
      <c r="C548" s="17" t="s">
        <v>106</v>
      </c>
      <c r="E548" s="12">
        <f t="shared" si="140"/>
        <v>85582363.988090366</v>
      </c>
      <c r="F548" s="16">
        <v>5</v>
      </c>
      <c r="G548" s="22">
        <f t="shared" si="145"/>
        <v>9.2858214554446692E+19</v>
      </c>
      <c r="H548" s="16">
        <f t="shared" si="142"/>
        <v>747780.77312688332</v>
      </c>
      <c r="I548" s="22">
        <f t="shared" si="138"/>
        <v>3.1016080610530068E+16</v>
      </c>
      <c r="J548" s="16">
        <v>1</v>
      </c>
      <c r="K548" s="16">
        <v>11</v>
      </c>
      <c r="L548" s="16">
        <v>5</v>
      </c>
      <c r="M548" s="16">
        <v>10000</v>
      </c>
      <c r="N548" s="16">
        <v>10000</v>
      </c>
      <c r="O548" s="16">
        <v>30</v>
      </c>
      <c r="P548" s="16" t="b">
        <v>1</v>
      </c>
      <c r="Q548" s="16">
        <v>0</v>
      </c>
      <c r="R548" s="16" t="b">
        <v>0</v>
      </c>
      <c r="S548" s="16">
        <v>101.000000000008</v>
      </c>
      <c r="T548" s="16" t="s">
        <v>59</v>
      </c>
      <c r="U548" s="18">
        <v>643</v>
      </c>
      <c r="V548" s="16">
        <v>685</v>
      </c>
      <c r="W548" s="22">
        <v>1.07</v>
      </c>
    </row>
    <row r="549" spans="1:23" x14ac:dyDescent="0.3">
      <c r="A549" s="15">
        <v>547</v>
      </c>
      <c r="B549" s="16" t="s">
        <v>56</v>
      </c>
      <c r="C549" s="17" t="s">
        <v>106</v>
      </c>
      <c r="E549" s="16">
        <f t="shared" si="140"/>
        <v>86037398.796741769</v>
      </c>
      <c r="F549" s="16">
        <v>5</v>
      </c>
      <c r="G549" s="22">
        <f t="shared" si="145"/>
        <v>9.4106050272649429E+19</v>
      </c>
      <c r="H549" s="16">
        <f t="shared" si="142"/>
        <v>750657.38756250462</v>
      </c>
      <c r="I549" s="22">
        <f t="shared" si="138"/>
        <v>3.1359915297154612E+16</v>
      </c>
      <c r="J549" s="16">
        <v>1</v>
      </c>
      <c r="K549" s="16">
        <v>11</v>
      </c>
      <c r="L549" s="16">
        <v>5</v>
      </c>
      <c r="M549" s="16">
        <v>10000</v>
      </c>
      <c r="N549" s="16">
        <v>10000</v>
      </c>
      <c r="O549" s="16">
        <v>30</v>
      </c>
      <c r="P549" s="16" t="b">
        <v>1</v>
      </c>
      <c r="Q549" s="16">
        <v>0</v>
      </c>
      <c r="R549" s="16" t="b">
        <v>0</v>
      </c>
      <c r="S549" s="16">
        <v>101.000000000008</v>
      </c>
      <c r="T549" s="16" t="s">
        <v>59</v>
      </c>
      <c r="U549" s="18">
        <v>644</v>
      </c>
      <c r="V549" s="16">
        <v>687</v>
      </c>
      <c r="W549" s="22">
        <v>1.07</v>
      </c>
    </row>
    <row r="550" spans="1:23" x14ac:dyDescent="0.3">
      <c r="A550" s="19">
        <v>548</v>
      </c>
      <c r="B550" s="16" t="s">
        <v>56</v>
      </c>
      <c r="C550" s="17" t="s">
        <v>106</v>
      </c>
      <c r="E550" s="16">
        <f t="shared" si="140"/>
        <v>86494015.243781596</v>
      </c>
      <c r="F550" s="16">
        <v>5</v>
      </c>
      <c r="G550" s="22">
        <f t="shared" si="145"/>
        <v>9.5368329298917474E+19</v>
      </c>
      <c r="H550" s="16">
        <f t="shared" si="142"/>
        <v>753539.8990756307</v>
      </c>
      <c r="I550" s="22">
        <f t="shared" si="138"/>
        <v>3.1706923159114956E+16</v>
      </c>
      <c r="J550" s="16">
        <v>1</v>
      </c>
      <c r="K550" s="16">
        <v>11</v>
      </c>
      <c r="L550" s="16">
        <v>5</v>
      </c>
      <c r="M550" s="16">
        <v>10000</v>
      </c>
      <c r="N550" s="16">
        <v>10000</v>
      </c>
      <c r="O550" s="16">
        <v>30</v>
      </c>
      <c r="P550" s="16" t="b">
        <v>1</v>
      </c>
      <c r="Q550" s="16">
        <v>0</v>
      </c>
      <c r="R550" s="16" t="b">
        <v>0</v>
      </c>
      <c r="S550" s="16">
        <v>101.000000000008</v>
      </c>
      <c r="T550" s="16" t="s">
        <v>59</v>
      </c>
      <c r="U550" s="18">
        <v>645</v>
      </c>
      <c r="V550" s="16">
        <v>689</v>
      </c>
      <c r="W550" s="22">
        <v>1.07</v>
      </c>
    </row>
    <row r="551" spans="1:23" x14ac:dyDescent="0.3">
      <c r="A551" s="19">
        <v>549</v>
      </c>
      <c r="B551" s="16" t="s">
        <v>56</v>
      </c>
      <c r="C551" s="17" t="s">
        <v>106</v>
      </c>
      <c r="E551" s="12">
        <f t="shared" si="140"/>
        <v>86952215.925514251</v>
      </c>
      <c r="F551" s="16">
        <v>5</v>
      </c>
      <c r="G551" s="22">
        <f t="shared" si="145"/>
        <v>9.6645191995191067E+19</v>
      </c>
      <c r="H551" s="16">
        <f t="shared" si="142"/>
        <v>756428.30917438527</v>
      </c>
      <c r="I551" s="22">
        <f t="shared" si="138"/>
        <v>3.2057127610233528E+16</v>
      </c>
      <c r="J551" s="16">
        <v>1</v>
      </c>
      <c r="K551" s="16">
        <v>11</v>
      </c>
      <c r="L551" s="16">
        <v>5</v>
      </c>
      <c r="M551" s="16">
        <v>10000</v>
      </c>
      <c r="N551" s="16">
        <v>10000</v>
      </c>
      <c r="O551" s="16">
        <v>30</v>
      </c>
      <c r="P551" s="16" t="b">
        <v>1</v>
      </c>
      <c r="Q551" s="16">
        <v>0</v>
      </c>
      <c r="R551" s="16" t="b">
        <v>0</v>
      </c>
      <c r="S551" s="16">
        <v>101.000000000008</v>
      </c>
      <c r="T551" s="16" t="s">
        <v>59</v>
      </c>
      <c r="U551" s="18">
        <v>646</v>
      </c>
      <c r="V551" s="16">
        <v>691</v>
      </c>
      <c r="W551" s="22">
        <v>1.07</v>
      </c>
    </row>
    <row r="552" spans="1:23" s="5" customFormat="1" x14ac:dyDescent="0.3">
      <c r="A552" s="5">
        <v>550</v>
      </c>
      <c r="B552" s="10" t="s">
        <v>56</v>
      </c>
      <c r="C552" s="11" t="s">
        <v>106</v>
      </c>
      <c r="E552" s="10">
        <f t="shared" si="140"/>
        <v>87412003.43776235</v>
      </c>
      <c r="F552" s="10">
        <v>5</v>
      </c>
      <c r="G552" s="22">
        <f t="shared" si="145"/>
        <v>9.7936779827831996E+19</v>
      </c>
      <c r="H552" s="22">
        <f t="shared" si="142"/>
        <v>759322.61936452659</v>
      </c>
      <c r="I552" s="22">
        <f>A552^6.03+A552^4+1000*A552+100</f>
        <v>3.3449390275741792E+16</v>
      </c>
      <c r="J552" s="10">
        <v>1</v>
      </c>
      <c r="K552" s="10">
        <v>11</v>
      </c>
      <c r="L552" s="10">
        <v>5</v>
      </c>
      <c r="M552" s="10">
        <v>10000</v>
      </c>
      <c r="N552" s="10">
        <v>10000</v>
      </c>
      <c r="O552" s="10">
        <v>30</v>
      </c>
      <c r="P552" s="10" t="b">
        <v>1</v>
      </c>
      <c r="Q552" s="10">
        <v>0</v>
      </c>
      <c r="R552" s="10" t="b">
        <v>0</v>
      </c>
      <c r="S552" s="10">
        <v>101.000000000008</v>
      </c>
      <c r="T552" s="10" t="s">
        <v>59</v>
      </c>
      <c r="U552" s="22">
        <v>647</v>
      </c>
      <c r="V552" s="10">
        <v>693</v>
      </c>
      <c r="W552" s="22">
        <v>1.07</v>
      </c>
    </row>
    <row r="553" spans="1:23" x14ac:dyDescent="0.3">
      <c r="A553" s="15">
        <v>551</v>
      </c>
      <c r="B553" s="16" t="s">
        <v>56</v>
      </c>
      <c r="C553" s="17" t="s">
        <v>109</v>
      </c>
      <c r="E553" s="16">
        <f t="shared" ref="E553:E616" si="146">A553^2.898</f>
        <v>87873380.375866011</v>
      </c>
      <c r="F553" s="16">
        <v>5</v>
      </c>
      <c r="G553" s="22">
        <f>A553^7.3+A553^4+100*A553+100</f>
        <v>1.0242516494437273E+20</v>
      </c>
      <c r="H553" s="22">
        <f t="shared" ref="H553:H554" si="147">A553^2.14+50+50*A553</f>
        <v>762222.83114945481</v>
      </c>
      <c r="I553" s="22">
        <f t="shared" ref="I553:I601" si="148">A553^6.03+A553^4+1000*A553+100</f>
        <v>3.3817797930565604E+16</v>
      </c>
      <c r="J553" s="16">
        <v>1</v>
      </c>
      <c r="K553" s="16">
        <v>11</v>
      </c>
      <c r="L553" s="16">
        <v>5</v>
      </c>
      <c r="M553" s="16">
        <v>10000</v>
      </c>
      <c r="N553" s="16">
        <v>10000</v>
      </c>
      <c r="O553" s="16">
        <v>30</v>
      </c>
      <c r="P553" s="16" t="b">
        <v>1</v>
      </c>
      <c r="Q553" s="16">
        <v>0</v>
      </c>
      <c r="R553" s="16" t="b">
        <v>0</v>
      </c>
      <c r="S553" s="16">
        <v>101.000000000008</v>
      </c>
      <c r="T553" s="16" t="s">
        <v>59</v>
      </c>
      <c r="U553" s="18">
        <v>648</v>
      </c>
      <c r="V553" s="16">
        <v>695</v>
      </c>
      <c r="W553" s="22">
        <v>1.07</v>
      </c>
    </row>
    <row r="554" spans="1:23" x14ac:dyDescent="0.3">
      <c r="A554" s="19">
        <v>552</v>
      </c>
      <c r="B554" s="16" t="s">
        <v>56</v>
      </c>
      <c r="C554" s="17" t="s">
        <v>109</v>
      </c>
      <c r="E554" s="16">
        <f t="shared" si="146"/>
        <v>88336349.334683239</v>
      </c>
      <c r="F554" s="16">
        <v>5</v>
      </c>
      <c r="G554" s="22">
        <f t="shared" ref="G554:G562" si="149">A554^7.3+A554^4+100*A554+100</f>
        <v>1.0378994165418905E+20</v>
      </c>
      <c r="H554" s="22">
        <f t="shared" si="147"/>
        <v>765128.94603022037</v>
      </c>
      <c r="I554" s="22">
        <f t="shared" si="148"/>
        <v>3.4189584118383064E+16</v>
      </c>
      <c r="J554" s="16">
        <v>1</v>
      </c>
      <c r="K554" s="16">
        <v>11</v>
      </c>
      <c r="L554" s="16">
        <v>5</v>
      </c>
      <c r="M554" s="16">
        <v>10000</v>
      </c>
      <c r="N554" s="16">
        <v>10000</v>
      </c>
      <c r="O554" s="16">
        <v>30</v>
      </c>
      <c r="P554" s="16" t="b">
        <v>1</v>
      </c>
      <c r="Q554" s="16">
        <v>0</v>
      </c>
      <c r="R554" s="16" t="b">
        <v>0</v>
      </c>
      <c r="S554" s="16">
        <v>101.000000000008</v>
      </c>
      <c r="T554" s="16" t="s">
        <v>59</v>
      </c>
      <c r="U554" s="18">
        <v>649</v>
      </c>
      <c r="V554" s="16">
        <v>697</v>
      </c>
      <c r="W554" s="22">
        <v>1.07</v>
      </c>
    </row>
    <row r="555" spans="1:23" x14ac:dyDescent="0.3">
      <c r="A555" s="15">
        <v>553</v>
      </c>
      <c r="B555" s="16" t="s">
        <v>56</v>
      </c>
      <c r="C555" s="17" t="s">
        <v>108</v>
      </c>
      <c r="E555" s="16">
        <f t="shared" si="146"/>
        <v>88800912.908593073</v>
      </c>
      <c r="F555" s="16">
        <v>5</v>
      </c>
      <c r="G555" s="22">
        <f t="shared" si="149"/>
        <v>1.0517038382676627E+20</v>
      </c>
      <c r="H555" s="22">
        <f t="shared" ref="H555:H618" si="150">A555^2.14+50+50*A555</f>
        <v>768040.96550553746</v>
      </c>
      <c r="I555" s="22">
        <f t="shared" si="148"/>
        <v>3.4564773617670532E+16</v>
      </c>
      <c r="J555" s="16">
        <v>1</v>
      </c>
      <c r="K555" s="16">
        <v>11</v>
      </c>
      <c r="L555" s="16">
        <v>5</v>
      </c>
      <c r="M555" s="16">
        <v>10000</v>
      </c>
      <c r="N555" s="16">
        <v>10000</v>
      </c>
      <c r="O555" s="16">
        <v>30</v>
      </c>
      <c r="P555" s="16" t="b">
        <v>1</v>
      </c>
      <c r="Q555" s="16">
        <v>0</v>
      </c>
      <c r="R555" s="16" t="b">
        <v>0</v>
      </c>
      <c r="S555" s="16">
        <v>101.000000000008</v>
      </c>
      <c r="T555" s="16" t="s">
        <v>59</v>
      </c>
      <c r="U555" s="18">
        <v>650</v>
      </c>
      <c r="V555" s="16">
        <v>699</v>
      </c>
      <c r="W555" s="22">
        <v>1.07</v>
      </c>
    </row>
    <row r="556" spans="1:23" x14ac:dyDescent="0.3">
      <c r="A556" s="19">
        <v>554</v>
      </c>
      <c r="B556" s="16" t="s">
        <v>56</v>
      </c>
      <c r="C556" s="17" t="s">
        <v>108</v>
      </c>
      <c r="E556" s="16">
        <f t="shared" si="146"/>
        <v>89267073.691493765</v>
      </c>
      <c r="F556" s="16">
        <v>5</v>
      </c>
      <c r="G556" s="22">
        <f t="shared" si="149"/>
        <v>1.06566642459901E+20</v>
      </c>
      <c r="H556" s="22">
        <f t="shared" si="150"/>
        <v>770958.89107177884</v>
      </c>
      <c r="I556" s="22">
        <f t="shared" si="148"/>
        <v>3.4943391343289872E+16</v>
      </c>
      <c r="J556" s="16">
        <v>1</v>
      </c>
      <c r="K556" s="16">
        <v>11</v>
      </c>
      <c r="L556" s="16">
        <v>5</v>
      </c>
      <c r="M556" s="16">
        <v>10000</v>
      </c>
      <c r="N556" s="16">
        <v>10000</v>
      </c>
      <c r="O556" s="16">
        <v>30</v>
      </c>
      <c r="P556" s="16" t="b">
        <v>1</v>
      </c>
      <c r="Q556" s="16">
        <v>0</v>
      </c>
      <c r="R556" s="16" t="b">
        <v>0</v>
      </c>
      <c r="S556" s="16">
        <v>101.000000000008</v>
      </c>
      <c r="T556" s="16" t="s">
        <v>59</v>
      </c>
      <c r="U556" s="18">
        <v>651</v>
      </c>
      <c r="V556" s="16">
        <v>701</v>
      </c>
      <c r="W556" s="22">
        <v>1.07</v>
      </c>
    </row>
    <row r="557" spans="1:23" x14ac:dyDescent="0.3">
      <c r="A557" s="15">
        <v>555</v>
      </c>
      <c r="B557" s="16" t="s">
        <v>56</v>
      </c>
      <c r="C557" s="17" t="s">
        <v>108</v>
      </c>
      <c r="E557" s="16">
        <f t="shared" si="146"/>
        <v>89734834.276806131</v>
      </c>
      <c r="F557" s="16">
        <v>5</v>
      </c>
      <c r="G557" s="22">
        <f t="shared" si="149"/>
        <v>1.0797886973009107E+20</v>
      </c>
      <c r="H557" s="22">
        <f t="shared" si="150"/>
        <v>773882.72422299976</v>
      </c>
      <c r="I557" s="22">
        <f t="shared" si="148"/>
        <v>3.5325462346990504E+16</v>
      </c>
      <c r="J557" s="16">
        <v>1</v>
      </c>
      <c r="K557" s="16">
        <v>11</v>
      </c>
      <c r="L557" s="16">
        <v>5</v>
      </c>
      <c r="M557" s="16">
        <v>10000</v>
      </c>
      <c r="N557" s="16">
        <v>10000</v>
      </c>
      <c r="O557" s="16">
        <v>30</v>
      </c>
      <c r="P557" s="16" t="b">
        <v>1</v>
      </c>
      <c r="Q557" s="16">
        <v>0</v>
      </c>
      <c r="R557" s="16" t="b">
        <v>0</v>
      </c>
      <c r="S557" s="16">
        <v>101.000000000008</v>
      </c>
      <c r="T557" s="16" t="s">
        <v>59</v>
      </c>
      <c r="U557" s="18">
        <v>652</v>
      </c>
      <c r="V557" s="16">
        <v>703</v>
      </c>
      <c r="W557" s="22">
        <v>1.07</v>
      </c>
    </row>
    <row r="558" spans="1:23" x14ac:dyDescent="0.3">
      <c r="A558" s="19">
        <v>556</v>
      </c>
      <c r="B558" s="16" t="s">
        <v>56</v>
      </c>
      <c r="C558" s="17" t="s">
        <v>108</v>
      </c>
      <c r="E558" s="16">
        <f t="shared" si="146"/>
        <v>90204197.257473364</v>
      </c>
      <c r="F558" s="16">
        <v>5</v>
      </c>
      <c r="G558" s="22">
        <f t="shared" si="149"/>
        <v>1.0940721899957977E+20</v>
      </c>
      <c r="H558" s="22">
        <f t="shared" si="150"/>
        <v>776812.46645093395</v>
      </c>
      <c r="I558" s="22">
        <f t="shared" si="148"/>
        <v>3.571101181791388E+16</v>
      </c>
      <c r="J558" s="16">
        <v>1</v>
      </c>
      <c r="K558" s="16">
        <v>11</v>
      </c>
      <c r="L558" s="16">
        <v>5</v>
      </c>
      <c r="M558" s="16">
        <v>10000</v>
      </c>
      <c r="N558" s="16">
        <v>10000</v>
      </c>
      <c r="O558" s="16">
        <v>30</v>
      </c>
      <c r="P558" s="16" t="b">
        <v>1</v>
      </c>
      <c r="Q558" s="16">
        <v>0</v>
      </c>
      <c r="R558" s="16" t="b">
        <v>0</v>
      </c>
      <c r="S558" s="16">
        <v>101.000000000008</v>
      </c>
      <c r="T558" s="16" t="s">
        <v>59</v>
      </c>
      <c r="U558" s="18">
        <v>653</v>
      </c>
      <c r="V558" s="16">
        <v>705</v>
      </c>
      <c r="W558" s="22">
        <v>1.07</v>
      </c>
    </row>
    <row r="559" spans="1:23" x14ac:dyDescent="0.3">
      <c r="A559" s="15">
        <v>557</v>
      </c>
      <c r="B559" s="16" t="s">
        <v>56</v>
      </c>
      <c r="C559" s="17" t="s">
        <v>108</v>
      </c>
      <c r="E559" s="16">
        <f t="shared" si="146"/>
        <v>90675165.225962117</v>
      </c>
      <c r="F559" s="16">
        <v>5</v>
      </c>
      <c r="G559" s="22">
        <f t="shared" si="149"/>
        <v>1.10851844823434E+20</v>
      </c>
      <c r="H559" s="22">
        <f t="shared" si="150"/>
        <v>779748.11924500775</v>
      </c>
      <c r="I559" s="22">
        <f t="shared" si="148"/>
        <v>3.6100065083096E+16</v>
      </c>
      <c r="J559" s="16">
        <v>1</v>
      </c>
      <c r="K559" s="16">
        <v>11</v>
      </c>
      <c r="L559" s="16">
        <v>5</v>
      </c>
      <c r="M559" s="16">
        <v>10000</v>
      </c>
      <c r="N559" s="16">
        <v>10000</v>
      </c>
      <c r="O559" s="16">
        <v>30</v>
      </c>
      <c r="P559" s="16" t="b">
        <v>1</v>
      </c>
      <c r="Q559" s="16">
        <v>0</v>
      </c>
      <c r="R559" s="16" t="b">
        <v>0</v>
      </c>
      <c r="S559" s="16">
        <v>101.000000000008</v>
      </c>
      <c r="T559" s="16" t="s">
        <v>59</v>
      </c>
      <c r="U559" s="18">
        <v>654</v>
      </c>
      <c r="V559" s="16">
        <v>707</v>
      </c>
      <c r="W559" s="22">
        <v>1.07</v>
      </c>
    </row>
    <row r="560" spans="1:23" x14ac:dyDescent="0.3">
      <c r="A560" s="19">
        <v>558</v>
      </c>
      <c r="B560" s="16" t="s">
        <v>56</v>
      </c>
      <c r="C560" s="17" t="s">
        <v>108</v>
      </c>
      <c r="E560" s="16">
        <f t="shared" si="146"/>
        <v>91147740.774263054</v>
      </c>
      <c r="F560" s="16">
        <v>5</v>
      </c>
      <c r="G560" s="22">
        <f t="shared" si="149"/>
        <v>1.1231290295665136E+20</v>
      </c>
      <c r="H560" s="22">
        <f t="shared" si="150"/>
        <v>782689.6840923432</v>
      </c>
      <c r="I560" s="22">
        <f t="shared" si="148"/>
        <v>3.6492647607972E+16</v>
      </c>
      <c r="J560" s="16">
        <v>1</v>
      </c>
      <c r="K560" s="16">
        <v>11</v>
      </c>
      <c r="L560" s="16">
        <v>5</v>
      </c>
      <c r="M560" s="16">
        <v>10000</v>
      </c>
      <c r="N560" s="16">
        <v>10000</v>
      </c>
      <c r="O560" s="16">
        <v>30</v>
      </c>
      <c r="P560" s="16" t="b">
        <v>1</v>
      </c>
      <c r="Q560" s="16">
        <v>0</v>
      </c>
      <c r="R560" s="16" t="b">
        <v>0</v>
      </c>
      <c r="S560" s="16">
        <v>101.000000000008</v>
      </c>
      <c r="T560" s="16" t="s">
        <v>59</v>
      </c>
      <c r="U560" s="18">
        <v>655</v>
      </c>
      <c r="V560" s="16">
        <v>709</v>
      </c>
      <c r="W560" s="22">
        <v>1.07</v>
      </c>
    </row>
    <row r="561" spans="1:23" x14ac:dyDescent="0.3">
      <c r="A561" s="15">
        <v>559</v>
      </c>
      <c r="B561" s="16" t="s">
        <v>56</v>
      </c>
      <c r="C561" s="17" t="s">
        <v>108</v>
      </c>
      <c r="E561" s="16">
        <f t="shared" si="146"/>
        <v>91621926.493893191</v>
      </c>
      <c r="F561" s="16">
        <v>5</v>
      </c>
      <c r="G561" s="22">
        <f t="shared" si="149"/>
        <v>1.1379055036129835E+20</v>
      </c>
      <c r="H561" s="22">
        <f t="shared" si="150"/>
        <v>785637.16247776803</v>
      </c>
      <c r="I561" s="22">
        <f t="shared" si="148"/>
        <v>3.6888784996883456E+16</v>
      </c>
      <c r="J561" s="16">
        <v>1</v>
      </c>
      <c r="K561" s="16">
        <v>11</v>
      </c>
      <c r="L561" s="16">
        <v>5</v>
      </c>
      <c r="M561" s="16">
        <v>10000</v>
      </c>
      <c r="N561" s="16">
        <v>10000</v>
      </c>
      <c r="O561" s="16">
        <v>30</v>
      </c>
      <c r="P561" s="16" t="b">
        <v>1</v>
      </c>
      <c r="Q561" s="16">
        <v>0</v>
      </c>
      <c r="R561" s="16" t="b">
        <v>0</v>
      </c>
      <c r="S561" s="16">
        <v>101.000000000008</v>
      </c>
      <c r="T561" s="16" t="s">
        <v>59</v>
      </c>
      <c r="U561" s="18">
        <v>656</v>
      </c>
      <c r="V561" s="16">
        <v>711</v>
      </c>
      <c r="W561" s="22">
        <v>1.07</v>
      </c>
    </row>
    <row r="562" spans="1:23" x14ac:dyDescent="0.3">
      <c r="A562" s="19">
        <v>560</v>
      </c>
      <c r="B562" s="16" t="s">
        <v>56</v>
      </c>
      <c r="C562" s="17" t="s">
        <v>108</v>
      </c>
      <c r="E562" s="16">
        <f t="shared" si="146"/>
        <v>92097724.975895032</v>
      </c>
      <c r="F562" s="16">
        <v>5</v>
      </c>
      <c r="G562" s="22">
        <f t="shared" si="149"/>
        <v>1.1528494521367337E+20</v>
      </c>
      <c r="H562" s="22">
        <f t="shared" si="150"/>
        <v>788590.55588382541</v>
      </c>
      <c r="I562" s="22">
        <f t="shared" si="148"/>
        <v>3.728850299358368E+16</v>
      </c>
      <c r="J562" s="16">
        <v>1</v>
      </c>
      <c r="K562" s="16">
        <v>11</v>
      </c>
      <c r="L562" s="16">
        <v>5</v>
      </c>
      <c r="M562" s="16">
        <v>10000</v>
      </c>
      <c r="N562" s="16">
        <v>10000</v>
      </c>
      <c r="O562" s="16">
        <v>30</v>
      </c>
      <c r="P562" s="16" t="b">
        <v>1</v>
      </c>
      <c r="Q562" s="16">
        <v>0</v>
      </c>
      <c r="R562" s="16" t="b">
        <v>0</v>
      </c>
      <c r="S562" s="16">
        <v>101.000000000008</v>
      </c>
      <c r="T562" s="16" t="s">
        <v>59</v>
      </c>
      <c r="U562" s="18">
        <v>657</v>
      </c>
      <c r="V562" s="16">
        <v>713</v>
      </c>
      <c r="W562" s="22">
        <v>1.07</v>
      </c>
    </row>
    <row r="563" spans="1:23" x14ac:dyDescent="0.3">
      <c r="A563" s="15">
        <v>561</v>
      </c>
      <c r="B563" s="16" t="s">
        <v>56</v>
      </c>
      <c r="C563" s="17" t="s">
        <v>108</v>
      </c>
      <c r="E563" s="16">
        <f t="shared" si="146"/>
        <v>92575138.810838357</v>
      </c>
      <c r="F563" s="16">
        <v>5</v>
      </c>
      <c r="G563" s="22">
        <f>A563^7.31+A563^4+100*A563+100</f>
        <v>1.2442811334275855E+20</v>
      </c>
      <c r="H563" s="22">
        <f t="shared" si="150"/>
        <v>791549.86579077865</v>
      </c>
      <c r="I563" s="22">
        <f t="shared" si="148"/>
        <v>3.7691827481746016E+16</v>
      </c>
      <c r="J563" s="16">
        <v>1</v>
      </c>
      <c r="K563" s="16">
        <v>11</v>
      </c>
      <c r="L563" s="16">
        <v>5</v>
      </c>
      <c r="M563" s="16">
        <v>10000</v>
      </c>
      <c r="N563" s="16">
        <v>10000</v>
      </c>
      <c r="O563" s="16">
        <v>30</v>
      </c>
      <c r="P563" s="16" t="b">
        <v>1</v>
      </c>
      <c r="Q563" s="16">
        <v>0</v>
      </c>
      <c r="R563" s="16" t="b">
        <v>0</v>
      </c>
      <c r="S563" s="16">
        <v>101.000000000008</v>
      </c>
      <c r="T563" s="16" t="s">
        <v>59</v>
      </c>
      <c r="U563" s="18">
        <v>658</v>
      </c>
      <c r="V563" s="16">
        <v>715</v>
      </c>
      <c r="W563" s="22">
        <v>1.07</v>
      </c>
    </row>
    <row r="564" spans="1:23" x14ac:dyDescent="0.3">
      <c r="A564" s="19">
        <v>562</v>
      </c>
      <c r="B564" s="16" t="s">
        <v>56</v>
      </c>
      <c r="C564" s="17" t="s">
        <v>108</v>
      </c>
      <c r="E564" s="16">
        <f t="shared" si="146"/>
        <v>93054170.588821515</v>
      </c>
      <c r="F564" s="16">
        <v>5</v>
      </c>
      <c r="G564" s="22">
        <f t="shared" ref="G564:G572" si="151">A564^7.31+A564^4+100*A564+100</f>
        <v>1.2605859639733853E+20</v>
      </c>
      <c r="H564" s="22">
        <f t="shared" si="150"/>
        <v>794515.09367661912</v>
      </c>
      <c r="I564" s="22">
        <f t="shared" si="148"/>
        <v>3.8098784485472672E+16</v>
      </c>
      <c r="J564" s="16">
        <v>1</v>
      </c>
      <c r="K564" s="16">
        <v>11</v>
      </c>
      <c r="L564" s="16">
        <v>5</v>
      </c>
      <c r="M564" s="16">
        <v>10000</v>
      </c>
      <c r="N564" s="16">
        <v>10000</v>
      </c>
      <c r="O564" s="16">
        <v>30</v>
      </c>
      <c r="P564" s="16" t="b">
        <v>1</v>
      </c>
      <c r="Q564" s="16">
        <v>0</v>
      </c>
      <c r="R564" s="16" t="b">
        <v>0</v>
      </c>
      <c r="S564" s="16">
        <v>101.000000000008</v>
      </c>
      <c r="T564" s="16" t="s">
        <v>59</v>
      </c>
      <c r="U564" s="18">
        <v>659</v>
      </c>
      <c r="V564" s="16">
        <v>717</v>
      </c>
      <c r="W564" s="22">
        <v>1.07</v>
      </c>
    </row>
    <row r="565" spans="1:23" x14ac:dyDescent="0.3">
      <c r="A565" s="15">
        <v>563</v>
      </c>
      <c r="B565" s="16" t="s">
        <v>56</v>
      </c>
      <c r="C565" s="17" t="s">
        <v>108</v>
      </c>
      <c r="E565" s="16">
        <f t="shared" si="146"/>
        <v>93534822.899472311</v>
      </c>
      <c r="F565" s="16">
        <v>5</v>
      </c>
      <c r="G565" s="22">
        <f t="shared" si="151"/>
        <v>1.2770748925717309E+20</v>
      </c>
      <c r="H565" s="22">
        <f t="shared" si="150"/>
        <v>797486.24101707397</v>
      </c>
      <c r="I565" s="22">
        <f t="shared" si="148"/>
        <v>3.8509400169803072E+16</v>
      </c>
      <c r="J565" s="16">
        <v>1</v>
      </c>
      <c r="K565" s="16">
        <v>11</v>
      </c>
      <c r="L565" s="16">
        <v>5</v>
      </c>
      <c r="M565" s="16">
        <v>10000</v>
      </c>
      <c r="N565" s="16">
        <v>10000</v>
      </c>
      <c r="O565" s="16">
        <v>30</v>
      </c>
      <c r="P565" s="16" t="b">
        <v>1</v>
      </c>
      <c r="Q565" s="16">
        <v>0</v>
      </c>
      <c r="R565" s="16" t="b">
        <v>0</v>
      </c>
      <c r="S565" s="16">
        <v>101.000000000008</v>
      </c>
      <c r="T565" s="16" t="s">
        <v>59</v>
      </c>
      <c r="U565" s="18">
        <v>660</v>
      </c>
      <c r="V565" s="16">
        <v>719</v>
      </c>
      <c r="W565" s="22">
        <v>1.07</v>
      </c>
    </row>
    <row r="566" spans="1:23" x14ac:dyDescent="0.3">
      <c r="A566" s="19">
        <v>564</v>
      </c>
      <c r="B566" s="16" t="s">
        <v>56</v>
      </c>
      <c r="C566" s="17" t="s">
        <v>108</v>
      </c>
      <c r="E566" s="16">
        <f t="shared" si="146"/>
        <v>94017098.331947759</v>
      </c>
      <c r="F566" s="16">
        <v>5</v>
      </c>
      <c r="G566" s="22">
        <f t="shared" si="151"/>
        <v>1.2937496653333912E+20</v>
      </c>
      <c r="H566" s="22">
        <f t="shared" si="150"/>
        <v>800463.30928561359</v>
      </c>
      <c r="I566" s="22">
        <f t="shared" si="148"/>
        <v>3.8923700841225712E+16</v>
      </c>
      <c r="J566" s="16">
        <v>1</v>
      </c>
      <c r="K566" s="16">
        <v>11</v>
      </c>
      <c r="L566" s="16">
        <v>5</v>
      </c>
      <c r="M566" s="16">
        <v>10000</v>
      </c>
      <c r="N566" s="16">
        <v>10000</v>
      </c>
      <c r="O566" s="16">
        <v>30</v>
      </c>
      <c r="P566" s="16" t="b">
        <v>1</v>
      </c>
      <c r="Q566" s="16">
        <v>0</v>
      </c>
      <c r="R566" s="16" t="b">
        <v>0</v>
      </c>
      <c r="S566" s="16">
        <v>101.000000000008</v>
      </c>
      <c r="T566" s="16" t="s">
        <v>59</v>
      </c>
      <c r="U566" s="18">
        <v>661</v>
      </c>
      <c r="V566" s="16">
        <v>721</v>
      </c>
      <c r="W566" s="22">
        <v>1.07</v>
      </c>
    </row>
    <row r="567" spans="1:23" x14ac:dyDescent="0.3">
      <c r="A567" s="15">
        <v>565</v>
      </c>
      <c r="B567" s="16" t="s">
        <v>56</v>
      </c>
      <c r="C567" s="17" t="s">
        <v>108</v>
      </c>
      <c r="E567" s="16">
        <f t="shared" si="146"/>
        <v>94500999.474935755</v>
      </c>
      <c r="F567" s="16">
        <v>5</v>
      </c>
      <c r="G567" s="22">
        <f t="shared" si="151"/>
        <v>1.3106120417876319E+20</v>
      </c>
      <c r="H567" s="22">
        <f t="shared" si="150"/>
        <v>803446.29995345941</v>
      </c>
      <c r="I567" s="22">
        <f t="shared" si="148"/>
        <v>3.9341712948188816E+16</v>
      </c>
      <c r="J567" s="16">
        <v>1</v>
      </c>
      <c r="K567" s="16">
        <v>11</v>
      </c>
      <c r="L567" s="16">
        <v>5</v>
      </c>
      <c r="M567" s="16">
        <v>10000</v>
      </c>
      <c r="N567" s="16">
        <v>10000</v>
      </c>
      <c r="O567" s="16">
        <v>30</v>
      </c>
      <c r="P567" s="16" t="b">
        <v>1</v>
      </c>
      <c r="Q567" s="16">
        <v>0</v>
      </c>
      <c r="R567" s="16" t="b">
        <v>0</v>
      </c>
      <c r="S567" s="16">
        <v>101.000000000008</v>
      </c>
      <c r="T567" s="16" t="s">
        <v>59</v>
      </c>
      <c r="U567" s="18">
        <v>662</v>
      </c>
      <c r="V567" s="16">
        <v>723</v>
      </c>
      <c r="W567" s="22">
        <v>1.07</v>
      </c>
    </row>
    <row r="568" spans="1:23" x14ac:dyDescent="0.3">
      <c r="A568" s="19">
        <v>566</v>
      </c>
      <c r="B568" s="16" t="s">
        <v>56</v>
      </c>
      <c r="C568" s="17" t="s">
        <v>108</v>
      </c>
      <c r="E568" s="16">
        <f t="shared" si="146"/>
        <v>94986528.916657075</v>
      </c>
      <c r="F568" s="16">
        <v>5</v>
      </c>
      <c r="G568" s="22">
        <f t="shared" si="151"/>
        <v>1.3276637949612248E+20</v>
      </c>
      <c r="H568" s="22">
        <f t="shared" si="150"/>
        <v>806435.21448959119</v>
      </c>
      <c r="I568" s="22">
        <f t="shared" si="148"/>
        <v>3.9763463081612464E+16</v>
      </c>
      <c r="J568" s="16">
        <v>1</v>
      </c>
      <c r="K568" s="16">
        <v>11</v>
      </c>
      <c r="L568" s="16">
        <v>5</v>
      </c>
      <c r="M568" s="16">
        <v>10000</v>
      </c>
      <c r="N568" s="16">
        <v>10000</v>
      </c>
      <c r="O568" s="16">
        <v>30</v>
      </c>
      <c r="P568" s="16" t="b">
        <v>1</v>
      </c>
      <c r="Q568" s="16">
        <v>0</v>
      </c>
      <c r="R568" s="16" t="b">
        <v>0</v>
      </c>
      <c r="S568" s="16">
        <v>101.000000000008</v>
      </c>
      <c r="T568" s="16" t="s">
        <v>59</v>
      </c>
      <c r="U568" s="18">
        <v>663</v>
      </c>
      <c r="V568" s="16">
        <v>725</v>
      </c>
      <c r="W568" s="22">
        <v>1.07</v>
      </c>
    </row>
    <row r="569" spans="1:23" x14ac:dyDescent="0.3">
      <c r="A569" s="15">
        <v>567</v>
      </c>
      <c r="B569" s="16" t="s">
        <v>56</v>
      </c>
      <c r="C569" s="17" t="s">
        <v>108</v>
      </c>
      <c r="E569" s="16">
        <f t="shared" si="146"/>
        <v>95473689.244864181</v>
      </c>
      <c r="F569" s="16">
        <v>5</v>
      </c>
      <c r="G569" s="22">
        <f t="shared" si="151"/>
        <v>1.3449067114578647E+20</v>
      </c>
      <c r="H569" s="22">
        <f t="shared" si="150"/>
        <v>809430.05436075653</v>
      </c>
      <c r="I569" s="22">
        <f t="shared" si="148"/>
        <v>4.0188977975403008E+16</v>
      </c>
      <c r="J569" s="16">
        <v>1</v>
      </c>
      <c r="K569" s="16">
        <v>11</v>
      </c>
      <c r="L569" s="16">
        <v>5</v>
      </c>
      <c r="M569" s="16">
        <v>10000</v>
      </c>
      <c r="N569" s="16">
        <v>10000</v>
      </c>
      <c r="O569" s="16">
        <v>30</v>
      </c>
      <c r="P569" s="16" t="b">
        <v>1</v>
      </c>
      <c r="Q569" s="16">
        <v>0</v>
      </c>
      <c r="R569" s="16" t="b">
        <v>0</v>
      </c>
      <c r="S569" s="16">
        <v>101.000000000008</v>
      </c>
      <c r="T569" s="16" t="s">
        <v>59</v>
      </c>
      <c r="U569" s="18">
        <v>664</v>
      </c>
      <c r="V569" s="16">
        <v>727</v>
      </c>
      <c r="W569" s="22">
        <v>1.07</v>
      </c>
    </row>
    <row r="570" spans="1:23" x14ac:dyDescent="0.3">
      <c r="A570" s="19">
        <v>568</v>
      </c>
      <c r="B570" s="16" t="s">
        <v>56</v>
      </c>
      <c r="C570" s="17" t="s">
        <v>108</v>
      </c>
      <c r="E570" s="16">
        <f t="shared" si="146"/>
        <v>95962483.046844631</v>
      </c>
      <c r="F570" s="16">
        <v>5</v>
      </c>
      <c r="G570" s="22">
        <f t="shared" si="151"/>
        <v>1.3623425915378532E+20</v>
      </c>
      <c r="H570" s="22">
        <f t="shared" si="150"/>
        <v>812430.82103147544</v>
      </c>
      <c r="I570" s="22">
        <f t="shared" si="148"/>
        <v>4.0618284506965712E+16</v>
      </c>
      <c r="J570" s="16">
        <v>1</v>
      </c>
      <c r="K570" s="16">
        <v>11</v>
      </c>
      <c r="L570" s="16">
        <v>5</v>
      </c>
      <c r="M570" s="16">
        <v>10000</v>
      </c>
      <c r="N570" s="16">
        <v>10000</v>
      </c>
      <c r="O570" s="16">
        <v>30</v>
      </c>
      <c r="P570" s="16" t="b">
        <v>1</v>
      </c>
      <c r="Q570" s="16">
        <v>0</v>
      </c>
      <c r="R570" s="16" t="b">
        <v>0</v>
      </c>
      <c r="S570" s="16">
        <v>101.000000000008</v>
      </c>
      <c r="T570" s="16" t="s">
        <v>59</v>
      </c>
      <c r="U570" s="18">
        <v>665</v>
      </c>
      <c r="V570" s="16">
        <v>729</v>
      </c>
      <c r="W570" s="22">
        <v>1.07</v>
      </c>
    </row>
    <row r="571" spans="1:23" x14ac:dyDescent="0.3">
      <c r="A571" s="15">
        <v>569</v>
      </c>
      <c r="B571" s="16" t="s">
        <v>56</v>
      </c>
      <c r="C571" s="17" t="s">
        <v>108</v>
      </c>
      <c r="E571" s="16">
        <f t="shared" si="146"/>
        <v>96452912.909419075</v>
      </c>
      <c r="F571" s="16">
        <v>5</v>
      </c>
      <c r="G571" s="22">
        <f t="shared" si="151"/>
        <v>1.3799732491980749E+20</v>
      </c>
      <c r="H571" s="22">
        <f t="shared" si="150"/>
        <v>815437.51596404426</v>
      </c>
      <c r="I571" s="22">
        <f t="shared" si="148"/>
        <v>4.105140969772048E+16</v>
      </c>
      <c r="J571" s="16">
        <v>1</v>
      </c>
      <c r="K571" s="16">
        <v>11</v>
      </c>
      <c r="L571" s="16">
        <v>5</v>
      </c>
      <c r="M571" s="16">
        <v>10000</v>
      </c>
      <c r="N571" s="16">
        <v>10000</v>
      </c>
      <c r="O571" s="16">
        <v>30</v>
      </c>
      <c r="P571" s="16" t="b">
        <v>1</v>
      </c>
      <c r="Q571" s="16">
        <v>0</v>
      </c>
      <c r="R571" s="16" t="b">
        <v>0</v>
      </c>
      <c r="S571" s="16">
        <v>101.000000000008</v>
      </c>
      <c r="T571" s="16" t="s">
        <v>59</v>
      </c>
      <c r="U571" s="18">
        <v>666</v>
      </c>
      <c r="V571" s="16">
        <v>731</v>
      </c>
      <c r="W571" s="22">
        <v>1.07</v>
      </c>
    </row>
    <row r="572" spans="1:23" x14ac:dyDescent="0.3">
      <c r="A572" s="19">
        <v>570</v>
      </c>
      <c r="B572" s="16" t="s">
        <v>56</v>
      </c>
      <c r="C572" s="17" t="s">
        <v>108</v>
      </c>
      <c r="E572" s="16">
        <f t="shared" si="146"/>
        <v>96944981.418944284</v>
      </c>
      <c r="F572" s="16">
        <v>5</v>
      </c>
      <c r="G572" s="22">
        <f t="shared" si="151"/>
        <v>1.3978005122524439E+20</v>
      </c>
      <c r="H572" s="22">
        <f t="shared" si="150"/>
        <v>818450.14061855199</v>
      </c>
      <c r="I572" s="22">
        <f t="shared" si="148"/>
        <v>4.1488380713619312E+16</v>
      </c>
      <c r="J572" s="16">
        <v>1</v>
      </c>
      <c r="K572" s="16">
        <v>11</v>
      </c>
      <c r="L572" s="16">
        <v>5</v>
      </c>
      <c r="M572" s="16">
        <v>10000</v>
      </c>
      <c r="N572" s="16">
        <v>10000</v>
      </c>
      <c r="O572" s="16">
        <v>30</v>
      </c>
      <c r="P572" s="16" t="b">
        <v>1</v>
      </c>
      <c r="Q572" s="16">
        <v>0</v>
      </c>
      <c r="R572" s="16" t="b">
        <v>0</v>
      </c>
      <c r="S572" s="16">
        <v>101.000000000008</v>
      </c>
      <c r="T572" s="16" t="s">
        <v>59</v>
      </c>
      <c r="U572" s="18">
        <v>667</v>
      </c>
      <c r="V572" s="16">
        <v>733</v>
      </c>
      <c r="W572" s="22">
        <v>1.07</v>
      </c>
    </row>
    <row r="573" spans="1:23" x14ac:dyDescent="0.3">
      <c r="A573" s="15">
        <v>571</v>
      </c>
      <c r="B573" s="16" t="s">
        <v>56</v>
      </c>
      <c r="C573" s="17" t="s">
        <v>108</v>
      </c>
      <c r="E573" s="16">
        <f t="shared" si="146"/>
        <v>97438691.161313578</v>
      </c>
      <c r="F573" s="16">
        <v>5</v>
      </c>
      <c r="G573" s="22">
        <f>A573^7.32+A573^4+100*A573+100</f>
        <v>1.5086076743708072E+20</v>
      </c>
      <c r="H573" s="22">
        <f t="shared" si="150"/>
        <v>821468.69645287993</v>
      </c>
      <c r="I573" s="22">
        <f t="shared" si="148"/>
        <v>4.1929224865660464E+16</v>
      </c>
      <c r="J573" s="16">
        <v>1</v>
      </c>
      <c r="K573" s="16">
        <v>11</v>
      </c>
      <c r="L573" s="16">
        <v>5</v>
      </c>
      <c r="M573" s="16">
        <v>10000</v>
      </c>
      <c r="N573" s="16">
        <v>10000</v>
      </c>
      <c r="O573" s="16">
        <v>30</v>
      </c>
      <c r="P573" s="16" t="b">
        <v>1</v>
      </c>
      <c r="Q573" s="16">
        <v>0</v>
      </c>
      <c r="R573" s="16" t="b">
        <v>0</v>
      </c>
      <c r="S573" s="16">
        <v>101.000000000008</v>
      </c>
      <c r="T573" s="16" t="s">
        <v>59</v>
      </c>
      <c r="U573" s="18">
        <v>668</v>
      </c>
      <c r="V573" s="16">
        <v>735</v>
      </c>
      <c r="W573" s="22">
        <v>1.07</v>
      </c>
    </row>
    <row r="574" spans="1:23" x14ac:dyDescent="0.3">
      <c r="A574" s="19">
        <v>572</v>
      </c>
      <c r="B574" s="16" t="s">
        <v>56</v>
      </c>
      <c r="C574" s="17" t="s">
        <v>108</v>
      </c>
      <c r="E574" s="16">
        <f t="shared" si="146"/>
        <v>97934044.721957356</v>
      </c>
      <c r="F574" s="16">
        <v>5</v>
      </c>
      <c r="G574" s="22">
        <f t="shared" ref="G574:G581" si="152">A574^7.32+A574^4+100*A574+100</f>
        <v>1.5280548057213184E+20</v>
      </c>
      <c r="H574" s="22">
        <f t="shared" si="150"/>
        <v>824493.18492270994</v>
      </c>
      <c r="I574" s="22">
        <f t="shared" si="148"/>
        <v>4.237396961040936E+16</v>
      </c>
      <c r="J574" s="16">
        <v>1</v>
      </c>
      <c r="K574" s="16">
        <v>11</v>
      </c>
      <c r="L574" s="16">
        <v>5</v>
      </c>
      <c r="M574" s="16">
        <v>10000</v>
      </c>
      <c r="N574" s="16">
        <v>10000</v>
      </c>
      <c r="O574" s="16">
        <v>30</v>
      </c>
      <c r="P574" s="16" t="b">
        <v>1</v>
      </c>
      <c r="Q574" s="16">
        <v>0</v>
      </c>
      <c r="R574" s="16" t="b">
        <v>0</v>
      </c>
      <c r="S574" s="16">
        <v>101.000000000008</v>
      </c>
      <c r="T574" s="16" t="s">
        <v>59</v>
      </c>
      <c r="U574" s="18">
        <v>669</v>
      </c>
      <c r="V574" s="16">
        <v>737</v>
      </c>
      <c r="W574" s="22">
        <v>1.07</v>
      </c>
    </row>
    <row r="575" spans="1:23" x14ac:dyDescent="0.3">
      <c r="A575" s="15">
        <v>573</v>
      </c>
      <c r="B575" s="16" t="s">
        <v>56</v>
      </c>
      <c r="C575" s="17" t="s">
        <v>108</v>
      </c>
      <c r="E575" s="16">
        <f t="shared" si="146"/>
        <v>98431044.685844734</v>
      </c>
      <c r="F575" s="16">
        <v>5</v>
      </c>
      <c r="G575" s="22">
        <f t="shared" si="152"/>
        <v>1.5477179986653479E+20</v>
      </c>
      <c r="H575" s="22">
        <f t="shared" si="150"/>
        <v>827523.60748154006</v>
      </c>
      <c r="I575" s="22">
        <f t="shared" si="148"/>
        <v>4.2822642550515568E+16</v>
      </c>
      <c r="J575" s="16">
        <v>1</v>
      </c>
      <c r="K575" s="16">
        <v>11</v>
      </c>
      <c r="L575" s="16">
        <v>5</v>
      </c>
      <c r="M575" s="16">
        <v>10000</v>
      </c>
      <c r="N575" s="16">
        <v>10000</v>
      </c>
      <c r="O575" s="16">
        <v>30</v>
      </c>
      <c r="P575" s="16" t="b">
        <v>1</v>
      </c>
      <c r="Q575" s="16">
        <v>0</v>
      </c>
      <c r="R575" s="16" t="b">
        <v>0</v>
      </c>
      <c r="S575" s="16">
        <v>101.000000000008</v>
      </c>
      <c r="T575" s="16" t="s">
        <v>59</v>
      </c>
      <c r="U575" s="18">
        <v>670</v>
      </c>
      <c r="V575" s="16">
        <v>739</v>
      </c>
      <c r="W575" s="22">
        <v>1.07</v>
      </c>
    </row>
    <row r="576" spans="1:23" x14ac:dyDescent="0.3">
      <c r="A576" s="19">
        <v>574</v>
      </c>
      <c r="B576" s="16" t="s">
        <v>56</v>
      </c>
      <c r="C576" s="17" t="s">
        <v>108</v>
      </c>
      <c r="E576" s="16">
        <f t="shared" si="146"/>
        <v>98929693.637483373</v>
      </c>
      <c r="F576" s="16">
        <v>5</v>
      </c>
      <c r="G576" s="22">
        <f t="shared" si="152"/>
        <v>1.567599270325421E+20</v>
      </c>
      <c r="H576" s="22">
        <f t="shared" si="150"/>
        <v>830559.965580674</v>
      </c>
      <c r="I576" s="22">
        <f t="shared" si="148"/>
        <v>4.3275271435233008E+16</v>
      </c>
      <c r="J576" s="16">
        <v>1</v>
      </c>
      <c r="K576" s="16">
        <v>11</v>
      </c>
      <c r="L576" s="16">
        <v>5</v>
      </c>
      <c r="M576" s="16">
        <v>10000</v>
      </c>
      <c r="N576" s="16">
        <v>10000</v>
      </c>
      <c r="O576" s="16">
        <v>30</v>
      </c>
      <c r="P576" s="16" t="b">
        <v>1</v>
      </c>
      <c r="Q576" s="16">
        <v>0</v>
      </c>
      <c r="R576" s="16" t="b">
        <v>0</v>
      </c>
      <c r="S576" s="16">
        <v>101.000000000008</v>
      </c>
      <c r="T576" s="16" t="s">
        <v>59</v>
      </c>
      <c r="U576" s="18">
        <v>671</v>
      </c>
      <c r="V576" s="16">
        <v>741</v>
      </c>
      <c r="W576" s="22">
        <v>1.07</v>
      </c>
    </row>
    <row r="577" spans="1:23" x14ac:dyDescent="0.3">
      <c r="A577" s="15">
        <v>575</v>
      </c>
      <c r="B577" s="16" t="s">
        <v>56</v>
      </c>
      <c r="C577" s="17" t="s">
        <v>108</v>
      </c>
      <c r="E577" s="16">
        <f t="shared" si="146"/>
        <v>99429994.160920531</v>
      </c>
      <c r="F577" s="16">
        <v>5</v>
      </c>
      <c r="G577" s="22">
        <f t="shared" si="152"/>
        <v>1.5877006530892018E+20</v>
      </c>
      <c r="H577" s="22">
        <f t="shared" si="150"/>
        <v>833602.26066924806</v>
      </c>
      <c r="I577" s="22">
        <f t="shared" si="148"/>
        <v>4.3731884160941232E+16</v>
      </c>
      <c r="J577" s="16">
        <v>1</v>
      </c>
      <c r="K577" s="16">
        <v>11</v>
      </c>
      <c r="L577" s="16">
        <v>5</v>
      </c>
      <c r="M577" s="16">
        <v>10000</v>
      </c>
      <c r="N577" s="16">
        <v>10000</v>
      </c>
      <c r="O577" s="16">
        <v>30</v>
      </c>
      <c r="P577" s="16" t="b">
        <v>1</v>
      </c>
      <c r="Q577" s="16">
        <v>0</v>
      </c>
      <c r="R577" s="16" t="b">
        <v>0</v>
      </c>
      <c r="S577" s="16">
        <v>101.000000000008</v>
      </c>
      <c r="T577" s="16" t="s">
        <v>59</v>
      </c>
      <c r="U577" s="18">
        <v>672</v>
      </c>
      <c r="V577" s="16">
        <v>743</v>
      </c>
      <c r="W577" s="22">
        <v>1.07</v>
      </c>
    </row>
    <row r="578" spans="1:23" x14ac:dyDescent="0.3">
      <c r="A578" s="19">
        <v>576</v>
      </c>
      <c r="B578" s="16" t="s">
        <v>56</v>
      </c>
      <c r="C578" s="17" t="s">
        <v>108</v>
      </c>
      <c r="E578" s="16">
        <f t="shared" si="146"/>
        <v>99931948.839745209</v>
      </c>
      <c r="F578" s="16">
        <v>5</v>
      </c>
      <c r="G578" s="22">
        <f t="shared" si="152"/>
        <v>1.6080241946979923E+20</v>
      </c>
      <c r="H578" s="22">
        <f t="shared" si="150"/>
        <v>836650.49419422506</v>
      </c>
      <c r="I578" s="22">
        <f t="shared" si="148"/>
        <v>4.4192508771666704E+16</v>
      </c>
      <c r="J578" s="16">
        <v>1</v>
      </c>
      <c r="K578" s="16">
        <v>11</v>
      </c>
      <c r="L578" s="16">
        <v>5</v>
      </c>
      <c r="M578" s="16">
        <v>10000</v>
      </c>
      <c r="N578" s="16">
        <v>10000</v>
      </c>
      <c r="O578" s="16">
        <v>30</v>
      </c>
      <c r="P578" s="16" t="b">
        <v>1</v>
      </c>
      <c r="Q578" s="16">
        <v>0</v>
      </c>
      <c r="R578" s="16" t="b">
        <v>0</v>
      </c>
      <c r="S578" s="16">
        <v>101.000000000008</v>
      </c>
      <c r="T578" s="16" t="s">
        <v>59</v>
      </c>
      <c r="U578" s="18">
        <v>673</v>
      </c>
      <c r="V578" s="16">
        <v>745</v>
      </c>
      <c r="W578" s="22">
        <v>1.07</v>
      </c>
    </row>
    <row r="579" spans="1:23" x14ac:dyDescent="0.3">
      <c r="A579" s="15">
        <v>577</v>
      </c>
      <c r="B579" s="16" t="s">
        <v>56</v>
      </c>
      <c r="C579" s="17" t="s">
        <v>108</v>
      </c>
      <c r="E579" s="16">
        <f t="shared" si="146"/>
        <v>100435560.25708766</v>
      </c>
      <c r="F579" s="16">
        <v>5</v>
      </c>
      <c r="G579" s="22">
        <f t="shared" si="152"/>
        <v>1.6285719583357832E+20</v>
      </c>
      <c r="H579" s="22">
        <f t="shared" si="150"/>
        <v>839704.66760040424</v>
      </c>
      <c r="I579" s="22">
        <f t="shared" si="148"/>
        <v>4.46571734596056E+16</v>
      </c>
      <c r="J579" s="16">
        <v>1</v>
      </c>
      <c r="K579" s="16">
        <v>11</v>
      </c>
      <c r="L579" s="16">
        <v>5</v>
      </c>
      <c r="M579" s="16">
        <v>10000</v>
      </c>
      <c r="N579" s="16">
        <v>10000</v>
      </c>
      <c r="O579" s="16">
        <v>30</v>
      </c>
      <c r="P579" s="16" t="b">
        <v>1</v>
      </c>
      <c r="Q579" s="16">
        <v>0</v>
      </c>
      <c r="R579" s="16" t="b">
        <v>0</v>
      </c>
      <c r="S579" s="16">
        <v>101.000000000008</v>
      </c>
      <c r="T579" s="16" t="s">
        <v>59</v>
      </c>
      <c r="U579" s="18">
        <v>674</v>
      </c>
      <c r="V579" s="16">
        <v>747</v>
      </c>
      <c r="W579" s="22">
        <v>1.07</v>
      </c>
    </row>
    <row r="580" spans="1:23" x14ac:dyDescent="0.3">
      <c r="A580" s="19">
        <v>578</v>
      </c>
      <c r="B580" s="16" t="s">
        <v>56</v>
      </c>
      <c r="C580" s="17" t="s">
        <v>108</v>
      </c>
      <c r="E580" s="16">
        <f t="shared" si="146"/>
        <v>100940830.99562058</v>
      </c>
      <c r="F580" s="16">
        <v>5</v>
      </c>
      <c r="G580" s="22">
        <f t="shared" si="152"/>
        <v>1.6493460227185918E+20</v>
      </c>
      <c r="H580" s="22">
        <f t="shared" si="150"/>
        <v>842764.78233043279</v>
      </c>
      <c r="I580" s="22">
        <f t="shared" si="148"/>
        <v>4.512590656564752E+16</v>
      </c>
      <c r="J580" s="16">
        <v>1</v>
      </c>
      <c r="K580" s="16">
        <v>11</v>
      </c>
      <c r="L580" s="16">
        <v>5</v>
      </c>
      <c r="M580" s="16">
        <v>10000</v>
      </c>
      <c r="N580" s="16">
        <v>10000</v>
      </c>
      <c r="O580" s="16">
        <v>30</v>
      </c>
      <c r="P580" s="16" t="b">
        <v>1</v>
      </c>
      <c r="Q580" s="16">
        <v>0</v>
      </c>
      <c r="R580" s="16" t="b">
        <v>0</v>
      </c>
      <c r="S580" s="16">
        <v>101.000000000008</v>
      </c>
      <c r="T580" s="16" t="s">
        <v>59</v>
      </c>
      <c r="U580" s="18">
        <v>675</v>
      </c>
      <c r="V580" s="16">
        <v>749</v>
      </c>
      <c r="W580" s="22">
        <v>1.07</v>
      </c>
    </row>
    <row r="581" spans="1:23" x14ac:dyDescent="0.3">
      <c r="A581" s="15">
        <v>579</v>
      </c>
      <c r="B581" s="16" t="s">
        <v>56</v>
      </c>
      <c r="C581" s="17" t="s">
        <v>108</v>
      </c>
      <c r="E581" s="16">
        <f t="shared" si="146"/>
        <v>101447763.63756122</v>
      </c>
      <c r="F581" s="16">
        <v>5</v>
      </c>
      <c r="G581" s="22">
        <f t="shared" si="152"/>
        <v>1.6703484821841396E+20</v>
      </c>
      <c r="H581" s="22">
        <f t="shared" si="150"/>
        <v>845830.83982480527</v>
      </c>
      <c r="I581" s="22">
        <f t="shared" si="148"/>
        <v>4.5598736579899104E+16</v>
      </c>
      <c r="J581" s="16">
        <v>1</v>
      </c>
      <c r="K581" s="16">
        <v>11</v>
      </c>
      <c r="L581" s="16">
        <v>5</v>
      </c>
      <c r="M581" s="16">
        <v>10000</v>
      </c>
      <c r="N581" s="16">
        <v>10000</v>
      </c>
      <c r="O581" s="16">
        <v>30</v>
      </c>
      <c r="P581" s="16" t="b">
        <v>1</v>
      </c>
      <c r="Q581" s="16">
        <v>0</v>
      </c>
      <c r="R581" s="16" t="b">
        <v>0</v>
      </c>
      <c r="S581" s="16">
        <v>101.000000000008</v>
      </c>
      <c r="T581" s="16" t="s">
        <v>59</v>
      </c>
      <c r="U581" s="18">
        <v>676</v>
      </c>
      <c r="V581" s="16">
        <v>751</v>
      </c>
      <c r="W581" s="22">
        <v>1.07</v>
      </c>
    </row>
    <row r="582" spans="1:23" x14ac:dyDescent="0.3">
      <c r="A582" s="19">
        <v>580</v>
      </c>
      <c r="B582" s="16" t="s">
        <v>56</v>
      </c>
      <c r="C582" s="17" t="s">
        <v>108</v>
      </c>
      <c r="E582" s="16">
        <f t="shared" si="146"/>
        <v>101956360.76466919</v>
      </c>
      <c r="F582" s="16">
        <v>5</v>
      </c>
      <c r="G582" s="22">
        <f>A582^7.33+A582^4+100*A582+100</f>
        <v>1.8027155008937191E+20</v>
      </c>
      <c r="H582" s="22">
        <f t="shared" si="150"/>
        <v>848902.84152187617</v>
      </c>
      <c r="I582" s="22">
        <f t="shared" si="148"/>
        <v>4.607569214221096E+16</v>
      </c>
      <c r="J582" s="16">
        <v>1</v>
      </c>
      <c r="K582" s="16">
        <v>11</v>
      </c>
      <c r="L582" s="16">
        <v>5</v>
      </c>
      <c r="M582" s="16">
        <v>10000</v>
      </c>
      <c r="N582" s="16">
        <v>10000</v>
      </c>
      <c r="O582" s="16">
        <v>30</v>
      </c>
      <c r="P582" s="16" t="b">
        <v>1</v>
      </c>
      <c r="Q582" s="16">
        <v>0</v>
      </c>
      <c r="R582" s="16" t="b">
        <v>0</v>
      </c>
      <c r="S582" s="16">
        <v>101.000000000008</v>
      </c>
      <c r="T582" s="16" t="s">
        <v>59</v>
      </c>
      <c r="U582" s="18">
        <v>677</v>
      </c>
      <c r="V582" s="16">
        <v>753</v>
      </c>
      <c r="W582" s="22">
        <v>1.07</v>
      </c>
    </row>
    <row r="583" spans="1:23" x14ac:dyDescent="0.3">
      <c r="A583" s="15">
        <v>581</v>
      </c>
      <c r="B583" s="16" t="s">
        <v>56</v>
      </c>
      <c r="C583" s="17" t="s">
        <v>108</v>
      </c>
      <c r="E583" s="16">
        <f t="shared" si="146"/>
        <v>102466624.95825149</v>
      </c>
      <c r="F583" s="16">
        <v>5</v>
      </c>
      <c r="G583" s="22">
        <f t="shared" ref="G583:G591" si="153">A583^7.33+A583^4+100*A583+100</f>
        <v>1.8256227988596562E+20</v>
      </c>
      <c r="H583" s="22">
        <f t="shared" si="150"/>
        <v>851980.78885786771</v>
      </c>
      <c r="I583" s="22">
        <f t="shared" si="148"/>
        <v>4.6556802042702432E+16</v>
      </c>
      <c r="J583" s="16">
        <v>1</v>
      </c>
      <c r="K583" s="16">
        <v>11</v>
      </c>
      <c r="L583" s="16">
        <v>5</v>
      </c>
      <c r="M583" s="16">
        <v>10000</v>
      </c>
      <c r="N583" s="16">
        <v>10000</v>
      </c>
      <c r="O583" s="16">
        <v>30</v>
      </c>
      <c r="P583" s="16" t="b">
        <v>1</v>
      </c>
      <c r="Q583" s="16">
        <v>0</v>
      </c>
      <c r="R583" s="16" t="b">
        <v>0</v>
      </c>
      <c r="S583" s="16">
        <v>101.000000000008</v>
      </c>
      <c r="T583" s="16" t="s">
        <v>59</v>
      </c>
      <c r="U583" s="18">
        <v>678</v>
      </c>
      <c r="V583" s="16">
        <v>755</v>
      </c>
      <c r="W583" s="22">
        <v>1.07</v>
      </c>
    </row>
    <row r="584" spans="1:23" x14ac:dyDescent="0.3">
      <c r="A584" s="19">
        <v>582</v>
      </c>
      <c r="B584" s="16" t="s">
        <v>56</v>
      </c>
      <c r="C584" s="17" t="s">
        <v>108</v>
      </c>
      <c r="E584" s="16">
        <f t="shared" si="146"/>
        <v>102978558.79916033</v>
      </c>
      <c r="F584" s="16">
        <v>5</v>
      </c>
      <c r="G584" s="22">
        <f t="shared" si="153"/>
        <v>1.8487810362773094E+20</v>
      </c>
      <c r="H584" s="22">
        <f t="shared" si="150"/>
        <v>855064.68326687207</v>
      </c>
      <c r="I584" s="22">
        <f t="shared" si="148"/>
        <v>4.704209522229056E+16</v>
      </c>
      <c r="J584" s="16">
        <v>1</v>
      </c>
      <c r="K584" s="16">
        <v>11</v>
      </c>
      <c r="L584" s="16">
        <v>5</v>
      </c>
      <c r="M584" s="16">
        <v>10000</v>
      </c>
      <c r="N584" s="16">
        <v>10000</v>
      </c>
      <c r="O584" s="16">
        <v>30</v>
      </c>
      <c r="P584" s="16" t="b">
        <v>1</v>
      </c>
      <c r="Q584" s="16">
        <v>0</v>
      </c>
      <c r="R584" s="16" t="b">
        <v>0</v>
      </c>
      <c r="S584" s="16">
        <v>101.000000000008</v>
      </c>
      <c r="T584" s="16" t="s">
        <v>59</v>
      </c>
      <c r="U584" s="18">
        <v>679</v>
      </c>
      <c r="V584" s="16">
        <v>757</v>
      </c>
      <c r="W584" s="22">
        <v>1.07</v>
      </c>
    </row>
    <row r="585" spans="1:23" x14ac:dyDescent="0.3">
      <c r="A585" s="15">
        <v>583</v>
      </c>
      <c r="B585" s="16" t="s">
        <v>56</v>
      </c>
      <c r="C585" s="17" t="s">
        <v>108</v>
      </c>
      <c r="E585" s="16">
        <f t="shared" si="146"/>
        <v>103492164.86779365</v>
      </c>
      <c r="F585" s="16">
        <v>5</v>
      </c>
      <c r="G585" s="22">
        <f t="shared" si="153"/>
        <v>1.8721925238143556E+20</v>
      </c>
      <c r="H585" s="22">
        <f t="shared" si="150"/>
        <v>858154.52618085535</v>
      </c>
      <c r="I585" s="22">
        <f t="shared" si="148"/>
        <v>4.7531600773216784E+16</v>
      </c>
      <c r="J585" s="16">
        <v>1</v>
      </c>
      <c r="K585" s="16">
        <v>11</v>
      </c>
      <c r="L585" s="16">
        <v>5</v>
      </c>
      <c r="M585" s="16">
        <v>10000</v>
      </c>
      <c r="N585" s="16">
        <v>10000</v>
      </c>
      <c r="O585" s="16">
        <v>30</v>
      </c>
      <c r="P585" s="16" t="b">
        <v>1</v>
      </c>
      <c r="Q585" s="16">
        <v>0</v>
      </c>
      <c r="R585" s="16" t="b">
        <v>0</v>
      </c>
      <c r="S585" s="16">
        <v>101.000000000008</v>
      </c>
      <c r="T585" s="16" t="s">
        <v>59</v>
      </c>
      <c r="U585" s="18">
        <v>680</v>
      </c>
      <c r="V585" s="16">
        <v>759</v>
      </c>
      <c r="W585" s="22">
        <v>1.07</v>
      </c>
    </row>
    <row r="586" spans="1:23" x14ac:dyDescent="0.3">
      <c r="A586" s="19">
        <v>584</v>
      </c>
      <c r="B586" s="16" t="s">
        <v>56</v>
      </c>
      <c r="C586" s="17" t="s">
        <v>108</v>
      </c>
      <c r="E586" s="16">
        <f t="shared" si="146"/>
        <v>104007445.74409941</v>
      </c>
      <c r="F586" s="16">
        <v>5</v>
      </c>
      <c r="G586" s="22">
        <f t="shared" si="153"/>
        <v>1.8958595893936076E+20</v>
      </c>
      <c r="H586" s="22">
        <f t="shared" si="150"/>
        <v>861250.31902967975</v>
      </c>
      <c r="I586" s="22">
        <f t="shared" si="148"/>
        <v>4.80253479395776E+16</v>
      </c>
      <c r="J586" s="16">
        <v>1</v>
      </c>
      <c r="K586" s="16">
        <v>11</v>
      </c>
      <c r="L586" s="16">
        <v>5</v>
      </c>
      <c r="M586" s="16">
        <v>10000</v>
      </c>
      <c r="N586" s="16">
        <v>10000</v>
      </c>
      <c r="O586" s="16">
        <v>30</v>
      </c>
      <c r="P586" s="16" t="b">
        <v>1</v>
      </c>
      <c r="Q586" s="16">
        <v>0</v>
      </c>
      <c r="R586" s="16" t="b">
        <v>0</v>
      </c>
      <c r="S586" s="16">
        <v>101.000000000008</v>
      </c>
      <c r="T586" s="16" t="s">
        <v>59</v>
      </c>
      <c r="U586" s="18">
        <v>681</v>
      </c>
      <c r="V586" s="16">
        <v>761</v>
      </c>
      <c r="W586" s="22">
        <v>1.07</v>
      </c>
    </row>
    <row r="587" spans="1:23" x14ac:dyDescent="0.3">
      <c r="A587" s="15">
        <v>585</v>
      </c>
      <c r="B587" s="16" t="s">
        <v>56</v>
      </c>
      <c r="C587" s="17" t="s">
        <v>108</v>
      </c>
      <c r="E587" s="16">
        <f t="shared" si="146"/>
        <v>104524404.00757244</v>
      </c>
      <c r="F587" s="16">
        <v>5</v>
      </c>
      <c r="G587" s="22">
        <f t="shared" si="153"/>
        <v>1.9197845782919515E+20</v>
      </c>
      <c r="H587" s="22">
        <f t="shared" si="150"/>
        <v>864352.06324109191</v>
      </c>
      <c r="I587" s="22">
        <f t="shared" si="148"/>
        <v>4.8523366117852848E+16</v>
      </c>
      <c r="J587" s="16">
        <v>1</v>
      </c>
      <c r="K587" s="16">
        <v>11</v>
      </c>
      <c r="L587" s="16">
        <v>5</v>
      </c>
      <c r="M587" s="16">
        <v>10000</v>
      </c>
      <c r="N587" s="16">
        <v>10000</v>
      </c>
      <c r="O587" s="16">
        <v>30</v>
      </c>
      <c r="P587" s="16" t="b">
        <v>1</v>
      </c>
      <c r="Q587" s="16">
        <v>0</v>
      </c>
      <c r="R587" s="16" t="b">
        <v>0</v>
      </c>
      <c r="S587" s="16">
        <v>101.000000000008</v>
      </c>
      <c r="T587" s="16" t="s">
        <v>59</v>
      </c>
      <c r="U587" s="18">
        <v>682</v>
      </c>
      <c r="V587" s="16">
        <v>763</v>
      </c>
      <c r="W587" s="22">
        <v>1.07</v>
      </c>
    </row>
    <row r="588" spans="1:23" x14ac:dyDescent="0.3">
      <c r="A588" s="19">
        <v>586</v>
      </c>
      <c r="B588" s="16" t="s">
        <v>56</v>
      </c>
      <c r="C588" s="17" t="s">
        <v>108</v>
      </c>
      <c r="E588" s="16">
        <f t="shared" si="146"/>
        <v>105043042.23725776</v>
      </c>
      <c r="F588" s="16">
        <v>5</v>
      </c>
      <c r="G588" s="22">
        <f t="shared" si="153"/>
        <v>1.9439698532395601E+20</v>
      </c>
      <c r="H588" s="22">
        <f t="shared" si="150"/>
        <v>867459.76024073665</v>
      </c>
      <c r="I588" s="22">
        <f t="shared" si="148"/>
        <v>4.9025684857439072E+16</v>
      </c>
      <c r="J588" s="16">
        <v>1</v>
      </c>
      <c r="K588" s="16">
        <v>11</v>
      </c>
      <c r="L588" s="16">
        <v>5</v>
      </c>
      <c r="M588" s="16">
        <v>10000</v>
      </c>
      <c r="N588" s="16">
        <v>10000</v>
      </c>
      <c r="O588" s="16">
        <v>30</v>
      </c>
      <c r="P588" s="16" t="b">
        <v>1</v>
      </c>
      <c r="Q588" s="16">
        <v>0</v>
      </c>
      <c r="R588" s="16" t="b">
        <v>0</v>
      </c>
      <c r="S588" s="16">
        <v>101.000000000008</v>
      </c>
      <c r="T588" s="16" t="s">
        <v>59</v>
      </c>
      <c r="U588" s="18">
        <v>683</v>
      </c>
      <c r="V588" s="16">
        <v>765</v>
      </c>
      <c r="W588" s="22">
        <v>1.07</v>
      </c>
    </row>
    <row r="589" spans="1:23" x14ac:dyDescent="0.3">
      <c r="A589" s="15">
        <v>587</v>
      </c>
      <c r="B589" s="16" t="s">
        <v>56</v>
      </c>
      <c r="C589" s="17" t="s">
        <v>108</v>
      </c>
      <c r="E589" s="16">
        <f t="shared" si="146"/>
        <v>105563363.01175143</v>
      </c>
      <c r="F589" s="16">
        <v>5</v>
      </c>
      <c r="G589" s="22">
        <f t="shared" si="153"/>
        <v>1.9684177945198009E+20</v>
      </c>
      <c r="H589" s="22">
        <f t="shared" si="150"/>
        <v>870573.41145217256</v>
      </c>
      <c r="I589" s="22">
        <f t="shared" si="148"/>
        <v>4.953233386118E+16</v>
      </c>
      <c r="J589" s="16">
        <v>1</v>
      </c>
      <c r="K589" s="16">
        <v>11</v>
      </c>
      <c r="L589" s="16">
        <v>5</v>
      </c>
      <c r="M589" s="16">
        <v>10000</v>
      </c>
      <c r="N589" s="16">
        <v>10000</v>
      </c>
      <c r="O589" s="16">
        <v>30</v>
      </c>
      <c r="P589" s="16" t="b">
        <v>1</v>
      </c>
      <c r="Q589" s="16">
        <v>0</v>
      </c>
      <c r="R589" s="16" t="b">
        <v>0</v>
      </c>
      <c r="S589" s="16">
        <v>101.000000000008</v>
      </c>
      <c r="T589" s="16" t="s">
        <v>59</v>
      </c>
      <c r="U589" s="18">
        <v>684</v>
      </c>
      <c r="V589" s="16">
        <v>767</v>
      </c>
      <c r="W589" s="22">
        <v>1.07</v>
      </c>
    </row>
    <row r="590" spans="1:23" x14ac:dyDescent="0.3">
      <c r="A590" s="19">
        <v>588</v>
      </c>
      <c r="B590" s="16" t="s">
        <v>56</v>
      </c>
      <c r="C590" s="17" t="s">
        <v>108</v>
      </c>
      <c r="E590" s="16">
        <f t="shared" si="146"/>
        <v>106085368.90919928</v>
      </c>
      <c r="F590" s="16">
        <v>5</v>
      </c>
      <c r="G590" s="22">
        <f t="shared" si="153"/>
        <v>1.9931308000691369E+20</v>
      </c>
      <c r="H590" s="22">
        <f t="shared" si="150"/>
        <v>873693.01829686097</v>
      </c>
      <c r="I590" s="22">
        <f t="shared" si="148"/>
        <v>5.0043342985899104E+16</v>
      </c>
      <c r="J590" s="16">
        <v>1</v>
      </c>
      <c r="K590" s="16">
        <v>11</v>
      </c>
      <c r="L590" s="16">
        <v>5</v>
      </c>
      <c r="M590" s="16">
        <v>10000</v>
      </c>
      <c r="N590" s="16">
        <v>10000</v>
      </c>
      <c r="O590" s="16">
        <v>30</v>
      </c>
      <c r="P590" s="16" t="b">
        <v>1</v>
      </c>
      <c r="Q590" s="16">
        <v>0</v>
      </c>
      <c r="R590" s="16" t="b">
        <v>0</v>
      </c>
      <c r="S590" s="16">
        <v>101.000000000008</v>
      </c>
      <c r="T590" s="16" t="s">
        <v>59</v>
      </c>
      <c r="U590" s="18">
        <v>685</v>
      </c>
      <c r="V590" s="16">
        <v>769</v>
      </c>
      <c r="W590" s="22">
        <v>1.07</v>
      </c>
    </row>
    <row r="591" spans="1:23" x14ac:dyDescent="0.3">
      <c r="A591" s="15">
        <v>589</v>
      </c>
      <c r="B591" s="16" t="s">
        <v>56</v>
      </c>
      <c r="C591" s="17" t="s">
        <v>108</v>
      </c>
      <c r="E591" s="16">
        <f t="shared" si="146"/>
        <v>106609062.50730041</v>
      </c>
      <c r="F591" s="16">
        <v>5</v>
      </c>
      <c r="G591" s="22">
        <f t="shared" si="153"/>
        <v>2.0181112855778394E+20</v>
      </c>
      <c r="H591" s="22">
        <f t="shared" si="150"/>
        <v>876818.58219419047</v>
      </c>
      <c r="I591" s="22">
        <f t="shared" si="148"/>
        <v>5.0558742242935376E+16</v>
      </c>
      <c r="J591" s="16">
        <v>1</v>
      </c>
      <c r="K591" s="16">
        <v>11</v>
      </c>
      <c r="L591" s="16">
        <v>5</v>
      </c>
      <c r="M591" s="16">
        <v>10000</v>
      </c>
      <c r="N591" s="16">
        <v>10000</v>
      </c>
      <c r="O591" s="16">
        <v>30</v>
      </c>
      <c r="P591" s="16" t="b">
        <v>1</v>
      </c>
      <c r="Q591" s="16">
        <v>0</v>
      </c>
      <c r="R591" s="16" t="b">
        <v>0</v>
      </c>
      <c r="S591" s="16">
        <v>101.000000000008</v>
      </c>
      <c r="T591" s="16" t="s">
        <v>59</v>
      </c>
      <c r="U591" s="18">
        <v>686</v>
      </c>
      <c r="V591" s="16">
        <v>771</v>
      </c>
      <c r="W591" s="22">
        <v>1.07</v>
      </c>
    </row>
    <row r="592" spans="1:23" x14ac:dyDescent="0.3">
      <c r="A592" s="19">
        <v>590</v>
      </c>
      <c r="B592" s="16" t="s">
        <v>56</v>
      </c>
      <c r="C592" s="17" t="s">
        <v>108</v>
      </c>
      <c r="E592" s="16">
        <f t="shared" si="146"/>
        <v>107134446.38330579</v>
      </c>
      <c r="F592" s="16">
        <v>5</v>
      </c>
      <c r="G592" s="22">
        <f>A592^7.34+A592^4+100*A592+100</f>
        <v>2.1779793897030022E+20</v>
      </c>
      <c r="H592" s="22">
        <f t="shared" si="150"/>
        <v>879950.10456146684</v>
      </c>
      <c r="I592" s="22">
        <f t="shared" si="148"/>
        <v>5.1078561798675792E+16</v>
      </c>
      <c r="J592" s="16">
        <v>1</v>
      </c>
      <c r="K592" s="16">
        <v>11</v>
      </c>
      <c r="L592" s="16">
        <v>5</v>
      </c>
      <c r="M592" s="16">
        <v>10000</v>
      </c>
      <c r="N592" s="16">
        <v>10000</v>
      </c>
      <c r="O592" s="16">
        <v>30</v>
      </c>
      <c r="P592" s="16" t="b">
        <v>1</v>
      </c>
      <c r="Q592" s="16">
        <v>0</v>
      </c>
      <c r="R592" s="16" t="b">
        <v>0</v>
      </c>
      <c r="S592" s="16">
        <v>101.000000000008</v>
      </c>
      <c r="T592" s="16" t="s">
        <v>59</v>
      </c>
      <c r="U592" s="18">
        <v>687</v>
      </c>
      <c r="V592" s="16">
        <v>773</v>
      </c>
      <c r="W592" s="22">
        <v>1.07</v>
      </c>
    </row>
    <row r="593" spans="1:23" x14ac:dyDescent="0.3">
      <c r="A593" s="15">
        <v>591</v>
      </c>
      <c r="B593" s="16" t="s">
        <v>56</v>
      </c>
      <c r="C593" s="17" t="s">
        <v>108</v>
      </c>
      <c r="E593" s="16">
        <f t="shared" si="146"/>
        <v>107661523.1140217</v>
      </c>
      <c r="F593" s="16">
        <v>5</v>
      </c>
      <c r="G593" s="22">
        <f t="shared" ref="G593:G601" si="154">A593^7.34+A593^4+100*A593+100</f>
        <v>2.2052209510424563E+20</v>
      </c>
      <c r="H593" s="22">
        <f t="shared" si="150"/>
        <v>883087.58681393869</v>
      </c>
      <c r="I593" s="22">
        <f t="shared" si="148"/>
        <v>5.16028319750936E+16</v>
      </c>
      <c r="J593" s="16">
        <v>1</v>
      </c>
      <c r="K593" s="16">
        <v>11</v>
      </c>
      <c r="L593" s="16">
        <v>5</v>
      </c>
      <c r="M593" s="16">
        <v>10000</v>
      </c>
      <c r="N593" s="16">
        <v>10000</v>
      </c>
      <c r="O593" s="16">
        <v>30</v>
      </c>
      <c r="P593" s="16" t="b">
        <v>1</v>
      </c>
      <c r="Q593" s="16">
        <v>0</v>
      </c>
      <c r="R593" s="16" t="b">
        <v>0</v>
      </c>
      <c r="S593" s="16">
        <v>101.000000000008</v>
      </c>
      <c r="T593" s="16" t="s">
        <v>59</v>
      </c>
      <c r="U593" s="18">
        <v>688</v>
      </c>
      <c r="V593" s="16">
        <v>775</v>
      </c>
      <c r="W593" s="22">
        <v>1.07</v>
      </c>
    </row>
    <row r="594" spans="1:23" x14ac:dyDescent="0.3">
      <c r="A594" s="19">
        <v>592</v>
      </c>
      <c r="B594" s="16" t="s">
        <v>56</v>
      </c>
      <c r="C594" s="17" t="s">
        <v>108</v>
      </c>
      <c r="E594" s="16">
        <f t="shared" si="146"/>
        <v>108190295.27580674</v>
      </c>
      <c r="F594" s="16">
        <v>5</v>
      </c>
      <c r="G594" s="22">
        <f t="shared" si="154"/>
        <v>2.2327563212277013E+20</v>
      </c>
      <c r="H594" s="22">
        <f t="shared" si="150"/>
        <v>886231.0303647808</v>
      </c>
      <c r="I594" s="22">
        <f t="shared" si="148"/>
        <v>5.2131583250282144E+16</v>
      </c>
      <c r="J594" s="16">
        <v>1</v>
      </c>
      <c r="K594" s="16">
        <v>11</v>
      </c>
      <c r="L594" s="16">
        <v>5</v>
      </c>
      <c r="M594" s="16">
        <v>10000</v>
      </c>
      <c r="N594" s="16">
        <v>10000</v>
      </c>
      <c r="O594" s="16">
        <v>30</v>
      </c>
      <c r="P594" s="16" t="b">
        <v>1</v>
      </c>
      <c r="Q594" s="16">
        <v>0</v>
      </c>
      <c r="R594" s="16" t="b">
        <v>0</v>
      </c>
      <c r="S594" s="16">
        <v>101.000000000008</v>
      </c>
      <c r="T594" s="16" t="s">
        <v>59</v>
      </c>
      <c r="U594" s="18">
        <v>689</v>
      </c>
      <c r="V594" s="16">
        <v>777</v>
      </c>
      <c r="W594" s="22">
        <v>1.07</v>
      </c>
    </row>
    <row r="595" spans="1:23" x14ac:dyDescent="0.3">
      <c r="A595" s="15">
        <v>593</v>
      </c>
      <c r="B595" s="16" t="s">
        <v>56</v>
      </c>
      <c r="C595" s="17" t="s">
        <v>108</v>
      </c>
      <c r="E595" s="16">
        <f t="shared" si="146"/>
        <v>108720765.4445769</v>
      </c>
      <c r="F595" s="16">
        <v>5</v>
      </c>
      <c r="G595" s="22">
        <f t="shared" si="154"/>
        <v>2.2605881647386005E+20</v>
      </c>
      <c r="H595" s="22">
        <f t="shared" si="150"/>
        <v>889380.43662512244</v>
      </c>
      <c r="I595" s="22">
        <f t="shared" si="148"/>
        <v>5.2664846258995536E+16</v>
      </c>
      <c r="J595" s="16">
        <v>1</v>
      </c>
      <c r="K595" s="16">
        <v>11</v>
      </c>
      <c r="L595" s="16">
        <v>5</v>
      </c>
      <c r="M595" s="16">
        <v>10000</v>
      </c>
      <c r="N595" s="16">
        <v>10000</v>
      </c>
      <c r="O595" s="16">
        <v>30</v>
      </c>
      <c r="P595" s="16" t="b">
        <v>1</v>
      </c>
      <c r="Q595" s="16">
        <v>0</v>
      </c>
      <c r="R595" s="16" t="b">
        <v>0</v>
      </c>
      <c r="S595" s="16">
        <v>101.000000000008</v>
      </c>
      <c r="T595" s="16" t="s">
        <v>59</v>
      </c>
      <c r="U595" s="18">
        <v>690</v>
      </c>
      <c r="V595" s="16">
        <v>779</v>
      </c>
      <c r="W595" s="22">
        <v>1.07</v>
      </c>
    </row>
    <row r="596" spans="1:23" x14ac:dyDescent="0.3">
      <c r="A596" s="19">
        <v>594</v>
      </c>
      <c r="B596" s="16" t="s">
        <v>56</v>
      </c>
      <c r="C596" s="17" t="s">
        <v>108</v>
      </c>
      <c r="E596" s="16">
        <f t="shared" si="146"/>
        <v>109252936.19580294</v>
      </c>
      <c r="F596" s="16">
        <v>5</v>
      </c>
      <c r="G596" s="22">
        <f t="shared" si="154"/>
        <v>2.2887191656601911E+20</v>
      </c>
      <c r="H596" s="22">
        <f t="shared" si="150"/>
        <v>892535.80700404057</v>
      </c>
      <c r="I596" s="22">
        <f t="shared" si="148"/>
        <v>5.3202651793184144E+16</v>
      </c>
      <c r="J596" s="16">
        <v>1</v>
      </c>
      <c r="K596" s="16">
        <v>11</v>
      </c>
      <c r="L596" s="16">
        <v>5</v>
      </c>
      <c r="M596" s="16">
        <v>10000</v>
      </c>
      <c r="N596" s="16">
        <v>10000</v>
      </c>
      <c r="O596" s="16">
        <v>30</v>
      </c>
      <c r="P596" s="16" t="b">
        <v>1</v>
      </c>
      <c r="Q596" s="16">
        <v>0</v>
      </c>
      <c r="R596" s="16" t="b">
        <v>0</v>
      </c>
      <c r="S596" s="16">
        <v>101.000000000008</v>
      </c>
      <c r="T596" s="16" t="s">
        <v>59</v>
      </c>
      <c r="U596" s="18">
        <v>691</v>
      </c>
      <c r="V596" s="16">
        <v>781</v>
      </c>
      <c r="W596" s="22">
        <v>1.07</v>
      </c>
    </row>
    <row r="597" spans="1:23" x14ac:dyDescent="0.3">
      <c r="A597" s="15">
        <v>595</v>
      </c>
      <c r="B597" s="16" t="s">
        <v>56</v>
      </c>
      <c r="C597" s="17" t="s">
        <v>108</v>
      </c>
      <c r="E597" s="16">
        <f t="shared" si="146"/>
        <v>109786810.10451409</v>
      </c>
      <c r="F597" s="16">
        <v>5</v>
      </c>
      <c r="G597" s="22">
        <f t="shared" si="154"/>
        <v>2.3171520277936511E+20</v>
      </c>
      <c r="H597" s="22">
        <f t="shared" si="150"/>
        <v>895697.14290857164</v>
      </c>
      <c r="I597" s="22">
        <f t="shared" si="148"/>
        <v>5.3745030802537136E+16</v>
      </c>
      <c r="J597" s="16">
        <v>1</v>
      </c>
      <c r="K597" s="16">
        <v>11</v>
      </c>
      <c r="L597" s="16">
        <v>5</v>
      </c>
      <c r="M597" s="16">
        <v>10000</v>
      </c>
      <c r="N597" s="16">
        <v>10000</v>
      </c>
      <c r="O597" s="16">
        <v>30</v>
      </c>
      <c r="P597" s="16" t="b">
        <v>1</v>
      </c>
      <c r="Q597" s="16">
        <v>0</v>
      </c>
      <c r="R597" s="16" t="b">
        <v>0</v>
      </c>
      <c r="S597" s="16">
        <v>101.000000000008</v>
      </c>
      <c r="T597" s="16" t="s">
        <v>59</v>
      </c>
      <c r="U597" s="18">
        <v>692</v>
      </c>
      <c r="V597" s="16">
        <v>783</v>
      </c>
      <c r="W597" s="22">
        <v>1.07</v>
      </c>
    </row>
    <row r="598" spans="1:23" x14ac:dyDescent="0.3">
      <c r="A598" s="19">
        <v>596</v>
      </c>
      <c r="B598" s="16" t="s">
        <v>56</v>
      </c>
      <c r="C598" s="17" t="s">
        <v>108</v>
      </c>
      <c r="E598" s="16">
        <f t="shared" si="146"/>
        <v>110322389.74529596</v>
      </c>
      <c r="F598" s="16">
        <v>5</v>
      </c>
      <c r="G598" s="22">
        <f t="shared" si="154"/>
        <v>2.3458894747674388E+20</v>
      </c>
      <c r="H598" s="22">
        <f t="shared" si="150"/>
        <v>898864.44574371376</v>
      </c>
      <c r="I598" s="22">
        <f t="shared" si="148"/>
        <v>5.4292014395020368E+16</v>
      </c>
      <c r="J598" s="16">
        <v>1</v>
      </c>
      <c r="K598" s="16">
        <v>11</v>
      </c>
      <c r="L598" s="16">
        <v>5</v>
      </c>
      <c r="M598" s="16">
        <v>10000</v>
      </c>
      <c r="N598" s="16">
        <v>10000</v>
      </c>
      <c r="O598" s="16">
        <v>30</v>
      </c>
      <c r="P598" s="16" t="b">
        <v>1</v>
      </c>
      <c r="Q598" s="16">
        <v>0</v>
      </c>
      <c r="R598" s="16" t="b">
        <v>0</v>
      </c>
      <c r="S598" s="16">
        <v>101.000000000008</v>
      </c>
      <c r="T598" s="16" t="s">
        <v>59</v>
      </c>
      <c r="U598" s="18">
        <v>693</v>
      </c>
      <c r="V598" s="16">
        <v>785</v>
      </c>
      <c r="W598" s="22">
        <v>1.07</v>
      </c>
    </row>
    <row r="599" spans="1:23" x14ac:dyDescent="0.3">
      <c r="A599" s="15">
        <v>597</v>
      </c>
      <c r="B599" s="16" t="s">
        <v>56</v>
      </c>
      <c r="C599" s="17" t="s">
        <v>108</v>
      </c>
      <c r="E599" s="16">
        <f t="shared" si="146"/>
        <v>110859677.69229375</v>
      </c>
      <c r="F599" s="16">
        <v>5</v>
      </c>
      <c r="G599" s="22">
        <f t="shared" si="154"/>
        <v>2.3749342501491183E+20</v>
      </c>
      <c r="H599" s="22">
        <f t="shared" si="150"/>
        <v>902037.71691243979</v>
      </c>
      <c r="I599" s="22">
        <f t="shared" si="148"/>
        <v>5.4843633837419296E+16</v>
      </c>
      <c r="J599" s="16">
        <v>1</v>
      </c>
      <c r="K599" s="16">
        <v>11</v>
      </c>
      <c r="L599" s="16">
        <v>5</v>
      </c>
      <c r="M599" s="16">
        <v>10000</v>
      </c>
      <c r="N599" s="16">
        <v>10000</v>
      </c>
      <c r="O599" s="16">
        <v>30</v>
      </c>
      <c r="P599" s="16" t="b">
        <v>1</v>
      </c>
      <c r="Q599" s="16">
        <v>0</v>
      </c>
      <c r="R599" s="16" t="b">
        <v>0</v>
      </c>
      <c r="S599" s="16">
        <v>101.000000000008</v>
      </c>
      <c r="T599" s="16" t="s">
        <v>59</v>
      </c>
      <c r="U599" s="18">
        <v>694</v>
      </c>
      <c r="V599" s="16">
        <v>787</v>
      </c>
      <c r="W599" s="22">
        <v>1.07</v>
      </c>
    </row>
    <row r="600" spans="1:23" x14ac:dyDescent="0.3">
      <c r="A600" s="19">
        <v>598</v>
      </c>
      <c r="B600" s="16" t="s">
        <v>56</v>
      </c>
      <c r="C600" s="17" t="s">
        <v>108</v>
      </c>
      <c r="E600" s="16">
        <f t="shared" si="146"/>
        <v>111398676.51921175</v>
      </c>
      <c r="F600" s="16">
        <v>5</v>
      </c>
      <c r="G600" s="22">
        <f t="shared" si="154"/>
        <v>2.4042891175574389E+20</v>
      </c>
      <c r="H600" s="22">
        <f t="shared" si="150"/>
        <v>905216.95781569462</v>
      </c>
      <c r="I600" s="22">
        <f t="shared" si="148"/>
        <v>5.53999205558816E+16</v>
      </c>
      <c r="J600" s="16">
        <v>1</v>
      </c>
      <c r="K600" s="16">
        <v>11</v>
      </c>
      <c r="L600" s="16">
        <v>5</v>
      </c>
      <c r="M600" s="16">
        <v>10000</v>
      </c>
      <c r="N600" s="16">
        <v>10000</v>
      </c>
      <c r="O600" s="16">
        <v>30</v>
      </c>
      <c r="P600" s="16" t="b">
        <v>1</v>
      </c>
      <c r="Q600" s="16">
        <v>0</v>
      </c>
      <c r="R600" s="16" t="b">
        <v>0</v>
      </c>
      <c r="S600" s="16">
        <v>101.000000000008</v>
      </c>
      <c r="T600" s="16" t="s">
        <v>59</v>
      </c>
      <c r="U600" s="18">
        <v>695</v>
      </c>
      <c r="V600" s="16">
        <v>789</v>
      </c>
      <c r="W600" s="22">
        <v>1.07</v>
      </c>
    </row>
    <row r="601" spans="1:23" x14ac:dyDescent="0.3">
      <c r="A601" s="15">
        <v>599</v>
      </c>
      <c r="B601" s="16" t="s">
        <v>56</v>
      </c>
      <c r="C601" s="17" t="s">
        <v>108</v>
      </c>
      <c r="E601" s="16">
        <f t="shared" si="146"/>
        <v>111939388.79931532</v>
      </c>
      <c r="F601" s="16">
        <v>5</v>
      </c>
      <c r="G601" s="22">
        <f t="shared" si="154"/>
        <v>2.4339568607749689E+20</v>
      </c>
      <c r="H601" s="22">
        <f t="shared" si="150"/>
        <v>908402.16985241231</v>
      </c>
      <c r="I601" s="22">
        <f t="shared" si="148"/>
        <v>5.5960906136458272E+16</v>
      </c>
      <c r="J601" s="16">
        <v>1</v>
      </c>
      <c r="K601" s="16">
        <v>11</v>
      </c>
      <c r="L601" s="16">
        <v>5</v>
      </c>
      <c r="M601" s="16">
        <v>10000</v>
      </c>
      <c r="N601" s="16">
        <v>10000</v>
      </c>
      <c r="O601" s="16">
        <v>30</v>
      </c>
      <c r="P601" s="16" t="b">
        <v>1</v>
      </c>
      <c r="Q601" s="16">
        <v>0</v>
      </c>
      <c r="R601" s="16" t="b">
        <v>0</v>
      </c>
      <c r="S601" s="16">
        <v>101.000000000008</v>
      </c>
      <c r="T601" s="16" t="s">
        <v>59</v>
      </c>
      <c r="U601" s="18">
        <v>696</v>
      </c>
      <c r="V601" s="16">
        <v>791</v>
      </c>
      <c r="W601" s="22">
        <v>1.07</v>
      </c>
    </row>
    <row r="602" spans="1:23" x14ac:dyDescent="0.3">
      <c r="A602" s="19">
        <v>600</v>
      </c>
      <c r="B602" s="16" t="s">
        <v>56</v>
      </c>
      <c r="C602" s="17" t="s">
        <v>111</v>
      </c>
      <c r="E602" s="16">
        <f t="shared" si="146"/>
        <v>112481817.10542992</v>
      </c>
      <c r="F602" s="16">
        <v>5</v>
      </c>
      <c r="G602" s="22">
        <f>A602^7.35+A602^4+100*A602+100</f>
        <v>2.6267073573304599E+20</v>
      </c>
      <c r="H602" s="22">
        <f t="shared" si="150"/>
        <v>911593.35441951232</v>
      </c>
      <c r="I602" s="22">
        <f>A602^6.035+A602^4+1000*A602+100</f>
        <v>5.8363826862472112E+16</v>
      </c>
      <c r="J602" s="16">
        <v>1</v>
      </c>
      <c r="K602" s="16">
        <v>11</v>
      </c>
      <c r="L602" s="16">
        <v>5</v>
      </c>
      <c r="M602" s="16">
        <v>10000</v>
      </c>
      <c r="N602" s="16">
        <v>10000</v>
      </c>
      <c r="O602" s="16">
        <v>30</v>
      </c>
      <c r="P602" s="16" t="b">
        <v>1</v>
      </c>
      <c r="Q602" s="16">
        <v>0</v>
      </c>
      <c r="R602" s="16" t="b">
        <v>0</v>
      </c>
      <c r="S602" s="16">
        <v>101.000000000008</v>
      </c>
      <c r="T602" s="16" t="s">
        <v>59</v>
      </c>
      <c r="U602" s="18">
        <v>697</v>
      </c>
      <c r="V602" s="16">
        <v>793</v>
      </c>
      <c r="W602" s="22">
        <v>1.07</v>
      </c>
    </row>
    <row r="603" spans="1:23" x14ac:dyDescent="0.3">
      <c r="A603" s="15">
        <v>601</v>
      </c>
      <c r="B603" s="16" t="s">
        <v>56</v>
      </c>
      <c r="C603" s="17" t="s">
        <v>111</v>
      </c>
      <c r="E603" s="16">
        <f t="shared" si="146"/>
        <v>113025964.00994368</v>
      </c>
      <c r="F603" s="16">
        <v>5</v>
      </c>
      <c r="G603" s="22">
        <f t="shared" ref="G603:G611" si="155">A603^7.35+A603^4+100*A603+100</f>
        <v>2.6590553002836538E+20</v>
      </c>
      <c r="H603" s="22">
        <f t="shared" si="150"/>
        <v>914790.51291191089</v>
      </c>
      <c r="I603" s="22">
        <f t="shared" ref="I603:I651" si="156">A603^6.035+A603^4+1000*A603+100</f>
        <v>5.895333790714536E+16</v>
      </c>
      <c r="J603" s="16">
        <v>1</v>
      </c>
      <c r="K603" s="16">
        <v>11</v>
      </c>
      <c r="L603" s="16">
        <v>5</v>
      </c>
      <c r="M603" s="16">
        <v>10000</v>
      </c>
      <c r="N603" s="16">
        <v>10000</v>
      </c>
      <c r="O603" s="16">
        <v>30</v>
      </c>
      <c r="P603" s="16" t="b">
        <v>1</v>
      </c>
      <c r="Q603" s="16">
        <v>0</v>
      </c>
      <c r="R603" s="16" t="b">
        <v>0</v>
      </c>
      <c r="S603" s="16">
        <v>101.000000000008</v>
      </c>
      <c r="T603" s="16" t="s">
        <v>59</v>
      </c>
      <c r="U603" s="18">
        <v>698</v>
      </c>
      <c r="V603" s="16">
        <v>795</v>
      </c>
      <c r="W603" s="22">
        <v>1.07</v>
      </c>
    </row>
    <row r="604" spans="1:23" x14ac:dyDescent="0.3">
      <c r="A604" s="19">
        <v>602</v>
      </c>
      <c r="B604" s="16" t="s">
        <v>56</v>
      </c>
      <c r="C604" s="17" t="s">
        <v>110</v>
      </c>
      <c r="E604" s="16">
        <f t="shared" si="146"/>
        <v>113571832.08480661</v>
      </c>
      <c r="F604" s="16">
        <v>5</v>
      </c>
      <c r="G604" s="22">
        <f t="shared" si="155"/>
        <v>2.6917468342700828E+20</v>
      </c>
      <c r="H604" s="22">
        <f t="shared" si="150"/>
        <v>917993.64672252501</v>
      </c>
      <c r="I604" s="22">
        <f t="shared" si="156"/>
        <v>5.954780843989512E+16</v>
      </c>
      <c r="J604" s="16">
        <v>1</v>
      </c>
      <c r="K604" s="16">
        <v>11</v>
      </c>
      <c r="L604" s="16">
        <v>5</v>
      </c>
      <c r="M604" s="16">
        <v>10000</v>
      </c>
      <c r="N604" s="16">
        <v>10000</v>
      </c>
      <c r="O604" s="16">
        <v>30</v>
      </c>
      <c r="P604" s="16" t="b">
        <v>1</v>
      </c>
      <c r="Q604" s="16">
        <v>0</v>
      </c>
      <c r="R604" s="16" t="b">
        <v>0</v>
      </c>
      <c r="S604" s="16">
        <v>101.000000000008</v>
      </c>
      <c r="T604" s="16" t="s">
        <v>59</v>
      </c>
      <c r="U604" s="18">
        <v>699</v>
      </c>
      <c r="V604" s="16">
        <v>797</v>
      </c>
      <c r="W604" s="22">
        <v>1.07</v>
      </c>
    </row>
    <row r="605" spans="1:23" x14ac:dyDescent="0.3">
      <c r="A605" s="15">
        <v>603</v>
      </c>
      <c r="B605" s="16" t="s">
        <v>56</v>
      </c>
      <c r="C605" s="17" t="s">
        <v>110</v>
      </c>
      <c r="E605" s="16">
        <f t="shared" si="146"/>
        <v>114119423.90153354</v>
      </c>
      <c r="F605" s="16">
        <v>5</v>
      </c>
      <c r="G605" s="22">
        <f t="shared" si="155"/>
        <v>2.7247850289622267E+20</v>
      </c>
      <c r="H605" s="22">
        <f t="shared" si="150"/>
        <v>921202.75724228646</v>
      </c>
      <c r="I605" s="22">
        <f t="shared" si="156"/>
        <v>6.0147271841890208E+16</v>
      </c>
      <c r="J605" s="16">
        <v>1</v>
      </c>
      <c r="K605" s="16">
        <v>11</v>
      </c>
      <c r="L605" s="16">
        <v>5</v>
      </c>
      <c r="M605" s="16">
        <v>10000</v>
      </c>
      <c r="N605" s="16">
        <v>10000</v>
      </c>
      <c r="O605" s="16">
        <v>30</v>
      </c>
      <c r="P605" s="16" t="b">
        <v>1</v>
      </c>
      <c r="Q605" s="16">
        <v>0</v>
      </c>
      <c r="R605" s="16" t="b">
        <v>0</v>
      </c>
      <c r="S605" s="16">
        <v>101.000000000008</v>
      </c>
      <c r="T605" s="16" t="s">
        <v>59</v>
      </c>
      <c r="U605" s="18">
        <v>700</v>
      </c>
      <c r="V605" s="16">
        <v>799</v>
      </c>
      <c r="W605" s="22">
        <v>1.07</v>
      </c>
    </row>
    <row r="606" spans="1:23" x14ac:dyDescent="0.3">
      <c r="A606" s="19">
        <v>604</v>
      </c>
      <c r="B606" s="16" t="s">
        <v>56</v>
      </c>
      <c r="C606" s="17" t="s">
        <v>110</v>
      </c>
      <c r="E606" s="16">
        <f t="shared" si="146"/>
        <v>114668742.03120184</v>
      </c>
      <c r="F606" s="16">
        <v>5</v>
      </c>
      <c r="G606" s="22">
        <f t="shared" si="155"/>
        <v>2.7581729762938867E+20</v>
      </c>
      <c r="H606" s="22">
        <f t="shared" si="150"/>
        <v>924417.84586012957</v>
      </c>
      <c r="I606" s="22">
        <f t="shared" si="156"/>
        <v>6.0751761663016736E+16</v>
      </c>
      <c r="J606" s="16">
        <v>1</v>
      </c>
      <c r="K606" s="16">
        <v>11</v>
      </c>
      <c r="L606" s="16">
        <v>5</v>
      </c>
      <c r="M606" s="16">
        <v>10000</v>
      </c>
      <c r="N606" s="16">
        <v>10000</v>
      </c>
      <c r="O606" s="16">
        <v>30</v>
      </c>
      <c r="P606" s="16" t="b">
        <v>1</v>
      </c>
      <c r="Q606" s="16">
        <v>0</v>
      </c>
      <c r="R606" s="16" t="b">
        <v>0</v>
      </c>
      <c r="S606" s="16">
        <v>101.000000000008</v>
      </c>
      <c r="T606" s="16" t="s">
        <v>59</v>
      </c>
      <c r="U606" s="18">
        <v>701</v>
      </c>
      <c r="V606" s="16">
        <v>801</v>
      </c>
      <c r="W606" s="22">
        <v>1.07</v>
      </c>
    </row>
    <row r="607" spans="1:23" x14ac:dyDescent="0.3">
      <c r="A607" s="15">
        <v>605</v>
      </c>
      <c r="B607" s="16" t="s">
        <v>56</v>
      </c>
      <c r="C607" s="17" t="s">
        <v>110</v>
      </c>
      <c r="E607" s="16">
        <f t="shared" si="146"/>
        <v>115219789.04445599</v>
      </c>
      <c r="F607" s="16">
        <v>5</v>
      </c>
      <c r="G607" s="22">
        <f t="shared" si="155"/>
        <v>2.7919137905846026E+20</v>
      </c>
      <c r="H607" s="22">
        <f t="shared" si="150"/>
        <v>927638.91396302136</v>
      </c>
      <c r="I607" s="22">
        <f t="shared" si="156"/>
        <v>6.1361311622448224E+16</v>
      </c>
      <c r="J607" s="16">
        <v>1</v>
      </c>
      <c r="K607" s="16">
        <v>11</v>
      </c>
      <c r="L607" s="16">
        <v>5</v>
      </c>
      <c r="M607" s="16">
        <v>10000</v>
      </c>
      <c r="N607" s="16">
        <v>10000</v>
      </c>
      <c r="O607" s="16">
        <v>30</v>
      </c>
      <c r="P607" s="16" t="b">
        <v>1</v>
      </c>
      <c r="Q607" s="16">
        <v>0</v>
      </c>
      <c r="R607" s="16" t="b">
        <v>0</v>
      </c>
      <c r="S607" s="16">
        <v>101.000000000008</v>
      </c>
      <c r="T607" s="16" t="s">
        <v>59</v>
      </c>
      <c r="U607" s="18">
        <v>702</v>
      </c>
      <c r="V607" s="16">
        <v>803</v>
      </c>
      <c r="W607" s="22">
        <v>1.07</v>
      </c>
    </row>
    <row r="608" spans="1:23" x14ac:dyDescent="0.3">
      <c r="A608" s="19">
        <v>606</v>
      </c>
      <c r="B608" s="16" t="s">
        <v>56</v>
      </c>
      <c r="C608" s="17" t="s">
        <v>110</v>
      </c>
      <c r="E608" s="16">
        <f t="shared" si="146"/>
        <v>115772567.51150534</v>
      </c>
      <c r="F608" s="16">
        <v>5</v>
      </c>
      <c r="G608" s="22">
        <f t="shared" si="155"/>
        <v>2.8260106086640232E+20</v>
      </c>
      <c r="H608" s="22">
        <f t="shared" si="150"/>
        <v>930865.96293594514</v>
      </c>
      <c r="I608" s="22">
        <f t="shared" si="156"/>
        <v>6.197595560921792E+16</v>
      </c>
      <c r="J608" s="16">
        <v>1</v>
      </c>
      <c r="K608" s="16">
        <v>11</v>
      </c>
      <c r="L608" s="16">
        <v>5</v>
      </c>
      <c r="M608" s="16">
        <v>10000</v>
      </c>
      <c r="N608" s="16">
        <v>10000</v>
      </c>
      <c r="O608" s="16">
        <v>30</v>
      </c>
      <c r="P608" s="16" t="b">
        <v>1</v>
      </c>
      <c r="Q608" s="16">
        <v>0</v>
      </c>
      <c r="R608" s="16" t="b">
        <v>0</v>
      </c>
      <c r="S608" s="16">
        <v>101.000000000008</v>
      </c>
      <c r="T608" s="16" t="s">
        <v>59</v>
      </c>
      <c r="U608" s="18">
        <v>703</v>
      </c>
      <c r="V608" s="16">
        <v>805</v>
      </c>
      <c r="W608" s="22">
        <v>1.07</v>
      </c>
    </row>
    <row r="609" spans="1:23" x14ac:dyDescent="0.3">
      <c r="A609" s="15">
        <v>607</v>
      </c>
      <c r="B609" s="16" t="s">
        <v>56</v>
      </c>
      <c r="C609" s="17" t="s">
        <v>110</v>
      </c>
      <c r="E609" s="16">
        <f t="shared" si="146"/>
        <v>116327080.0021255</v>
      </c>
      <c r="F609" s="16">
        <v>5</v>
      </c>
      <c r="G609" s="22">
        <f t="shared" si="155"/>
        <v>2.8604665899971651E+20</v>
      </c>
      <c r="H609" s="22">
        <f t="shared" si="150"/>
        <v>934098.99416192796</v>
      </c>
      <c r="I609" s="22">
        <f t="shared" si="156"/>
        <v>6.2595727682791872E+16</v>
      </c>
      <c r="J609" s="16">
        <v>1</v>
      </c>
      <c r="K609" s="16">
        <v>11</v>
      </c>
      <c r="L609" s="16">
        <v>5</v>
      </c>
      <c r="M609" s="16">
        <v>10000</v>
      </c>
      <c r="N609" s="16">
        <v>10000</v>
      </c>
      <c r="O609" s="16">
        <v>30</v>
      </c>
      <c r="P609" s="16" t="b">
        <v>1</v>
      </c>
      <c r="Q609" s="16">
        <v>0</v>
      </c>
      <c r="R609" s="16" t="b">
        <v>0</v>
      </c>
      <c r="S609" s="16">
        <v>101.000000000008</v>
      </c>
      <c r="T609" s="16" t="s">
        <v>59</v>
      </c>
      <c r="U609" s="18">
        <v>704</v>
      </c>
      <c r="V609" s="16">
        <v>807</v>
      </c>
      <c r="W609" s="22">
        <v>1.07</v>
      </c>
    </row>
    <row r="610" spans="1:23" x14ac:dyDescent="0.3">
      <c r="A610" s="19">
        <v>608</v>
      </c>
      <c r="B610" s="16" t="s">
        <v>56</v>
      </c>
      <c r="C610" s="17" t="s">
        <v>110</v>
      </c>
      <c r="E610" s="16">
        <f t="shared" si="146"/>
        <v>116883329.08566095</v>
      </c>
      <c r="F610" s="16">
        <v>5</v>
      </c>
      <c r="G610" s="22">
        <f t="shared" si="155"/>
        <v>2.8952849168098719E+20</v>
      </c>
      <c r="H610" s="22">
        <f t="shared" si="150"/>
        <v>937338.00902202481</v>
      </c>
      <c r="I610" s="22">
        <f t="shared" si="156"/>
        <v>6.3220662073640208E+16</v>
      </c>
      <c r="J610" s="16">
        <v>1</v>
      </c>
      <c r="K610" s="16">
        <v>11</v>
      </c>
      <c r="L610" s="16">
        <v>5</v>
      </c>
      <c r="M610" s="16">
        <v>10000</v>
      </c>
      <c r="N610" s="16">
        <v>10000</v>
      </c>
      <c r="O610" s="16">
        <v>30</v>
      </c>
      <c r="P610" s="16" t="b">
        <v>1</v>
      </c>
      <c r="Q610" s="16">
        <v>0</v>
      </c>
      <c r="R610" s="16" t="b">
        <v>0</v>
      </c>
      <c r="S610" s="16">
        <v>101.000000000008</v>
      </c>
      <c r="T610" s="16" t="s">
        <v>59</v>
      </c>
      <c r="U610" s="18">
        <v>705</v>
      </c>
      <c r="V610" s="16">
        <v>809</v>
      </c>
      <c r="W610" s="22">
        <v>1.07</v>
      </c>
    </row>
    <row r="611" spans="1:23" x14ac:dyDescent="0.3">
      <c r="A611" s="15">
        <v>609</v>
      </c>
      <c r="B611" s="16" t="s">
        <v>56</v>
      </c>
      <c r="C611" s="17" t="s">
        <v>110</v>
      </c>
      <c r="E611" s="16">
        <f t="shared" si="146"/>
        <v>117441317.33102311</v>
      </c>
      <c r="F611" s="16">
        <v>5</v>
      </c>
      <c r="G611" s="22">
        <f t="shared" si="155"/>
        <v>2.9304687942148889E+20</v>
      </c>
      <c r="H611" s="22">
        <f t="shared" si="150"/>
        <v>940583.00889534061</v>
      </c>
      <c r="I611" s="22">
        <f t="shared" si="156"/>
        <v>6.385079318381528E+16</v>
      </c>
      <c r="J611" s="16">
        <v>1</v>
      </c>
      <c r="K611" s="16">
        <v>11</v>
      </c>
      <c r="L611" s="16">
        <v>5</v>
      </c>
      <c r="M611" s="16">
        <v>10000</v>
      </c>
      <c r="N611" s="16">
        <v>10000</v>
      </c>
      <c r="O611" s="16">
        <v>30</v>
      </c>
      <c r="P611" s="16" t="b">
        <v>1</v>
      </c>
      <c r="Q611" s="16">
        <v>0</v>
      </c>
      <c r="R611" s="16" t="b">
        <v>0</v>
      </c>
      <c r="S611" s="16">
        <v>101.000000000008</v>
      </c>
      <c r="T611" s="16" t="s">
        <v>59</v>
      </c>
      <c r="U611" s="18">
        <v>706</v>
      </c>
      <c r="V611" s="16">
        <v>811</v>
      </c>
      <c r="W611" s="22">
        <v>1.07</v>
      </c>
    </row>
    <row r="612" spans="1:23" x14ac:dyDescent="0.3">
      <c r="A612" s="19">
        <v>610</v>
      </c>
      <c r="B612" s="16" t="s">
        <v>56</v>
      </c>
      <c r="C612" s="17" t="s">
        <v>110</v>
      </c>
      <c r="E612" s="16">
        <f t="shared" si="146"/>
        <v>118001047.30669296</v>
      </c>
      <c r="F612" s="16">
        <v>5</v>
      </c>
      <c r="G612" s="22">
        <f>A612^7.36+A612^4+100*A612+100</f>
        <v>3.1624785306668689E+20</v>
      </c>
      <c r="H612" s="22">
        <f t="shared" si="150"/>
        <v>943833.99515903171</v>
      </c>
      <c r="I612" s="22">
        <f t="shared" si="156"/>
        <v>6.4486155587525472E+16</v>
      </c>
      <c r="J612" s="16">
        <v>1</v>
      </c>
      <c r="K612" s="16">
        <v>11</v>
      </c>
      <c r="L612" s="16">
        <v>5</v>
      </c>
      <c r="M612" s="16">
        <v>10000</v>
      </c>
      <c r="N612" s="16">
        <v>10000</v>
      </c>
      <c r="O612" s="16">
        <v>30</v>
      </c>
      <c r="P612" s="16" t="b">
        <v>1</v>
      </c>
      <c r="Q612" s="16">
        <v>0</v>
      </c>
      <c r="R612" s="16" t="b">
        <v>0</v>
      </c>
      <c r="S612" s="16">
        <v>101.000000000008</v>
      </c>
      <c r="T612" s="16" t="s">
        <v>59</v>
      </c>
      <c r="U612" s="18">
        <v>707</v>
      </c>
      <c r="V612" s="16">
        <v>813</v>
      </c>
      <c r="W612" s="22">
        <v>1.07</v>
      </c>
    </row>
    <row r="613" spans="1:23" x14ac:dyDescent="0.3">
      <c r="A613" s="15">
        <v>611</v>
      </c>
      <c r="B613" s="16" t="s">
        <v>56</v>
      </c>
      <c r="C613" s="17" t="s">
        <v>110</v>
      </c>
      <c r="E613" s="16">
        <f t="shared" si="146"/>
        <v>118562521.58072193</v>
      </c>
      <c r="F613" s="16">
        <v>5</v>
      </c>
      <c r="G613" s="22">
        <f t="shared" ref="G613:G621" si="157">A613^7.36+A613^4+100*A613+100</f>
        <v>3.2008351497671724E+20</v>
      </c>
      <c r="H613" s="22">
        <f t="shared" si="150"/>
        <v>947090.96918830706</v>
      </c>
      <c r="I613" s="22">
        <f t="shared" si="156"/>
        <v>6.5126784031712576E+16</v>
      </c>
      <c r="J613" s="16">
        <v>1</v>
      </c>
      <c r="K613" s="16">
        <v>11</v>
      </c>
      <c r="L613" s="16">
        <v>5</v>
      </c>
      <c r="M613" s="16">
        <v>10000</v>
      </c>
      <c r="N613" s="16">
        <v>10000</v>
      </c>
      <c r="O613" s="16">
        <v>30</v>
      </c>
      <c r="P613" s="16" t="b">
        <v>1</v>
      </c>
      <c r="Q613" s="16">
        <v>0</v>
      </c>
      <c r="R613" s="16" t="b">
        <v>0</v>
      </c>
      <c r="S613" s="16">
        <v>101.000000000008</v>
      </c>
      <c r="T613" s="16" t="s">
        <v>59</v>
      </c>
      <c r="U613" s="18">
        <v>708</v>
      </c>
      <c r="V613" s="16">
        <v>815</v>
      </c>
      <c r="W613" s="22">
        <v>1.07</v>
      </c>
    </row>
    <row r="614" spans="1:23" x14ac:dyDescent="0.3">
      <c r="A614" s="19">
        <v>612</v>
      </c>
      <c r="B614" s="16" t="s">
        <v>56</v>
      </c>
      <c r="C614" s="17" t="s">
        <v>110</v>
      </c>
      <c r="E614" s="16">
        <f t="shared" si="146"/>
        <v>119125742.72073071</v>
      </c>
      <c r="F614" s="16">
        <v>5</v>
      </c>
      <c r="G614" s="22">
        <f t="shared" si="157"/>
        <v>3.2395931140759762E+20</v>
      </c>
      <c r="H614" s="22">
        <f t="shared" si="150"/>
        <v>950353.93235644279</v>
      </c>
      <c r="I614" s="22">
        <f t="shared" si="156"/>
        <v>6.5772713436628496E+16</v>
      </c>
      <c r="J614" s="16">
        <v>1</v>
      </c>
      <c r="K614" s="16">
        <v>11</v>
      </c>
      <c r="L614" s="16">
        <v>5</v>
      </c>
      <c r="M614" s="16">
        <v>10000</v>
      </c>
      <c r="N614" s="16">
        <v>10000</v>
      </c>
      <c r="O614" s="16">
        <v>30</v>
      </c>
      <c r="P614" s="16" t="b">
        <v>1</v>
      </c>
      <c r="Q614" s="16">
        <v>0</v>
      </c>
      <c r="R614" s="16" t="b">
        <v>0</v>
      </c>
      <c r="S614" s="16">
        <v>101.000000000008</v>
      </c>
      <c r="T614" s="16" t="s">
        <v>59</v>
      </c>
      <c r="U614" s="18">
        <v>709</v>
      </c>
      <c r="V614" s="16">
        <v>817</v>
      </c>
      <c r="W614" s="22">
        <v>1.07</v>
      </c>
    </row>
    <row r="615" spans="1:23" x14ac:dyDescent="0.3">
      <c r="A615" s="15">
        <v>613</v>
      </c>
      <c r="B615" s="16" t="s">
        <v>56</v>
      </c>
      <c r="C615" s="17" t="s">
        <v>110</v>
      </c>
      <c r="E615" s="16">
        <f t="shared" si="146"/>
        <v>119690713.29391305</v>
      </c>
      <c r="F615" s="16">
        <v>5</v>
      </c>
      <c r="G615" s="22">
        <f t="shared" si="157"/>
        <v>3.2787559569738898E+20</v>
      </c>
      <c r="H615" s="22">
        <f t="shared" si="150"/>
        <v>953622.88603478344</v>
      </c>
      <c r="I615" s="22">
        <f t="shared" si="156"/>
        <v>6.6423978896415952E+16</v>
      </c>
      <c r="J615" s="16">
        <v>1</v>
      </c>
      <c r="K615" s="16">
        <v>11</v>
      </c>
      <c r="L615" s="16">
        <v>5</v>
      </c>
      <c r="M615" s="16">
        <v>10000</v>
      </c>
      <c r="N615" s="16">
        <v>10000</v>
      </c>
      <c r="O615" s="16">
        <v>30</v>
      </c>
      <c r="P615" s="16" t="b">
        <v>1</v>
      </c>
      <c r="Q615" s="16">
        <v>0</v>
      </c>
      <c r="R615" s="16" t="b">
        <v>0</v>
      </c>
      <c r="S615" s="16">
        <v>101.000000000008</v>
      </c>
      <c r="T615" s="16" t="s">
        <v>59</v>
      </c>
      <c r="U615" s="18">
        <v>710</v>
      </c>
      <c r="V615" s="16">
        <v>819</v>
      </c>
      <c r="W615" s="22">
        <v>1.07</v>
      </c>
    </row>
    <row r="616" spans="1:23" x14ac:dyDescent="0.3">
      <c r="A616" s="19">
        <v>614</v>
      </c>
      <c r="B616" s="16" t="s">
        <v>56</v>
      </c>
      <c r="C616" s="17" t="s">
        <v>110</v>
      </c>
      <c r="E616" s="16">
        <f t="shared" si="146"/>
        <v>120257435.86703354</v>
      </c>
      <c r="F616" s="16">
        <v>5</v>
      </c>
      <c r="G616" s="22">
        <f t="shared" si="157"/>
        <v>3.318327237103694E+20</v>
      </c>
      <c r="H616" s="22">
        <f t="shared" si="150"/>
        <v>956897.83159273921</v>
      </c>
      <c r="I616" s="22">
        <f t="shared" si="156"/>
        <v>6.70806156796848E+16</v>
      </c>
      <c r="J616" s="16">
        <v>1</v>
      </c>
      <c r="K616" s="16">
        <v>11</v>
      </c>
      <c r="L616" s="16">
        <v>5</v>
      </c>
      <c r="M616" s="16">
        <v>10000</v>
      </c>
      <c r="N616" s="16">
        <v>10000</v>
      </c>
      <c r="O616" s="16">
        <v>30</v>
      </c>
      <c r="P616" s="16" t="b">
        <v>1</v>
      </c>
      <c r="Q616" s="16">
        <v>0</v>
      </c>
      <c r="R616" s="16" t="b">
        <v>0</v>
      </c>
      <c r="S616" s="16">
        <v>101.000000000008</v>
      </c>
      <c r="T616" s="16" t="s">
        <v>59</v>
      </c>
      <c r="U616" s="18">
        <v>711</v>
      </c>
      <c r="V616" s="16">
        <v>821</v>
      </c>
      <c r="W616" s="22">
        <v>1.07</v>
      </c>
    </row>
    <row r="617" spans="1:23" x14ac:dyDescent="0.3">
      <c r="A617" s="15">
        <v>615</v>
      </c>
      <c r="B617" s="16" t="s">
        <v>56</v>
      </c>
      <c r="C617" s="17" t="s">
        <v>110</v>
      </c>
      <c r="E617" s="16">
        <f t="shared" ref="E617:E651" si="158">A617^2.898</f>
        <v>120825913.0064301</v>
      </c>
      <c r="F617" s="16">
        <v>5</v>
      </c>
      <c r="G617" s="22">
        <f t="shared" si="157"/>
        <v>3.3583105385095745E+20</v>
      </c>
      <c r="H617" s="22">
        <f t="shared" si="150"/>
        <v>960178.77039781422</v>
      </c>
      <c r="I617" s="22">
        <f t="shared" si="156"/>
        <v>6.7742659230096048E+16</v>
      </c>
      <c r="J617" s="16">
        <v>1</v>
      </c>
      <c r="K617" s="16">
        <v>11</v>
      </c>
      <c r="L617" s="16">
        <v>5</v>
      </c>
      <c r="M617" s="16">
        <v>10000</v>
      </c>
      <c r="N617" s="16">
        <v>10000</v>
      </c>
      <c r="O617" s="16">
        <v>30</v>
      </c>
      <c r="P617" s="16" t="b">
        <v>1</v>
      </c>
      <c r="Q617" s="16">
        <v>0</v>
      </c>
      <c r="R617" s="16" t="b">
        <v>0</v>
      </c>
      <c r="S617" s="16">
        <v>101.000000000008</v>
      </c>
      <c r="T617" s="16" t="s">
        <v>59</v>
      </c>
      <c r="U617" s="18">
        <v>712</v>
      </c>
      <c r="V617" s="16">
        <v>823</v>
      </c>
      <c r="W617" s="22">
        <v>1.07</v>
      </c>
    </row>
    <row r="618" spans="1:23" x14ac:dyDescent="0.3">
      <c r="A618" s="19">
        <v>616</v>
      </c>
      <c r="B618" s="16" t="s">
        <v>56</v>
      </c>
      <c r="C618" s="17" t="s">
        <v>110</v>
      </c>
      <c r="E618" s="16">
        <f t="shared" si="158"/>
        <v>121396147.27801454</v>
      </c>
      <c r="F618" s="16">
        <v>5</v>
      </c>
      <c r="G618" s="22">
        <f t="shared" si="157"/>
        <v>3.3987094707763367E+20</v>
      </c>
      <c r="H618" s="22">
        <f t="shared" si="150"/>
        <v>963465.70381558663</v>
      </c>
      <c r="I618" s="22">
        <f t="shared" si="156"/>
        <v>6.8410145166942368E+16</v>
      </c>
      <c r="J618" s="16">
        <v>1</v>
      </c>
      <c r="K618" s="16">
        <v>11</v>
      </c>
      <c r="L618" s="16">
        <v>5</v>
      </c>
      <c r="M618" s="16">
        <v>10000</v>
      </c>
      <c r="N618" s="16">
        <v>10000</v>
      </c>
      <c r="O618" s="16">
        <v>30</v>
      </c>
      <c r="P618" s="16" t="b">
        <v>1</v>
      </c>
      <c r="Q618" s="16">
        <v>0</v>
      </c>
      <c r="R618" s="16" t="b">
        <v>0</v>
      </c>
      <c r="S618" s="16">
        <v>101.000000000008</v>
      </c>
      <c r="T618" s="16" t="s">
        <v>59</v>
      </c>
      <c r="U618" s="18">
        <v>713</v>
      </c>
      <c r="V618" s="16">
        <v>825</v>
      </c>
      <c r="W618" s="22">
        <v>1.07</v>
      </c>
    </row>
    <row r="619" spans="1:23" x14ac:dyDescent="0.3">
      <c r="A619" s="15">
        <v>617</v>
      </c>
      <c r="B619" s="16" t="s">
        <v>56</v>
      </c>
      <c r="C619" s="17" t="s">
        <v>110</v>
      </c>
      <c r="E619" s="16">
        <f t="shared" si="158"/>
        <v>121968141.24727367</v>
      </c>
      <c r="F619" s="16">
        <v>5</v>
      </c>
      <c r="G619" s="22">
        <f t="shared" si="157"/>
        <v>3.4395276691695901E+20</v>
      </c>
      <c r="H619" s="22">
        <f t="shared" ref="H619:H651" si="159">A619^2.14+50+50*A619</f>
        <v>966758.63320973562</v>
      </c>
      <c r="I619" s="22">
        <f t="shared" si="156"/>
        <v>6.9083109285729888E+16</v>
      </c>
      <c r="J619" s="16">
        <v>1</v>
      </c>
      <c r="K619" s="16">
        <v>11</v>
      </c>
      <c r="L619" s="16">
        <v>5</v>
      </c>
      <c r="M619" s="16">
        <v>10000</v>
      </c>
      <c r="N619" s="16">
        <v>10000</v>
      </c>
      <c r="O619" s="16">
        <v>30</v>
      </c>
      <c r="P619" s="16" t="b">
        <v>1</v>
      </c>
      <c r="Q619" s="16">
        <v>0</v>
      </c>
      <c r="R619" s="16" t="b">
        <v>0</v>
      </c>
      <c r="S619" s="16">
        <v>101.000000000008</v>
      </c>
      <c r="T619" s="16" t="s">
        <v>59</v>
      </c>
      <c r="U619" s="18">
        <v>714</v>
      </c>
      <c r="V619" s="16">
        <v>827</v>
      </c>
      <c r="W619" s="22">
        <v>1.07</v>
      </c>
    </row>
    <row r="620" spans="1:23" x14ac:dyDescent="0.3">
      <c r="A620" s="19">
        <v>618</v>
      </c>
      <c r="B620" s="16" t="s">
        <v>56</v>
      </c>
      <c r="C620" s="17" t="s">
        <v>110</v>
      </c>
      <c r="E620" s="16">
        <f t="shared" si="158"/>
        <v>122541897.479268</v>
      </c>
      <c r="F620" s="16">
        <v>5</v>
      </c>
      <c r="G620" s="22">
        <f t="shared" si="157"/>
        <v>3.4807687947762893E+20</v>
      </c>
      <c r="H620" s="22">
        <f t="shared" si="159"/>
        <v>970057.55994202686</v>
      </c>
      <c r="I620" s="22">
        <f t="shared" si="156"/>
        <v>6.976158755876088E+16</v>
      </c>
      <c r="J620" s="16">
        <v>1</v>
      </c>
      <c r="K620" s="16">
        <v>11</v>
      </c>
      <c r="L620" s="16">
        <v>5</v>
      </c>
      <c r="M620" s="16">
        <v>10000</v>
      </c>
      <c r="N620" s="16">
        <v>10000</v>
      </c>
      <c r="O620" s="16">
        <v>30</v>
      </c>
      <c r="P620" s="16" t="b">
        <v>1</v>
      </c>
      <c r="Q620" s="16">
        <v>0</v>
      </c>
      <c r="R620" s="16" t="b">
        <v>0</v>
      </c>
      <c r="S620" s="16">
        <v>101.000000000008</v>
      </c>
      <c r="T620" s="16" t="s">
        <v>59</v>
      </c>
      <c r="U620" s="18">
        <v>715</v>
      </c>
      <c r="V620" s="16">
        <v>829</v>
      </c>
      <c r="W620" s="22">
        <v>1.07</v>
      </c>
    </row>
    <row r="621" spans="1:23" x14ac:dyDescent="0.3">
      <c r="A621" s="15">
        <v>619</v>
      </c>
      <c r="B621" s="16" t="s">
        <v>56</v>
      </c>
      <c r="C621" s="17" t="s">
        <v>110</v>
      </c>
      <c r="E621" s="16">
        <f t="shared" si="158"/>
        <v>123117418.53863519</v>
      </c>
      <c r="F621" s="16">
        <v>5</v>
      </c>
      <c r="G621" s="22">
        <f t="shared" si="157"/>
        <v>3.522436534645913E+20</v>
      </c>
      <c r="H621" s="22">
        <f t="shared" si="159"/>
        <v>973362.48537234229</v>
      </c>
      <c r="I621" s="22">
        <f t="shared" si="156"/>
        <v>7.0445616135722272E+16</v>
      </c>
      <c r="J621" s="16">
        <v>1</v>
      </c>
      <c r="K621" s="16">
        <v>11</v>
      </c>
      <c r="L621" s="16">
        <v>5</v>
      </c>
      <c r="M621" s="16">
        <v>10000</v>
      </c>
      <c r="N621" s="16">
        <v>10000</v>
      </c>
      <c r="O621" s="16">
        <v>30</v>
      </c>
      <c r="P621" s="16" t="b">
        <v>1</v>
      </c>
      <c r="Q621" s="16">
        <v>0</v>
      </c>
      <c r="R621" s="16" t="b">
        <v>0</v>
      </c>
      <c r="S621" s="16">
        <v>101.000000000008</v>
      </c>
      <c r="T621" s="16" t="s">
        <v>59</v>
      </c>
      <c r="U621" s="18">
        <v>716</v>
      </c>
      <c r="V621" s="16">
        <v>831</v>
      </c>
      <c r="W621" s="22">
        <v>1.07</v>
      </c>
    </row>
    <row r="622" spans="1:23" x14ac:dyDescent="0.3">
      <c r="A622" s="19">
        <v>620</v>
      </c>
      <c r="B622" s="16" t="s">
        <v>56</v>
      </c>
      <c r="C622" s="17" t="s">
        <v>110</v>
      </c>
      <c r="E622" s="16">
        <f t="shared" si="158"/>
        <v>123694706.98958991</v>
      </c>
      <c r="F622" s="16">
        <v>5</v>
      </c>
      <c r="G622" s="22">
        <f>A622^7.37+A622^4+100*A622+100</f>
        <v>3.8012527887759822E+20</v>
      </c>
      <c r="H622" s="22">
        <f t="shared" si="159"/>
        <v>976673.41085866198</v>
      </c>
      <c r="I622" s="22">
        <f t="shared" si="156"/>
        <v>7.1135231344266704E+16</v>
      </c>
      <c r="J622" s="16">
        <v>1</v>
      </c>
      <c r="K622" s="16">
        <v>11</v>
      </c>
      <c r="L622" s="16">
        <v>5</v>
      </c>
      <c r="M622" s="16">
        <v>10000</v>
      </c>
      <c r="N622" s="16">
        <v>10000</v>
      </c>
      <c r="O622" s="16">
        <v>30</v>
      </c>
      <c r="P622" s="16" t="b">
        <v>1</v>
      </c>
      <c r="Q622" s="16">
        <v>0</v>
      </c>
      <c r="R622" s="16" t="b">
        <v>0</v>
      </c>
      <c r="S622" s="16">
        <v>101.000000000008</v>
      </c>
      <c r="T622" s="16" t="s">
        <v>59</v>
      </c>
      <c r="U622" s="18">
        <v>717</v>
      </c>
      <c r="V622" s="16">
        <v>833</v>
      </c>
      <c r="W622" s="22">
        <v>1.07</v>
      </c>
    </row>
    <row r="623" spans="1:23" x14ac:dyDescent="0.3">
      <c r="A623" s="15">
        <v>621</v>
      </c>
      <c r="B623" s="16" t="s">
        <v>56</v>
      </c>
      <c r="C623" s="17" t="s">
        <v>110</v>
      </c>
      <c r="E623" s="16">
        <f t="shared" si="158"/>
        <v>124273765.39592274</v>
      </c>
      <c r="F623" s="16">
        <v>5</v>
      </c>
      <c r="G623" s="22">
        <f t="shared" ref="G623:G631" si="160">A623^7.37+A623^4+100*A623+100</f>
        <v>3.8466714440126864E+20</v>
      </c>
      <c r="H623" s="22">
        <f t="shared" si="159"/>
        <v>979990.33775708638</v>
      </c>
      <c r="I623" s="22">
        <f t="shared" si="156"/>
        <v>7.1830469690601984E+16</v>
      </c>
      <c r="J623" s="16">
        <v>1</v>
      </c>
      <c r="K623" s="16">
        <v>11</v>
      </c>
      <c r="L623" s="16">
        <v>5</v>
      </c>
      <c r="M623" s="16">
        <v>10000</v>
      </c>
      <c r="N623" s="16">
        <v>10000</v>
      </c>
      <c r="O623" s="16">
        <v>30</v>
      </c>
      <c r="P623" s="16" t="b">
        <v>1</v>
      </c>
      <c r="Q623" s="16">
        <v>0</v>
      </c>
      <c r="R623" s="16" t="b">
        <v>0</v>
      </c>
      <c r="S623" s="16">
        <v>101.000000000008</v>
      </c>
      <c r="T623" s="16" t="s">
        <v>59</v>
      </c>
      <c r="U623" s="18">
        <v>718</v>
      </c>
      <c r="V623" s="16">
        <v>835</v>
      </c>
      <c r="W623" s="22">
        <v>1.07</v>
      </c>
    </row>
    <row r="624" spans="1:23" x14ac:dyDescent="0.3">
      <c r="A624" s="19">
        <v>622</v>
      </c>
      <c r="B624" s="16" t="s">
        <v>56</v>
      </c>
      <c r="C624" s="17" t="s">
        <v>110</v>
      </c>
      <c r="E624" s="16">
        <f t="shared" si="158"/>
        <v>124854596.32100455</v>
      </c>
      <c r="F624" s="16">
        <v>5</v>
      </c>
      <c r="G624" s="22">
        <f t="shared" si="160"/>
        <v>3.8925583850782294E+20</v>
      </c>
      <c r="H624" s="22">
        <f t="shared" si="159"/>
        <v>983313.26742183301</v>
      </c>
      <c r="I624" s="22">
        <f t="shared" si="156"/>
        <v>7.253136786007632E+16</v>
      </c>
      <c r="J624" s="16">
        <v>1</v>
      </c>
      <c r="K624" s="16">
        <v>11</v>
      </c>
      <c r="L624" s="16">
        <v>5</v>
      </c>
      <c r="M624" s="16">
        <v>10000</v>
      </c>
      <c r="N624" s="16">
        <v>10000</v>
      </c>
      <c r="O624" s="16">
        <v>30</v>
      </c>
      <c r="P624" s="16" t="b">
        <v>1</v>
      </c>
      <c r="Q624" s="16">
        <v>0</v>
      </c>
      <c r="R624" s="16" t="b">
        <v>0</v>
      </c>
      <c r="S624" s="16">
        <v>101.000000000008</v>
      </c>
      <c r="T624" s="16" t="s">
        <v>59</v>
      </c>
      <c r="U624" s="18">
        <v>719</v>
      </c>
      <c r="V624" s="16">
        <v>837</v>
      </c>
      <c r="W624" s="22">
        <v>1.07</v>
      </c>
    </row>
    <row r="625" spans="1:23" x14ac:dyDescent="0.3">
      <c r="A625" s="15">
        <v>623</v>
      </c>
      <c r="B625" s="16" t="s">
        <v>56</v>
      </c>
      <c r="C625" s="17" t="s">
        <v>110</v>
      </c>
      <c r="E625" s="16">
        <f t="shared" si="158"/>
        <v>125437202.32778388</v>
      </c>
      <c r="F625" s="16">
        <v>5</v>
      </c>
      <c r="G625" s="22">
        <f t="shared" si="160"/>
        <v>3.938917675666937E+20</v>
      </c>
      <c r="H625" s="22">
        <f t="shared" si="159"/>
        <v>986642.20120524906</v>
      </c>
      <c r="I625" s="22">
        <f t="shared" si="156"/>
        <v>7.3237962717770048E+16</v>
      </c>
      <c r="J625" s="16">
        <v>1</v>
      </c>
      <c r="K625" s="16">
        <v>11</v>
      </c>
      <c r="L625" s="16">
        <v>5</v>
      </c>
      <c r="M625" s="16">
        <v>10000</v>
      </c>
      <c r="N625" s="16">
        <v>10000</v>
      </c>
      <c r="O625" s="16">
        <v>30</v>
      </c>
      <c r="P625" s="16" t="b">
        <v>1</v>
      </c>
      <c r="Q625" s="16">
        <v>0</v>
      </c>
      <c r="R625" s="16" t="b">
        <v>0</v>
      </c>
      <c r="S625" s="16">
        <v>101.000000000008</v>
      </c>
      <c r="T625" s="16" t="s">
        <v>59</v>
      </c>
      <c r="U625" s="18">
        <v>720</v>
      </c>
      <c r="V625" s="16">
        <v>839</v>
      </c>
      <c r="W625" s="22">
        <v>1.07</v>
      </c>
    </row>
    <row r="626" spans="1:23" x14ac:dyDescent="0.3">
      <c r="A626" s="19">
        <v>624</v>
      </c>
      <c r="B626" s="16" t="s">
        <v>56</v>
      </c>
      <c r="C626" s="17" t="s">
        <v>110</v>
      </c>
      <c r="E626" s="16">
        <f t="shared" si="158"/>
        <v>126021585.97878981</v>
      </c>
      <c r="F626" s="16">
        <v>5</v>
      </c>
      <c r="G626" s="22">
        <f t="shared" si="160"/>
        <v>3.9857534081239089E+20</v>
      </c>
      <c r="H626" s="22">
        <f t="shared" si="159"/>
        <v>989977.14045781165</v>
      </c>
      <c r="I626" s="22">
        <f t="shared" si="156"/>
        <v>7.3950291309081616E+16</v>
      </c>
      <c r="J626" s="16">
        <v>1</v>
      </c>
      <c r="K626" s="16">
        <v>11</v>
      </c>
      <c r="L626" s="16">
        <v>5</v>
      </c>
      <c r="M626" s="16">
        <v>10000</v>
      </c>
      <c r="N626" s="16">
        <v>10000</v>
      </c>
      <c r="O626" s="16">
        <v>30</v>
      </c>
      <c r="P626" s="16" t="b">
        <v>1</v>
      </c>
      <c r="Q626" s="16">
        <v>0</v>
      </c>
      <c r="R626" s="16" t="b">
        <v>0</v>
      </c>
      <c r="S626" s="16">
        <v>101.000000000008</v>
      </c>
      <c r="T626" s="16" t="s">
        <v>59</v>
      </c>
      <c r="U626" s="18">
        <v>721</v>
      </c>
      <c r="V626" s="16">
        <v>841</v>
      </c>
      <c r="W626" s="22">
        <v>1.07</v>
      </c>
    </row>
    <row r="627" spans="1:23" x14ac:dyDescent="0.3">
      <c r="A627" s="15">
        <v>625</v>
      </c>
      <c r="B627" s="16" t="s">
        <v>56</v>
      </c>
      <c r="C627" s="17" t="s">
        <v>110</v>
      </c>
      <c r="E627" s="16">
        <f t="shared" si="158"/>
        <v>126607749.83613026</v>
      </c>
      <c r="F627" s="16">
        <v>5</v>
      </c>
      <c r="G627" s="22">
        <f t="shared" si="160"/>
        <v>4.0330697036006457E+20</v>
      </c>
      <c r="H627" s="22">
        <f t="shared" si="159"/>
        <v>993318.08652812976</v>
      </c>
      <c r="I627" s="22">
        <f t="shared" si="156"/>
        <v>7.4668390860318976E+16</v>
      </c>
      <c r="J627" s="16">
        <v>1</v>
      </c>
      <c r="K627" s="16">
        <v>11</v>
      </c>
      <c r="L627" s="16">
        <v>5</v>
      </c>
      <c r="M627" s="16">
        <v>10000</v>
      </c>
      <c r="N627" s="16">
        <v>10000</v>
      </c>
      <c r="O627" s="16">
        <v>30</v>
      </c>
      <c r="P627" s="16" t="b">
        <v>1</v>
      </c>
      <c r="Q627" s="16">
        <v>0</v>
      </c>
      <c r="R627" s="16" t="b">
        <v>0</v>
      </c>
      <c r="S627" s="16">
        <v>101.000000000008</v>
      </c>
      <c r="T627" s="16" t="s">
        <v>59</v>
      </c>
      <c r="U627" s="18">
        <v>722</v>
      </c>
      <c r="V627" s="16">
        <v>843</v>
      </c>
      <c r="W627" s="22">
        <v>1.07</v>
      </c>
    </row>
    <row r="628" spans="1:23" x14ac:dyDescent="0.3">
      <c r="A628" s="19">
        <v>626</v>
      </c>
      <c r="B628" s="16" t="s">
        <v>56</v>
      </c>
      <c r="C628" s="17" t="s">
        <v>110</v>
      </c>
      <c r="E628" s="16">
        <f t="shared" si="158"/>
        <v>127195696.46149689</v>
      </c>
      <c r="F628" s="16">
        <v>5</v>
      </c>
      <c r="G628" s="22">
        <f t="shared" si="160"/>
        <v>4.0808707122112469E+20</v>
      </c>
      <c r="H628" s="22">
        <f t="shared" si="159"/>
        <v>996665.0407629651</v>
      </c>
      <c r="I628" s="22">
        <f t="shared" si="156"/>
        <v>7.5392298779292976E+16</v>
      </c>
      <c r="J628" s="16">
        <v>1</v>
      </c>
      <c r="K628" s="16">
        <v>11</v>
      </c>
      <c r="L628" s="16">
        <v>5</v>
      </c>
      <c r="M628" s="16">
        <v>10000</v>
      </c>
      <c r="N628" s="16">
        <v>10000</v>
      </c>
      <c r="O628" s="16">
        <v>30</v>
      </c>
      <c r="P628" s="16" t="b">
        <v>1</v>
      </c>
      <c r="Q628" s="16">
        <v>0</v>
      </c>
      <c r="R628" s="16" t="b">
        <v>0</v>
      </c>
      <c r="S628" s="16">
        <v>101.000000000008</v>
      </c>
      <c r="T628" s="16" t="s">
        <v>59</v>
      </c>
      <c r="U628" s="18">
        <v>723</v>
      </c>
      <c r="V628" s="16">
        <v>845</v>
      </c>
      <c r="W628" s="22">
        <v>1.07</v>
      </c>
    </row>
    <row r="629" spans="1:23" x14ac:dyDescent="0.3">
      <c r="A629" s="15">
        <v>627</v>
      </c>
      <c r="B629" s="16" t="s">
        <v>56</v>
      </c>
      <c r="C629" s="17" t="s">
        <v>110</v>
      </c>
      <c r="E629" s="16">
        <f t="shared" si="158"/>
        <v>127785428.41616175</v>
      </c>
      <c r="F629" s="16">
        <v>5</v>
      </c>
      <c r="G629" s="22">
        <f t="shared" si="160"/>
        <v>4.1291606131889255E+20</v>
      </c>
      <c r="H629" s="22">
        <f t="shared" si="159"/>
        <v>1000018.0045072186</v>
      </c>
      <c r="I629" s="22">
        <f t="shared" si="156"/>
        <v>7.6122052655907776E+16</v>
      </c>
      <c r="J629" s="16">
        <v>1</v>
      </c>
      <c r="K629" s="16">
        <v>11</v>
      </c>
      <c r="L629" s="16">
        <v>5</v>
      </c>
      <c r="M629" s="16">
        <v>10000</v>
      </c>
      <c r="N629" s="16">
        <v>10000</v>
      </c>
      <c r="O629" s="16">
        <v>30</v>
      </c>
      <c r="P629" s="16" t="b">
        <v>1</v>
      </c>
      <c r="Q629" s="16">
        <v>0</v>
      </c>
      <c r="R629" s="16" t="b">
        <v>0</v>
      </c>
      <c r="S629" s="16">
        <v>101.000000000008</v>
      </c>
      <c r="T629" s="16" t="s">
        <v>59</v>
      </c>
      <c r="U629" s="18">
        <v>724</v>
      </c>
      <c r="V629" s="16">
        <v>847</v>
      </c>
      <c r="W629" s="22">
        <v>1.07</v>
      </c>
    </row>
    <row r="630" spans="1:23" x14ac:dyDescent="0.3">
      <c r="A630" s="19">
        <v>628</v>
      </c>
      <c r="B630" s="16" t="s">
        <v>56</v>
      </c>
      <c r="C630" s="17" t="s">
        <v>110</v>
      </c>
      <c r="E630" s="16">
        <f t="shared" si="158"/>
        <v>128376948.26097909</v>
      </c>
      <c r="F630" s="16">
        <v>5</v>
      </c>
      <c r="G630" s="22">
        <f t="shared" si="160"/>
        <v>4.1779436150434837E+20</v>
      </c>
      <c r="H630" s="22">
        <f t="shared" si="159"/>
        <v>1003376.9791039492</v>
      </c>
      <c r="I630" s="22">
        <f t="shared" si="156"/>
        <v>7.6857690262753904E+16</v>
      </c>
      <c r="J630" s="16">
        <v>1</v>
      </c>
      <c r="K630" s="16">
        <v>11</v>
      </c>
      <c r="L630" s="16">
        <v>5</v>
      </c>
      <c r="M630" s="16">
        <v>10000</v>
      </c>
      <c r="N630" s="16">
        <v>10000</v>
      </c>
      <c r="O630" s="16">
        <v>30</v>
      </c>
      <c r="P630" s="16" t="b">
        <v>1</v>
      </c>
      <c r="Q630" s="16">
        <v>0</v>
      </c>
      <c r="R630" s="16" t="b">
        <v>0</v>
      </c>
      <c r="S630" s="16">
        <v>101.000000000008</v>
      </c>
      <c r="T630" s="16" t="s">
        <v>59</v>
      </c>
      <c r="U630" s="18">
        <v>725</v>
      </c>
      <c r="V630" s="16">
        <v>849</v>
      </c>
      <c r="W630" s="22">
        <v>1.07</v>
      </c>
    </row>
    <row r="631" spans="1:23" x14ac:dyDescent="0.3">
      <c r="A631" s="15">
        <v>629</v>
      </c>
      <c r="B631" s="16" t="s">
        <v>56</v>
      </c>
      <c r="C631" s="17" t="s">
        <v>110</v>
      </c>
      <c r="E631" s="16">
        <f t="shared" si="158"/>
        <v>128970258.55638808</v>
      </c>
      <c r="F631" s="16">
        <v>5</v>
      </c>
      <c r="G631" s="22">
        <f t="shared" si="160"/>
        <v>4.227223955719167E+20</v>
      </c>
      <c r="H631" s="22">
        <f t="shared" si="159"/>
        <v>1006741.9658943752</v>
      </c>
      <c r="I631" s="22">
        <f t="shared" si="156"/>
        <v>7.7599249555705056E+16</v>
      </c>
      <c r="J631" s="16">
        <v>1</v>
      </c>
      <c r="K631" s="16">
        <v>11</v>
      </c>
      <c r="L631" s="16">
        <v>5</v>
      </c>
      <c r="M631" s="16">
        <v>10000</v>
      </c>
      <c r="N631" s="16">
        <v>10000</v>
      </c>
      <c r="O631" s="16">
        <v>30</v>
      </c>
      <c r="P631" s="16" t="b">
        <v>1</v>
      </c>
      <c r="Q631" s="16">
        <v>0</v>
      </c>
      <c r="R631" s="16" t="b">
        <v>0</v>
      </c>
      <c r="S631" s="16">
        <v>101.000000000008</v>
      </c>
      <c r="T631" s="16" t="s">
        <v>59</v>
      </c>
      <c r="U631" s="18">
        <v>726</v>
      </c>
      <c r="V631" s="16">
        <v>851</v>
      </c>
      <c r="W631" s="22">
        <v>1.07</v>
      </c>
    </row>
    <row r="632" spans="1:23" x14ac:dyDescent="0.3">
      <c r="A632" s="19">
        <v>630</v>
      </c>
      <c r="B632" s="16" t="s">
        <v>56</v>
      </c>
      <c r="C632" s="17" t="s">
        <v>110</v>
      </c>
      <c r="E632" s="16">
        <f t="shared" si="158"/>
        <v>129565361.86241111</v>
      </c>
      <c r="F632" s="16">
        <v>5</v>
      </c>
      <c r="G632" s="22">
        <f>A632^7.38+A632^4+100*A632+100</f>
        <v>4.5617686379593872E+20</v>
      </c>
      <c r="H632" s="22">
        <f t="shared" si="159"/>
        <v>1010112.9662178761</v>
      </c>
      <c r="I632" s="22">
        <f t="shared" si="156"/>
        <v>7.8346768674510544E+16</v>
      </c>
      <c r="J632" s="16">
        <v>1</v>
      </c>
      <c r="K632" s="16">
        <v>11</v>
      </c>
      <c r="L632" s="16">
        <v>5</v>
      </c>
      <c r="M632" s="16">
        <v>10000</v>
      </c>
      <c r="N632" s="16">
        <v>10000</v>
      </c>
      <c r="O632" s="16">
        <v>30</v>
      </c>
      <c r="P632" s="16" t="b">
        <v>1</v>
      </c>
      <c r="Q632" s="16">
        <v>0</v>
      </c>
      <c r="R632" s="16" t="b">
        <v>0</v>
      </c>
      <c r="S632" s="16">
        <v>101.000000000008</v>
      </c>
      <c r="T632" s="16" t="s">
        <v>59</v>
      </c>
      <c r="U632" s="18">
        <v>727</v>
      </c>
      <c r="V632" s="16">
        <v>853</v>
      </c>
      <c r="W632" s="22">
        <v>1.07</v>
      </c>
    </row>
    <row r="633" spans="1:23" x14ac:dyDescent="0.3">
      <c r="A633" s="15">
        <v>631</v>
      </c>
      <c r="B633" s="16" t="s">
        <v>56</v>
      </c>
      <c r="C633" s="17" t="s">
        <v>110</v>
      </c>
      <c r="E633" s="16">
        <f t="shared" si="158"/>
        <v>130162260.73865561</v>
      </c>
      <c r="F633" s="16">
        <v>5</v>
      </c>
      <c r="G633" s="22">
        <f t="shared" ref="G633:G641" si="161">A633^7.38+A633^4+100*A633+100</f>
        <v>4.6154778528932168E+20</v>
      </c>
      <c r="H633" s="22">
        <f t="shared" si="159"/>
        <v>1013489.9814120027</v>
      </c>
      <c r="I633" s="22">
        <f t="shared" si="156"/>
        <v>7.9100285943392736E+16</v>
      </c>
      <c r="J633" s="16">
        <v>1</v>
      </c>
      <c r="K633" s="16">
        <v>11</v>
      </c>
      <c r="L633" s="16">
        <v>5</v>
      </c>
      <c r="M633" s="16">
        <v>10000</v>
      </c>
      <c r="N633" s="16">
        <v>10000</v>
      </c>
      <c r="O633" s="16">
        <v>30</v>
      </c>
      <c r="P633" s="16" t="b">
        <v>1</v>
      </c>
      <c r="Q633" s="16">
        <v>0</v>
      </c>
      <c r="R633" s="16" t="b">
        <v>0</v>
      </c>
      <c r="S633" s="16">
        <v>101.000000000008</v>
      </c>
      <c r="T633" s="16" t="s">
        <v>59</v>
      </c>
      <c r="U633" s="18">
        <v>728</v>
      </c>
      <c r="V633" s="16">
        <v>855</v>
      </c>
      <c r="W633" s="22">
        <v>1.07</v>
      </c>
    </row>
    <row r="634" spans="1:23" x14ac:dyDescent="0.3">
      <c r="A634" s="19">
        <v>632</v>
      </c>
      <c r="B634" s="16" t="s">
        <v>56</v>
      </c>
      <c r="C634" s="17" t="s">
        <v>110</v>
      </c>
      <c r="E634" s="16">
        <f t="shared" si="158"/>
        <v>130760957.74431475</v>
      </c>
      <c r="F634" s="16">
        <v>5</v>
      </c>
      <c r="G634" s="22">
        <f t="shared" si="161"/>
        <v>4.6697328723562876E+20</v>
      </c>
      <c r="H634" s="22">
        <f t="shared" si="159"/>
        <v>1016873.012812488</v>
      </c>
      <c r="I634" s="22">
        <f t="shared" si="156"/>
        <v>7.9859839871647616E+16</v>
      </c>
      <c r="J634" s="16">
        <v>1</v>
      </c>
      <c r="K634" s="16">
        <v>11</v>
      </c>
      <c r="L634" s="16">
        <v>5</v>
      </c>
      <c r="M634" s="16">
        <v>10000</v>
      </c>
      <c r="N634" s="16">
        <v>10000</v>
      </c>
      <c r="O634" s="16">
        <v>30</v>
      </c>
      <c r="P634" s="16" t="b">
        <v>1</v>
      </c>
      <c r="Q634" s="16">
        <v>0</v>
      </c>
      <c r="R634" s="16" t="b">
        <v>0</v>
      </c>
      <c r="S634" s="16">
        <v>101.000000000008</v>
      </c>
      <c r="T634" s="16" t="s">
        <v>59</v>
      </c>
      <c r="U634" s="18">
        <v>729</v>
      </c>
      <c r="V634" s="16">
        <v>857</v>
      </c>
      <c r="W634" s="22">
        <v>1.07</v>
      </c>
    </row>
    <row r="635" spans="1:23" x14ac:dyDescent="0.3">
      <c r="A635" s="15">
        <v>633</v>
      </c>
      <c r="B635" s="16" t="s">
        <v>56</v>
      </c>
      <c r="C635" s="17" t="s">
        <v>110</v>
      </c>
      <c r="E635" s="16">
        <f t="shared" si="158"/>
        <v>131361455.43816835</v>
      </c>
      <c r="F635" s="16">
        <v>5</v>
      </c>
      <c r="G635" s="22">
        <f t="shared" si="161"/>
        <v>4.7245383661307357E+20</v>
      </c>
      <c r="H635" s="22">
        <f t="shared" si="159"/>
        <v>1020262.0617532303</v>
      </c>
      <c r="I635" s="22">
        <f t="shared" si="156"/>
        <v>8.062546915423552E+16</v>
      </c>
      <c r="J635" s="16">
        <v>1</v>
      </c>
      <c r="K635" s="16">
        <v>11</v>
      </c>
      <c r="L635" s="16">
        <v>5</v>
      </c>
      <c r="M635" s="16">
        <v>10000</v>
      </c>
      <c r="N635" s="16">
        <v>10000</v>
      </c>
      <c r="O635" s="16">
        <v>30</v>
      </c>
      <c r="P635" s="16" t="b">
        <v>1</v>
      </c>
      <c r="Q635" s="16">
        <v>0</v>
      </c>
      <c r="R635" s="16" t="b">
        <v>0</v>
      </c>
      <c r="S635" s="16">
        <v>101.000000000008</v>
      </c>
      <c r="T635" s="16" t="s">
        <v>59</v>
      </c>
      <c r="U635" s="18">
        <v>730</v>
      </c>
      <c r="V635" s="16">
        <v>859</v>
      </c>
      <c r="W635" s="22">
        <v>1.07</v>
      </c>
    </row>
    <row r="636" spans="1:23" x14ac:dyDescent="0.3">
      <c r="A636" s="19">
        <v>634</v>
      </c>
      <c r="B636" s="16" t="s">
        <v>56</v>
      </c>
      <c r="C636" s="17" t="s">
        <v>110</v>
      </c>
      <c r="E636" s="16">
        <f t="shared" si="158"/>
        <v>131963756.37858236</v>
      </c>
      <c r="F636" s="16">
        <v>5</v>
      </c>
      <c r="G636" s="22">
        <f t="shared" si="161"/>
        <v>4.7798990364744961E+20</v>
      </c>
      <c r="H636" s="22">
        <f t="shared" si="159"/>
        <v>1023657.1295663327</v>
      </c>
      <c r="I636" s="22">
        <f t="shared" si="156"/>
        <v>8.1397212672388224E+16</v>
      </c>
      <c r="J636" s="16">
        <v>1</v>
      </c>
      <c r="K636" s="16">
        <v>11</v>
      </c>
      <c r="L636" s="16">
        <v>5</v>
      </c>
      <c r="M636" s="16">
        <v>10000</v>
      </c>
      <c r="N636" s="16">
        <v>10000</v>
      </c>
      <c r="O636" s="16">
        <v>30</v>
      </c>
      <c r="P636" s="16" t="b">
        <v>1</v>
      </c>
      <c r="Q636" s="16">
        <v>0</v>
      </c>
      <c r="R636" s="16" t="b">
        <v>0</v>
      </c>
      <c r="S636" s="16">
        <v>101.000000000008</v>
      </c>
      <c r="T636" s="16" t="s">
        <v>59</v>
      </c>
      <c r="U636" s="18">
        <v>731</v>
      </c>
      <c r="V636" s="16">
        <v>861</v>
      </c>
      <c r="W636" s="22">
        <v>1.07</v>
      </c>
    </row>
    <row r="637" spans="1:23" x14ac:dyDescent="0.3">
      <c r="A637" s="15">
        <v>635</v>
      </c>
      <c r="B637" s="16" t="s">
        <v>56</v>
      </c>
      <c r="C637" s="17" t="s">
        <v>110</v>
      </c>
      <c r="E637" s="16">
        <f t="shared" si="158"/>
        <v>132567863.12351163</v>
      </c>
      <c r="F637" s="16">
        <v>5</v>
      </c>
      <c r="G637" s="22">
        <f t="shared" si="161"/>
        <v>4.8358196182952431E+20</v>
      </c>
      <c r="H637" s="22">
        <f t="shared" si="159"/>
        <v>1027058.2175820753</v>
      </c>
      <c r="I637" s="22">
        <f t="shared" si="156"/>
        <v>8.2175109494204544E+16</v>
      </c>
      <c r="J637" s="16">
        <v>1</v>
      </c>
      <c r="K637" s="16">
        <v>11</v>
      </c>
      <c r="L637" s="16">
        <v>5</v>
      </c>
      <c r="M637" s="16">
        <v>10000</v>
      </c>
      <c r="N637" s="16">
        <v>10000</v>
      </c>
      <c r="O637" s="16">
        <v>30</v>
      </c>
      <c r="P637" s="16" t="b">
        <v>1</v>
      </c>
      <c r="Q637" s="16">
        <v>0</v>
      </c>
      <c r="R637" s="16" t="b">
        <v>0</v>
      </c>
      <c r="S637" s="16">
        <v>101.000000000008</v>
      </c>
      <c r="T637" s="16" t="s">
        <v>59</v>
      </c>
      <c r="U637" s="18">
        <v>732</v>
      </c>
      <c r="V637" s="16">
        <v>863</v>
      </c>
      <c r="W637" s="22">
        <v>1.07</v>
      </c>
    </row>
    <row r="638" spans="1:23" x14ac:dyDescent="0.3">
      <c r="A638" s="19">
        <v>636</v>
      </c>
      <c r="B638" s="16" t="s">
        <v>56</v>
      </c>
      <c r="C638" s="17" t="s">
        <v>110</v>
      </c>
      <c r="E638" s="16">
        <f t="shared" si="158"/>
        <v>133173778.23049882</v>
      </c>
      <c r="F638" s="16">
        <v>5</v>
      </c>
      <c r="G638" s="22">
        <f t="shared" si="161"/>
        <v>4.8923048793249402E+20</v>
      </c>
      <c r="H638" s="22">
        <f t="shared" si="159"/>
        <v>1030465.3271289411</v>
      </c>
      <c r="I638" s="22">
        <f t="shared" si="156"/>
        <v>8.2959198875253936E+16</v>
      </c>
      <c r="J638" s="16">
        <v>1</v>
      </c>
      <c r="K638" s="16">
        <v>11</v>
      </c>
      <c r="L638" s="16">
        <v>5</v>
      </c>
      <c r="M638" s="16">
        <v>10000</v>
      </c>
      <c r="N638" s="16">
        <v>10000</v>
      </c>
      <c r="O638" s="16">
        <v>30</v>
      </c>
      <c r="P638" s="16" t="b">
        <v>1</v>
      </c>
      <c r="Q638" s="16">
        <v>0</v>
      </c>
      <c r="R638" s="16" t="b">
        <v>0</v>
      </c>
      <c r="S638" s="16">
        <v>101.000000000008</v>
      </c>
      <c r="T638" s="16" t="s">
        <v>59</v>
      </c>
      <c r="U638" s="18">
        <v>733</v>
      </c>
      <c r="V638" s="16">
        <v>865</v>
      </c>
      <c r="W638" s="22">
        <v>1.07</v>
      </c>
    </row>
    <row r="639" spans="1:23" x14ac:dyDescent="0.3">
      <c r="A639" s="15">
        <v>637</v>
      </c>
      <c r="B639" s="16" t="s">
        <v>56</v>
      </c>
      <c r="C639" s="17" t="s">
        <v>110</v>
      </c>
      <c r="E639" s="16">
        <f t="shared" si="158"/>
        <v>133781504.25667591</v>
      </c>
      <c r="F639" s="16">
        <v>5</v>
      </c>
      <c r="G639" s="22">
        <f t="shared" si="161"/>
        <v>4.9493596202953212E+20</v>
      </c>
      <c r="H639" s="22">
        <f t="shared" si="159"/>
        <v>1033878.4595336139</v>
      </c>
      <c r="I639" s="22">
        <f t="shared" si="156"/>
        <v>8.3749520259176896E+16</v>
      </c>
      <c r="J639" s="16">
        <v>1</v>
      </c>
      <c r="K639" s="16">
        <v>11</v>
      </c>
      <c r="L639" s="16">
        <v>5</v>
      </c>
      <c r="M639" s="16">
        <v>10000</v>
      </c>
      <c r="N639" s="16">
        <v>10000</v>
      </c>
      <c r="O639" s="16">
        <v>30</v>
      </c>
      <c r="P639" s="16" t="b">
        <v>1</v>
      </c>
      <c r="Q639" s="16">
        <v>0</v>
      </c>
      <c r="R639" s="16" t="b">
        <v>0</v>
      </c>
      <c r="S639" s="16">
        <v>101.000000000008</v>
      </c>
      <c r="T639" s="16" t="s">
        <v>59</v>
      </c>
      <c r="U639" s="18">
        <v>734</v>
      </c>
      <c r="V639" s="16">
        <v>867</v>
      </c>
      <c r="W639" s="22">
        <v>1.07</v>
      </c>
    </row>
    <row r="640" spans="1:23" x14ac:dyDescent="0.3">
      <c r="A640" s="19">
        <v>638</v>
      </c>
      <c r="B640" s="16" t="s">
        <v>56</v>
      </c>
      <c r="C640" s="17" t="s">
        <v>110</v>
      </c>
      <c r="E640" s="16">
        <f t="shared" si="158"/>
        <v>134391043.75876495</v>
      </c>
      <c r="F640" s="16">
        <v>5</v>
      </c>
      <c r="G640" s="22">
        <f t="shared" si="161"/>
        <v>5.0069886751137844E+20</v>
      </c>
      <c r="H640" s="22">
        <f t="shared" si="159"/>
        <v>1037297.6161209856</v>
      </c>
      <c r="I640" s="22">
        <f t="shared" si="156"/>
        <v>8.4546113278290064E+16</v>
      </c>
      <c r="J640" s="16">
        <v>1</v>
      </c>
      <c r="K640" s="16">
        <v>11</v>
      </c>
      <c r="L640" s="16">
        <v>5</v>
      </c>
      <c r="M640" s="16">
        <v>10000</v>
      </c>
      <c r="N640" s="16">
        <v>10000</v>
      </c>
      <c r="O640" s="16">
        <v>30</v>
      </c>
      <c r="P640" s="16" t="b">
        <v>1</v>
      </c>
      <c r="Q640" s="16">
        <v>0</v>
      </c>
      <c r="R640" s="16" t="b">
        <v>0</v>
      </c>
      <c r="S640" s="16">
        <v>101.000000000008</v>
      </c>
      <c r="T640" s="16" t="s">
        <v>59</v>
      </c>
      <c r="U640" s="18">
        <v>735</v>
      </c>
      <c r="V640" s="16">
        <v>869</v>
      </c>
      <c r="W640" s="22">
        <v>1.07</v>
      </c>
    </row>
    <row r="641" spans="1:23" x14ac:dyDescent="0.3">
      <c r="A641" s="15">
        <v>639</v>
      </c>
      <c r="B641" s="16" t="s">
        <v>56</v>
      </c>
      <c r="C641" s="17" t="s">
        <v>110</v>
      </c>
      <c r="E641" s="16">
        <f t="shared" si="158"/>
        <v>135002399.29307857</v>
      </c>
      <c r="F641" s="16">
        <v>5</v>
      </c>
      <c r="G641" s="22">
        <f t="shared" si="161"/>
        <v>5.065196911040046E+20</v>
      </c>
      <c r="H641" s="22">
        <f t="shared" si="159"/>
        <v>1040722.79821416</v>
      </c>
      <c r="I641" s="22">
        <f t="shared" si="156"/>
        <v>8.5349017754187488E+16</v>
      </c>
      <c r="J641" s="16">
        <v>1</v>
      </c>
      <c r="K641" s="16">
        <v>11</v>
      </c>
      <c r="L641" s="16">
        <v>5</v>
      </c>
      <c r="M641" s="16">
        <v>10000</v>
      </c>
      <c r="N641" s="16">
        <v>10000</v>
      </c>
      <c r="O641" s="16">
        <v>30</v>
      </c>
      <c r="P641" s="16" t="b">
        <v>1</v>
      </c>
      <c r="Q641" s="16">
        <v>0</v>
      </c>
      <c r="R641" s="16" t="b">
        <v>0</v>
      </c>
      <c r="S641" s="16">
        <v>101.000000000008</v>
      </c>
      <c r="T641" s="16" t="s">
        <v>59</v>
      </c>
      <c r="U641" s="18">
        <v>736</v>
      </c>
      <c r="V641" s="16">
        <v>871</v>
      </c>
      <c r="W641" s="22">
        <v>1.07</v>
      </c>
    </row>
    <row r="642" spans="1:23" x14ac:dyDescent="0.3">
      <c r="A642" s="19">
        <v>640</v>
      </c>
      <c r="B642" s="16" t="s">
        <v>56</v>
      </c>
      <c r="C642" s="17" t="s">
        <v>110</v>
      </c>
      <c r="E642" s="16">
        <f t="shared" si="158"/>
        <v>135615573.41552031</v>
      </c>
      <c r="F642" s="16">
        <v>5</v>
      </c>
      <c r="G642" s="22">
        <f>A642^7.39+A642^4+100*A642+100</f>
        <v>5.4660047891698057E+20</v>
      </c>
      <c r="H642" s="22">
        <f t="shared" si="159"/>
        <v>1044154.0071344584</v>
      </c>
      <c r="I642" s="22">
        <f t="shared" si="156"/>
        <v>8.6158273698349472E+16</v>
      </c>
      <c r="J642" s="16">
        <v>1</v>
      </c>
      <c r="K642" s="16">
        <v>11</v>
      </c>
      <c r="L642" s="16">
        <v>5</v>
      </c>
      <c r="M642" s="16">
        <v>10000</v>
      </c>
      <c r="N642" s="16">
        <v>10000</v>
      </c>
      <c r="O642" s="16">
        <v>30</v>
      </c>
      <c r="P642" s="16" t="b">
        <v>1</v>
      </c>
      <c r="Q642" s="16">
        <v>0</v>
      </c>
      <c r="R642" s="16" t="b">
        <v>0</v>
      </c>
      <c r="S642" s="16">
        <v>101.000000000008</v>
      </c>
      <c r="T642" s="16" t="s">
        <v>59</v>
      </c>
      <c r="U642" s="18">
        <v>737</v>
      </c>
      <c r="V642" s="16">
        <v>873</v>
      </c>
      <c r="W642" s="22">
        <v>1.07</v>
      </c>
    </row>
    <row r="643" spans="1:23" x14ac:dyDescent="0.3">
      <c r="A643" s="15">
        <v>641</v>
      </c>
      <c r="B643" s="16" t="s">
        <v>56</v>
      </c>
      <c r="C643" s="17" t="s">
        <v>110</v>
      </c>
      <c r="E643" s="16">
        <f t="shared" si="158"/>
        <v>136230568.68158692</v>
      </c>
      <c r="F643" s="16">
        <v>5</v>
      </c>
      <c r="G643" s="22">
        <f t="shared" ref="G643:G646" si="162">A643^7.39+A643^4+100*A643+100</f>
        <v>5.5294360325421E+20</v>
      </c>
      <c r="H643" s="22">
        <f t="shared" si="159"/>
        <v>1047591.2442014244</v>
      </c>
      <c r="I643" s="22">
        <f t="shared" si="156"/>
        <v>8.697392131274704E+16</v>
      </c>
      <c r="J643" s="16">
        <v>1</v>
      </c>
      <c r="K643" s="16">
        <v>11</v>
      </c>
      <c r="L643" s="16">
        <v>5</v>
      </c>
      <c r="M643" s="16">
        <v>10000</v>
      </c>
      <c r="N643" s="16">
        <v>10000</v>
      </c>
      <c r="O643" s="16">
        <v>30</v>
      </c>
      <c r="P643" s="16" t="b">
        <v>1</v>
      </c>
      <c r="Q643" s="16">
        <v>0</v>
      </c>
      <c r="R643" s="16" t="b">
        <v>0</v>
      </c>
      <c r="S643" s="16">
        <v>101.000000000008</v>
      </c>
      <c r="T643" s="16" t="s">
        <v>59</v>
      </c>
      <c r="U643" s="18">
        <v>738</v>
      </c>
      <c r="V643" s="16">
        <v>875</v>
      </c>
      <c r="W643" s="22">
        <v>1.07</v>
      </c>
    </row>
    <row r="644" spans="1:23" x14ac:dyDescent="0.3">
      <c r="A644" s="19">
        <v>642</v>
      </c>
      <c r="B644" s="16" t="s">
        <v>56</v>
      </c>
      <c r="C644" s="17" t="s">
        <v>110</v>
      </c>
      <c r="E644" s="16">
        <f t="shared" si="158"/>
        <v>136847387.64636663</v>
      </c>
      <c r="F644" s="16">
        <v>5</v>
      </c>
      <c r="G644" s="22">
        <f t="shared" si="162"/>
        <v>5.5935027709465192E+20</v>
      </c>
      <c r="H644" s="22">
        <f t="shared" si="159"/>
        <v>1051034.5107328319</v>
      </c>
      <c r="I644" s="22">
        <f t="shared" si="156"/>
        <v>8.7796000990447952E+16</v>
      </c>
      <c r="J644" s="16">
        <v>1</v>
      </c>
      <c r="K644" s="16">
        <v>11</v>
      </c>
      <c r="L644" s="16">
        <v>5</v>
      </c>
      <c r="M644" s="16">
        <v>10000</v>
      </c>
      <c r="N644" s="16">
        <v>10000</v>
      </c>
      <c r="O644" s="16">
        <v>30</v>
      </c>
      <c r="P644" s="16" t="b">
        <v>1</v>
      </c>
      <c r="Q644" s="16">
        <v>0</v>
      </c>
      <c r="R644" s="16" t="b">
        <v>0</v>
      </c>
      <c r="S644" s="16">
        <v>101.000000000008</v>
      </c>
      <c r="T644" s="16" t="s">
        <v>59</v>
      </c>
      <c r="U644" s="18">
        <v>739</v>
      </c>
      <c r="V644" s="16">
        <v>877</v>
      </c>
      <c r="W644" s="22">
        <v>1.07</v>
      </c>
    </row>
    <row r="645" spans="1:23" x14ac:dyDescent="0.3">
      <c r="A645" s="15">
        <v>643</v>
      </c>
      <c r="B645" s="16" t="s">
        <v>56</v>
      </c>
      <c r="C645" s="17" t="s">
        <v>110</v>
      </c>
      <c r="E645" s="16">
        <f t="shared" si="158"/>
        <v>137466032.86454165</v>
      </c>
      <c r="F645" s="16">
        <v>5</v>
      </c>
      <c r="G645" s="22">
        <f t="shared" si="162"/>
        <v>5.6582103664146337E+20</v>
      </c>
      <c r="H645" s="22">
        <f t="shared" si="159"/>
        <v>1054483.8080446841</v>
      </c>
      <c r="I645" s="22">
        <f t="shared" si="156"/>
        <v>8.8624553316225504E+16</v>
      </c>
      <c r="J645" s="16">
        <v>1</v>
      </c>
      <c r="K645" s="16">
        <v>11</v>
      </c>
      <c r="L645" s="16">
        <v>5</v>
      </c>
      <c r="M645" s="16">
        <v>10000</v>
      </c>
      <c r="N645" s="16">
        <v>10000</v>
      </c>
      <c r="O645" s="16">
        <v>30</v>
      </c>
      <c r="P645" s="16" t="b">
        <v>1</v>
      </c>
      <c r="Q645" s="16">
        <v>0</v>
      </c>
      <c r="R645" s="16" t="b">
        <v>0</v>
      </c>
      <c r="S645" s="16">
        <v>101.000000000008</v>
      </c>
      <c r="T645" s="16" t="s">
        <v>59</v>
      </c>
      <c r="U645" s="18">
        <v>740</v>
      </c>
      <c r="V645" s="16">
        <v>879</v>
      </c>
      <c r="W645" s="22">
        <v>1.07</v>
      </c>
    </row>
    <row r="646" spans="1:23" x14ac:dyDescent="0.3">
      <c r="A646" s="19">
        <v>644</v>
      </c>
      <c r="B646" s="16" t="s">
        <v>56</v>
      </c>
      <c r="C646" s="17" t="s">
        <v>110</v>
      </c>
      <c r="E646" s="16">
        <f t="shared" si="158"/>
        <v>138086506.89038852</v>
      </c>
      <c r="F646" s="16">
        <v>5</v>
      </c>
      <c r="G646" s="22">
        <f t="shared" si="162"/>
        <v>5.7235642177691956E+20</v>
      </c>
      <c r="H646" s="22">
        <f t="shared" si="159"/>
        <v>1057939.1374512285</v>
      </c>
      <c r="I646" s="22">
        <f t="shared" si="156"/>
        <v>8.9459619067170208E+16</v>
      </c>
      <c r="J646" s="16">
        <v>1</v>
      </c>
      <c r="K646" s="16">
        <v>11</v>
      </c>
      <c r="L646" s="16">
        <v>5</v>
      </c>
      <c r="M646" s="16">
        <v>10000</v>
      </c>
      <c r="N646" s="16">
        <v>10000</v>
      </c>
      <c r="O646" s="16">
        <v>30</v>
      </c>
      <c r="P646" s="16" t="b">
        <v>1</v>
      </c>
      <c r="Q646" s="16">
        <v>0</v>
      </c>
      <c r="R646" s="16" t="b">
        <v>0</v>
      </c>
      <c r="S646" s="16">
        <v>101.000000000008</v>
      </c>
      <c r="T646" s="16" t="s">
        <v>59</v>
      </c>
      <c r="U646" s="18">
        <v>741</v>
      </c>
      <c r="V646" s="16">
        <v>881</v>
      </c>
      <c r="W646" s="22">
        <v>1.07</v>
      </c>
    </row>
    <row r="647" spans="1:23" x14ac:dyDescent="0.3">
      <c r="A647" s="15">
        <v>645</v>
      </c>
      <c r="B647" s="16" t="s">
        <v>56</v>
      </c>
      <c r="C647" s="17" t="s">
        <v>110</v>
      </c>
      <c r="E647" s="16">
        <f t="shared" si="158"/>
        <v>138708812.27777809</v>
      </c>
      <c r="F647" s="16">
        <v>5</v>
      </c>
      <c r="G647" s="22">
        <f>A647^7.4+A647^4+100*A647+100</f>
        <v>6.1764920736611985E+20</v>
      </c>
      <c r="H647" s="22">
        <f t="shared" si="159"/>
        <v>1061400.5002649492</v>
      </c>
      <c r="I647" s="22">
        <f t="shared" si="156"/>
        <v>9.030123921329552E+16</v>
      </c>
      <c r="J647" s="16">
        <v>1</v>
      </c>
      <c r="K647" s="16">
        <v>11</v>
      </c>
      <c r="L647" s="16">
        <v>5</v>
      </c>
      <c r="M647" s="16">
        <v>10000</v>
      </c>
      <c r="N647" s="16">
        <v>10000</v>
      </c>
      <c r="O647" s="16">
        <v>30</v>
      </c>
      <c r="P647" s="16" t="b">
        <v>1</v>
      </c>
      <c r="Q647" s="16">
        <v>0</v>
      </c>
      <c r="R647" s="16" t="b">
        <v>0</v>
      </c>
      <c r="S647" s="16">
        <v>101.000000000008</v>
      </c>
      <c r="T647" s="16" t="s">
        <v>59</v>
      </c>
      <c r="U647" s="18">
        <v>742</v>
      </c>
      <c r="V647" s="16">
        <v>883</v>
      </c>
      <c r="W647" s="22">
        <v>1.07</v>
      </c>
    </row>
    <row r="648" spans="1:23" x14ac:dyDescent="0.3">
      <c r="A648" s="19">
        <v>646</v>
      </c>
      <c r="B648" s="16" t="s">
        <v>56</v>
      </c>
      <c r="C648" s="17" t="s">
        <v>110</v>
      </c>
      <c r="E648" s="16">
        <f t="shared" si="158"/>
        <v>139332951.58017752</v>
      </c>
      <c r="F648" s="16">
        <v>5</v>
      </c>
      <c r="G648" s="22">
        <f t="shared" ref="G648:G651" si="163">A648^7.4+A648^4+100*A648+100</f>
        <v>6.2477066998458771E+20</v>
      </c>
      <c r="H648" s="22">
        <f t="shared" si="159"/>
        <v>1064867.897796582</v>
      </c>
      <c r="I648" s="22">
        <f t="shared" si="156"/>
        <v>9.1149454918152112E+16</v>
      </c>
      <c r="J648" s="16">
        <v>1</v>
      </c>
      <c r="K648" s="16">
        <v>11</v>
      </c>
      <c r="L648" s="16">
        <v>5</v>
      </c>
      <c r="M648" s="16">
        <v>10000</v>
      </c>
      <c r="N648" s="16">
        <v>10000</v>
      </c>
      <c r="O648" s="16">
        <v>30</v>
      </c>
      <c r="P648" s="16" t="b">
        <v>1</v>
      </c>
      <c r="Q648" s="16">
        <v>0</v>
      </c>
      <c r="R648" s="16" t="b">
        <v>0</v>
      </c>
      <c r="S648" s="16">
        <v>101.000000000008</v>
      </c>
      <c r="T648" s="16" t="s">
        <v>59</v>
      </c>
      <c r="U648" s="18">
        <v>743</v>
      </c>
      <c r="V648" s="16">
        <v>885</v>
      </c>
      <c r="W648" s="22">
        <v>1.07</v>
      </c>
    </row>
    <row r="649" spans="1:23" x14ac:dyDescent="0.3">
      <c r="A649" s="15">
        <v>647</v>
      </c>
      <c r="B649" s="16" t="s">
        <v>56</v>
      </c>
      <c r="C649" s="17" t="s">
        <v>110</v>
      </c>
      <c r="E649" s="16">
        <f t="shared" si="158"/>
        <v>139958927.35064924</v>
      </c>
      <c r="F649" s="16">
        <v>5</v>
      </c>
      <c r="G649" s="22">
        <f t="shared" si="163"/>
        <v>6.3196303637696505E+20</v>
      </c>
      <c r="H649" s="22">
        <f t="shared" si="159"/>
        <v>1068341.3313551205</v>
      </c>
      <c r="I649" s="22">
        <f t="shared" si="156"/>
        <v>9.200430753943856E+16</v>
      </c>
      <c r="J649" s="16">
        <v>1</v>
      </c>
      <c r="K649" s="16">
        <v>11</v>
      </c>
      <c r="L649" s="16">
        <v>5</v>
      </c>
      <c r="M649" s="16">
        <v>10000</v>
      </c>
      <c r="N649" s="16">
        <v>10000</v>
      </c>
      <c r="O649" s="16">
        <v>30</v>
      </c>
      <c r="P649" s="16" t="b">
        <v>1</v>
      </c>
      <c r="Q649" s="16">
        <v>0</v>
      </c>
      <c r="R649" s="16" t="b">
        <v>0</v>
      </c>
      <c r="S649" s="16">
        <v>101.000000000008</v>
      </c>
      <c r="T649" s="16" t="s">
        <v>59</v>
      </c>
      <c r="U649" s="18">
        <v>744</v>
      </c>
      <c r="V649" s="16">
        <v>887</v>
      </c>
      <c r="W649" s="22">
        <v>1.07</v>
      </c>
    </row>
    <row r="650" spans="1:23" x14ac:dyDescent="0.3">
      <c r="A650" s="19">
        <v>648</v>
      </c>
      <c r="B650" s="16" t="s">
        <v>56</v>
      </c>
      <c r="C650" s="17" t="s">
        <v>110</v>
      </c>
      <c r="E650" s="16">
        <f t="shared" si="158"/>
        <v>140586742.14185351</v>
      </c>
      <c r="F650" s="16">
        <v>5</v>
      </c>
      <c r="G650" s="22">
        <f t="shared" si="163"/>
        <v>6.3922690125829439E+20</v>
      </c>
      <c r="H650" s="22">
        <f t="shared" si="159"/>
        <v>1071820.8022478062</v>
      </c>
      <c r="I650" s="22">
        <f t="shared" si="156"/>
        <v>9.2865838629614368E+16</v>
      </c>
      <c r="J650" s="16">
        <v>1</v>
      </c>
      <c r="K650" s="16">
        <v>11</v>
      </c>
      <c r="L650" s="16">
        <v>5</v>
      </c>
      <c r="M650" s="16">
        <v>10000</v>
      </c>
      <c r="N650" s="16">
        <v>10000</v>
      </c>
      <c r="O650" s="16">
        <v>30</v>
      </c>
      <c r="P650" s="16" t="b">
        <v>1</v>
      </c>
      <c r="Q650" s="16">
        <v>0</v>
      </c>
      <c r="R650" s="16" t="b">
        <v>0</v>
      </c>
      <c r="S650" s="16">
        <v>101.000000000008</v>
      </c>
      <c r="T650" s="16" t="s">
        <v>59</v>
      </c>
      <c r="U650" s="18">
        <v>745</v>
      </c>
      <c r="V650" s="16">
        <v>889</v>
      </c>
      <c r="W650" s="22">
        <v>1.07</v>
      </c>
    </row>
    <row r="651" spans="1:23" x14ac:dyDescent="0.3">
      <c r="A651" s="12">
        <v>649</v>
      </c>
      <c r="B651" s="16" t="s">
        <v>56</v>
      </c>
      <c r="C651" s="17" t="s">
        <v>110</v>
      </c>
      <c r="E651" s="16">
        <f t="shared" si="158"/>
        <v>141216398.50604835</v>
      </c>
      <c r="F651" s="16">
        <v>5</v>
      </c>
      <c r="G651" s="22">
        <f t="shared" si="163"/>
        <v>6.4656286340183228E+20</v>
      </c>
      <c r="H651" s="22">
        <f t="shared" si="159"/>
        <v>1075306.3117801587</v>
      </c>
      <c r="I651" s="22">
        <f t="shared" si="156"/>
        <v>9.3734089936515616E+16</v>
      </c>
      <c r="J651" s="16">
        <v>1</v>
      </c>
      <c r="K651" s="16">
        <v>11</v>
      </c>
      <c r="L651" s="16">
        <v>5</v>
      </c>
      <c r="M651" s="16">
        <v>10000</v>
      </c>
      <c r="N651" s="16">
        <v>10000</v>
      </c>
      <c r="O651" s="16">
        <v>30</v>
      </c>
      <c r="P651" s="16" t="b">
        <v>1</v>
      </c>
      <c r="Q651" s="16">
        <v>0</v>
      </c>
      <c r="R651" s="16" t="b">
        <v>0</v>
      </c>
      <c r="S651" s="16">
        <v>101.000000000008</v>
      </c>
      <c r="T651" s="16" t="s">
        <v>59</v>
      </c>
      <c r="U651" s="18">
        <v>746</v>
      </c>
      <c r="V651" s="16">
        <v>891</v>
      </c>
      <c r="W651" s="22">
        <v>1.07</v>
      </c>
    </row>
    <row r="652" spans="1:23" x14ac:dyDescent="0.3">
      <c r="A652" s="19">
        <v>650</v>
      </c>
      <c r="B652" s="16" t="s">
        <v>56</v>
      </c>
      <c r="C652" s="17" t="s">
        <v>113</v>
      </c>
      <c r="E652" s="16">
        <f>A652^2.92</f>
        <v>163571260.86836529</v>
      </c>
      <c r="F652" s="16">
        <v>5</v>
      </c>
      <c r="G652" s="22">
        <f>A652^7.42+A652^4+100*A652+100</f>
        <v>7.4441841238131068E+20</v>
      </c>
      <c r="H652" s="22">
        <f t="shared" ref="H652:H715" si="164">A652^2.14+50+50*A652</f>
        <v>1078797.8612559487</v>
      </c>
      <c r="I652" s="22">
        <f t="shared" ref="I652:I715" si="165">A652^6.035+A652^4+1000*A652+100</f>
        <v>9.4609103403966656E+16</v>
      </c>
      <c r="J652" s="16">
        <v>1</v>
      </c>
      <c r="K652" s="16">
        <v>11</v>
      </c>
      <c r="L652" s="16">
        <v>5</v>
      </c>
      <c r="M652" s="16">
        <v>10000</v>
      </c>
      <c r="N652" s="16">
        <v>10000</v>
      </c>
      <c r="O652" s="16">
        <v>30</v>
      </c>
      <c r="P652" s="16" t="b">
        <v>1</v>
      </c>
      <c r="Q652" s="16">
        <v>0</v>
      </c>
      <c r="R652" s="16" t="b">
        <v>0</v>
      </c>
      <c r="S652" s="16">
        <v>101.000000000008</v>
      </c>
      <c r="T652" s="16" t="s">
        <v>59</v>
      </c>
      <c r="U652" s="18">
        <v>747</v>
      </c>
      <c r="V652" s="16">
        <v>893</v>
      </c>
      <c r="W652" s="22">
        <v>1.07</v>
      </c>
    </row>
    <row r="653" spans="1:23" x14ac:dyDescent="0.3">
      <c r="A653" s="15">
        <v>651</v>
      </c>
      <c r="B653" s="16" t="s">
        <v>56</v>
      </c>
      <c r="C653" s="17" t="s">
        <v>113</v>
      </c>
      <c r="E653" s="16">
        <f t="shared" ref="E653:E661" si="166">A653^2.92</f>
        <v>164307159.07524961</v>
      </c>
      <c r="F653" s="16">
        <v>5</v>
      </c>
      <c r="G653" s="22">
        <f t="shared" ref="G653:G661" si="167">A653^7.42+A653^4+100*A653+100</f>
        <v>7.5295831788494429E+20</v>
      </c>
      <c r="H653" s="22">
        <f t="shared" si="164"/>
        <v>1082295.4519772329</v>
      </c>
      <c r="I653" s="22">
        <f t="shared" si="165"/>
        <v>9.5490921172399584E+16</v>
      </c>
      <c r="J653" s="16">
        <v>1</v>
      </c>
      <c r="K653" s="16">
        <v>11</v>
      </c>
      <c r="L653" s="16">
        <v>5</v>
      </c>
      <c r="M653" s="16">
        <v>10000</v>
      </c>
      <c r="N653" s="16">
        <v>10000</v>
      </c>
      <c r="O653" s="16">
        <v>30</v>
      </c>
      <c r="P653" s="16" t="b">
        <v>1</v>
      </c>
      <c r="Q653" s="16">
        <v>0</v>
      </c>
      <c r="R653" s="16" t="b">
        <v>0</v>
      </c>
      <c r="S653" s="16">
        <v>101.000000000008</v>
      </c>
      <c r="T653" s="16" t="s">
        <v>59</v>
      </c>
      <c r="U653" s="18">
        <v>748</v>
      </c>
      <c r="V653" s="16">
        <v>895</v>
      </c>
      <c r="W653" s="22">
        <v>1.07</v>
      </c>
    </row>
    <row r="654" spans="1:23" x14ac:dyDescent="0.3">
      <c r="A654" s="19">
        <v>652</v>
      </c>
      <c r="B654" s="16" t="s">
        <v>56</v>
      </c>
      <c r="C654" s="17" t="s">
        <v>112</v>
      </c>
      <c r="E654" s="16">
        <f t="shared" si="166"/>
        <v>165045230.87691942</v>
      </c>
      <c r="F654" s="16">
        <v>5</v>
      </c>
      <c r="G654" s="22">
        <f t="shared" si="167"/>
        <v>7.6158285837662814E+20</v>
      </c>
      <c r="H654" s="22">
        <f t="shared" si="164"/>
        <v>1085799.0852443471</v>
      </c>
      <c r="I654" s="22">
        <f t="shared" si="165"/>
        <v>9.637958557947024E+16</v>
      </c>
      <c r="J654" s="16">
        <v>1</v>
      </c>
      <c r="K654" s="16">
        <v>11</v>
      </c>
      <c r="L654" s="16">
        <v>5</v>
      </c>
      <c r="M654" s="16">
        <v>10000</v>
      </c>
      <c r="N654" s="16">
        <v>10000</v>
      </c>
      <c r="O654" s="16">
        <v>30</v>
      </c>
      <c r="P654" s="16" t="b">
        <v>1</v>
      </c>
      <c r="Q654" s="16">
        <v>0</v>
      </c>
      <c r="R654" s="16" t="b">
        <v>0</v>
      </c>
      <c r="S654" s="16">
        <v>101.000000000008</v>
      </c>
      <c r="T654" s="16" t="s">
        <v>59</v>
      </c>
      <c r="U654" s="18">
        <v>749</v>
      </c>
      <c r="V654" s="16">
        <v>897</v>
      </c>
      <c r="W654" s="22">
        <v>1.07</v>
      </c>
    </row>
    <row r="655" spans="1:23" x14ac:dyDescent="0.3">
      <c r="A655" s="15">
        <v>653</v>
      </c>
      <c r="B655" s="16" t="s">
        <v>56</v>
      </c>
      <c r="C655" s="17" t="s">
        <v>112</v>
      </c>
      <c r="E655" s="16">
        <f t="shared" si="166"/>
        <v>165785479.34493154</v>
      </c>
      <c r="F655" s="16">
        <v>5</v>
      </c>
      <c r="G655" s="22">
        <f t="shared" si="167"/>
        <v>7.7029274089294463E+20</v>
      </c>
      <c r="H655" s="22">
        <f t="shared" si="164"/>
        <v>1089308.7623559036</v>
      </c>
      <c r="I655" s="22">
        <f t="shared" si="165"/>
        <v>9.7275139160673568E+16</v>
      </c>
      <c r="J655" s="16">
        <v>1</v>
      </c>
      <c r="K655" s="16">
        <v>11</v>
      </c>
      <c r="L655" s="16">
        <v>5</v>
      </c>
      <c r="M655" s="16">
        <v>10000</v>
      </c>
      <c r="N655" s="16">
        <v>10000</v>
      </c>
      <c r="O655" s="16">
        <v>30</v>
      </c>
      <c r="P655" s="16" t="b">
        <v>1</v>
      </c>
      <c r="Q655" s="16">
        <v>0</v>
      </c>
      <c r="R655" s="16" t="b">
        <v>0</v>
      </c>
      <c r="S655" s="16">
        <v>101.000000000008</v>
      </c>
      <c r="T655" s="16" t="s">
        <v>59</v>
      </c>
      <c r="U655" s="18">
        <v>750</v>
      </c>
      <c r="V655" s="16">
        <v>899</v>
      </c>
      <c r="W655" s="22">
        <v>1.07</v>
      </c>
    </row>
    <row r="656" spans="1:23" x14ac:dyDescent="0.3">
      <c r="A656" s="19">
        <v>654</v>
      </c>
      <c r="B656" s="16" t="s">
        <v>56</v>
      </c>
      <c r="C656" s="17" t="s">
        <v>112</v>
      </c>
      <c r="E656" s="16">
        <f t="shared" si="166"/>
        <v>166527907.55046767</v>
      </c>
      <c r="F656" s="16">
        <v>5</v>
      </c>
      <c r="G656" s="22">
        <f t="shared" si="167"/>
        <v>7.7908867727986786E+20</v>
      </c>
      <c r="H656" s="22">
        <f t="shared" si="164"/>
        <v>1092824.4846088043</v>
      </c>
      <c r="I656" s="22">
        <f t="shared" si="165"/>
        <v>9.8177624649966048E+16</v>
      </c>
      <c r="J656" s="16">
        <v>1</v>
      </c>
      <c r="K656" s="16">
        <v>11</v>
      </c>
      <c r="L656" s="16">
        <v>5</v>
      </c>
      <c r="M656" s="16">
        <v>10000</v>
      </c>
      <c r="N656" s="16">
        <v>10000</v>
      </c>
      <c r="O656" s="16">
        <v>30</v>
      </c>
      <c r="P656" s="16" t="b">
        <v>1</v>
      </c>
      <c r="Q656" s="16">
        <v>0</v>
      </c>
      <c r="R656" s="16" t="b">
        <v>0</v>
      </c>
      <c r="S656" s="16">
        <v>101.000000000008</v>
      </c>
      <c r="T656" s="16" t="s">
        <v>59</v>
      </c>
      <c r="U656" s="18">
        <v>751</v>
      </c>
      <c r="V656" s="16">
        <v>901</v>
      </c>
      <c r="W656" s="22">
        <v>1.07</v>
      </c>
    </row>
    <row r="657" spans="1:23" x14ac:dyDescent="0.3">
      <c r="A657" s="15">
        <v>655</v>
      </c>
      <c r="B657" s="16" t="s">
        <v>56</v>
      </c>
      <c r="C657" s="17" t="s">
        <v>112</v>
      </c>
      <c r="E657" s="16">
        <f t="shared" si="166"/>
        <v>167272518.56433403</v>
      </c>
      <c r="F657" s="16">
        <v>5</v>
      </c>
      <c r="G657" s="22">
        <f t="shared" si="167"/>
        <v>7.8797138421800436E+20</v>
      </c>
      <c r="H657" s="22">
        <f t="shared" si="164"/>
        <v>1096346.2532982454</v>
      </c>
      <c r="I657" s="22">
        <f t="shared" si="165"/>
        <v>9.9087084980384032E+16</v>
      </c>
      <c r="J657" s="16">
        <v>1</v>
      </c>
      <c r="K657" s="16">
        <v>11</v>
      </c>
      <c r="L657" s="16">
        <v>5</v>
      </c>
      <c r="M657" s="16">
        <v>10000</v>
      </c>
      <c r="N657" s="16">
        <v>10000</v>
      </c>
      <c r="O657" s="16">
        <v>30</v>
      </c>
      <c r="P657" s="16" t="b">
        <v>1</v>
      </c>
      <c r="Q657" s="16">
        <v>0</v>
      </c>
      <c r="R657" s="16" t="b">
        <v>0</v>
      </c>
      <c r="S657" s="16">
        <v>101.000000000008</v>
      </c>
      <c r="T657" s="16" t="s">
        <v>59</v>
      </c>
      <c r="U657" s="18">
        <v>752</v>
      </c>
      <c r="V657" s="16">
        <v>903</v>
      </c>
      <c r="W657" s="22">
        <v>1.07</v>
      </c>
    </row>
    <row r="658" spans="1:23" x14ac:dyDescent="0.3">
      <c r="A658" s="19">
        <v>656</v>
      </c>
      <c r="B658" s="16" t="s">
        <v>56</v>
      </c>
      <c r="C658" s="17" t="s">
        <v>112</v>
      </c>
      <c r="E658" s="16">
        <f t="shared" si="166"/>
        <v>168019315.45695916</v>
      </c>
      <c r="F658" s="16">
        <v>5</v>
      </c>
      <c r="G658" s="22">
        <f t="shared" si="167"/>
        <v>7.969415832479936E+20</v>
      </c>
      <c r="H658" s="22">
        <f t="shared" si="164"/>
        <v>1099874.0697177257</v>
      </c>
      <c r="I658" s="22">
        <f t="shared" si="165"/>
        <v>1.0000356328466544E+17</v>
      </c>
      <c r="J658" s="16">
        <v>1</v>
      </c>
      <c r="K658" s="16">
        <v>11</v>
      </c>
      <c r="L658" s="16">
        <v>5</v>
      </c>
      <c r="M658" s="16">
        <v>10000</v>
      </c>
      <c r="N658" s="16">
        <v>10000</v>
      </c>
      <c r="O658" s="16">
        <v>30</v>
      </c>
      <c r="P658" s="16" t="b">
        <v>1</v>
      </c>
      <c r="Q658" s="16">
        <v>0</v>
      </c>
      <c r="R658" s="16" t="b">
        <v>0</v>
      </c>
      <c r="S658" s="16">
        <v>101.000000000008</v>
      </c>
      <c r="T658" s="16" t="s">
        <v>59</v>
      </c>
      <c r="U658" s="18">
        <v>753</v>
      </c>
      <c r="V658" s="16">
        <v>905</v>
      </c>
      <c r="W658" s="22">
        <v>1.07</v>
      </c>
    </row>
    <row r="659" spans="1:23" x14ac:dyDescent="0.3">
      <c r="A659" s="15">
        <v>657</v>
      </c>
      <c r="B659" s="16" t="s">
        <v>56</v>
      </c>
      <c r="C659" s="17" t="s">
        <v>112</v>
      </c>
      <c r="E659" s="16">
        <f t="shared" si="166"/>
        <v>168768301.29839811</v>
      </c>
      <c r="F659" s="16">
        <v>5</v>
      </c>
      <c r="G659" s="22">
        <f t="shared" si="167"/>
        <v>8.0600000079594232E+20</v>
      </c>
      <c r="H659" s="22">
        <f t="shared" si="164"/>
        <v>1103407.9351590383</v>
      </c>
      <c r="I659" s="22">
        <f t="shared" si="165"/>
        <v>1.0092710289586954E+17</v>
      </c>
      <c r="J659" s="16">
        <v>1</v>
      </c>
      <c r="K659" s="16">
        <v>11</v>
      </c>
      <c r="L659" s="16">
        <v>5</v>
      </c>
      <c r="M659" s="16">
        <v>10000</v>
      </c>
      <c r="N659" s="16">
        <v>10000</v>
      </c>
      <c r="O659" s="16">
        <v>30</v>
      </c>
      <c r="P659" s="16" t="b">
        <v>1</v>
      </c>
      <c r="Q659" s="16">
        <v>0</v>
      </c>
      <c r="R659" s="16" t="b">
        <v>0</v>
      </c>
      <c r="S659" s="16">
        <v>101.000000000008</v>
      </c>
      <c r="T659" s="16" t="s">
        <v>59</v>
      </c>
      <c r="U659" s="18">
        <v>754</v>
      </c>
      <c r="V659" s="16">
        <v>907</v>
      </c>
      <c r="W659" s="22">
        <v>1.07</v>
      </c>
    </row>
    <row r="660" spans="1:23" x14ac:dyDescent="0.3">
      <c r="A660" s="19">
        <v>658</v>
      </c>
      <c r="B660" s="16" t="s">
        <v>56</v>
      </c>
      <c r="C660" s="17" t="s">
        <v>112</v>
      </c>
      <c r="E660" s="16">
        <f t="shared" si="166"/>
        <v>169519479.15833181</v>
      </c>
      <c r="F660" s="16">
        <v>5</v>
      </c>
      <c r="G660" s="22">
        <f t="shared" si="167"/>
        <v>8.1514736819900383E+20</v>
      </c>
      <c r="H660" s="22">
        <f t="shared" si="164"/>
        <v>1106947.8509122892</v>
      </c>
      <c r="I660" s="22">
        <f t="shared" si="165"/>
        <v>1.0185774734800251E+17</v>
      </c>
      <c r="J660" s="16">
        <v>1</v>
      </c>
      <c r="K660" s="16">
        <v>11</v>
      </c>
      <c r="L660" s="16">
        <v>5</v>
      </c>
      <c r="M660" s="16">
        <v>10000</v>
      </c>
      <c r="N660" s="16">
        <v>10000</v>
      </c>
      <c r="O660" s="16">
        <v>30</v>
      </c>
      <c r="P660" s="16" t="b">
        <v>1</v>
      </c>
      <c r="Q660" s="16">
        <v>0</v>
      </c>
      <c r="R660" s="16" t="b">
        <v>0</v>
      </c>
      <c r="S660" s="16">
        <v>101.000000000008</v>
      </c>
      <c r="T660" s="16" t="s">
        <v>59</v>
      </c>
      <c r="U660" s="18">
        <v>755</v>
      </c>
      <c r="V660" s="16">
        <v>909</v>
      </c>
      <c r="W660" s="22">
        <v>1.07</v>
      </c>
    </row>
    <row r="661" spans="1:23" x14ac:dyDescent="0.3">
      <c r="A661" s="15">
        <v>659</v>
      </c>
      <c r="B661" s="16" t="s">
        <v>56</v>
      </c>
      <c r="C661" s="17" t="s">
        <v>112</v>
      </c>
      <c r="E661" s="16">
        <f t="shared" si="166"/>
        <v>170272852.10606548</v>
      </c>
      <c r="F661" s="16">
        <v>5</v>
      </c>
      <c r="G661" s="22">
        <f t="shared" si="167"/>
        <v>8.243844217310017E+20</v>
      </c>
      <c r="H661" s="22">
        <f t="shared" si="164"/>
        <v>1110493.8182658958</v>
      </c>
      <c r="I661" s="22">
        <f t="shared" si="165"/>
        <v>1.0279554037663962E+17</v>
      </c>
      <c r="J661" s="16">
        <v>1</v>
      </c>
      <c r="K661" s="16">
        <v>11</v>
      </c>
      <c r="L661" s="16">
        <v>5</v>
      </c>
      <c r="M661" s="16">
        <v>10000</v>
      </c>
      <c r="N661" s="16">
        <v>10000</v>
      </c>
      <c r="O661" s="16">
        <v>30</v>
      </c>
      <c r="P661" s="16" t="b">
        <v>1</v>
      </c>
      <c r="Q661" s="16">
        <v>0</v>
      </c>
      <c r="R661" s="16" t="b">
        <v>0</v>
      </c>
      <c r="S661" s="16">
        <v>101.000000000008</v>
      </c>
      <c r="T661" s="16" t="s">
        <v>59</v>
      </c>
      <c r="U661" s="18">
        <v>756</v>
      </c>
      <c r="V661" s="16">
        <v>911</v>
      </c>
      <c r="W661" s="22">
        <v>1.07</v>
      </c>
    </row>
    <row r="662" spans="1:23" x14ac:dyDescent="0.3">
      <c r="A662" s="19">
        <v>660</v>
      </c>
      <c r="B662" s="16" t="s">
        <v>56</v>
      </c>
      <c r="C662" s="17" t="s">
        <v>112</v>
      </c>
      <c r="E662" s="16">
        <f>A662^2.94</f>
        <v>194741795.79253781</v>
      </c>
      <c r="F662" s="16">
        <v>5</v>
      </c>
      <c r="G662" s="22">
        <f>A662^7.44+A662^4+100*A662+100</f>
        <v>9.4930743112253741E+20</v>
      </c>
      <c r="H662" s="22">
        <f t="shared" si="164"/>
        <v>1114045.8385065936</v>
      </c>
      <c r="I662" s="22">
        <f t="shared" si="165"/>
        <v>1.0374052591955019E+17</v>
      </c>
      <c r="J662" s="16">
        <v>1</v>
      </c>
      <c r="K662" s="16">
        <v>11</v>
      </c>
      <c r="L662" s="16">
        <v>5</v>
      </c>
      <c r="M662" s="16">
        <v>10000</v>
      </c>
      <c r="N662" s="16">
        <v>10000</v>
      </c>
      <c r="O662" s="16">
        <v>30</v>
      </c>
      <c r="P662" s="16" t="b">
        <v>1</v>
      </c>
      <c r="Q662" s="16">
        <v>0</v>
      </c>
      <c r="R662" s="16" t="b">
        <v>0</v>
      </c>
      <c r="S662" s="16">
        <v>101.000000000008</v>
      </c>
      <c r="T662" s="16" t="s">
        <v>59</v>
      </c>
      <c r="U662" s="18">
        <v>757</v>
      </c>
      <c r="V662" s="16">
        <v>913</v>
      </c>
      <c r="W662" s="22">
        <v>1.07</v>
      </c>
    </row>
    <row r="663" spans="1:23" x14ac:dyDescent="0.3">
      <c r="A663" s="15">
        <v>661</v>
      </c>
      <c r="B663" s="16" t="s">
        <v>56</v>
      </c>
      <c r="C663" s="17" t="s">
        <v>112</v>
      </c>
      <c r="E663" s="16">
        <f t="shared" ref="E663:E671" si="168">A663^2.94</f>
        <v>195610557.52086836</v>
      </c>
      <c r="F663" s="16">
        <v>5</v>
      </c>
      <c r="G663" s="22">
        <f t="shared" ref="G663:G671" si="169">A663^7.44+A663^4+100*A663+100</f>
        <v>9.600610678693074E+20</v>
      </c>
      <c r="H663" s="22">
        <f t="shared" si="164"/>
        <v>1117603.9129194366</v>
      </c>
      <c r="I663" s="22">
        <f t="shared" si="165"/>
        <v>1.0469274811732371E+17</v>
      </c>
      <c r="J663" s="16">
        <v>1</v>
      </c>
      <c r="K663" s="16">
        <v>11</v>
      </c>
      <c r="L663" s="16">
        <v>5</v>
      </c>
      <c r="M663" s="16">
        <v>10000</v>
      </c>
      <c r="N663" s="16">
        <v>10000</v>
      </c>
      <c r="O663" s="16">
        <v>30</v>
      </c>
      <c r="P663" s="16" t="b">
        <v>1</v>
      </c>
      <c r="Q663" s="16">
        <v>0</v>
      </c>
      <c r="R663" s="16" t="b">
        <v>0</v>
      </c>
      <c r="S663" s="16">
        <v>101.000000000008</v>
      </c>
      <c r="T663" s="16" t="s">
        <v>59</v>
      </c>
      <c r="U663" s="18">
        <v>758</v>
      </c>
      <c r="V663" s="16">
        <v>915</v>
      </c>
      <c r="W663" s="22">
        <v>1.07</v>
      </c>
    </row>
    <row r="664" spans="1:23" x14ac:dyDescent="0.3">
      <c r="A664" s="19">
        <v>662</v>
      </c>
      <c r="B664" s="16" t="s">
        <v>56</v>
      </c>
      <c r="C664" s="17" t="s">
        <v>112</v>
      </c>
      <c r="E664" s="16">
        <f t="shared" si="168"/>
        <v>196481872.76428404</v>
      </c>
      <c r="F664" s="16">
        <v>5</v>
      </c>
      <c r="G664" s="22">
        <f t="shared" si="169"/>
        <v>9.7091998725044778E+20</v>
      </c>
      <c r="H664" s="22">
        <f t="shared" si="164"/>
        <v>1121168.0427878085</v>
      </c>
      <c r="I664" s="22">
        <f t="shared" si="165"/>
        <v>1.056522513139985E+17</v>
      </c>
      <c r="J664" s="16">
        <v>1</v>
      </c>
      <c r="K664" s="16">
        <v>11</v>
      </c>
      <c r="L664" s="16">
        <v>5</v>
      </c>
      <c r="M664" s="16">
        <v>10000</v>
      </c>
      <c r="N664" s="16">
        <v>10000</v>
      </c>
      <c r="O664" s="16">
        <v>30</v>
      </c>
      <c r="P664" s="16" t="b">
        <v>1</v>
      </c>
      <c r="Q664" s="16">
        <v>0</v>
      </c>
      <c r="R664" s="16" t="b">
        <v>0</v>
      </c>
      <c r="S664" s="16">
        <v>101.000000000008</v>
      </c>
      <c r="T664" s="16" t="s">
        <v>59</v>
      </c>
      <c r="U664" s="18">
        <v>759</v>
      </c>
      <c r="V664" s="16">
        <v>917</v>
      </c>
      <c r="W664" s="22">
        <v>1.07</v>
      </c>
    </row>
    <row r="665" spans="1:23" x14ac:dyDescent="0.3">
      <c r="A665" s="15">
        <v>663</v>
      </c>
      <c r="B665" s="16" t="s">
        <v>56</v>
      </c>
      <c r="C665" s="17" t="s">
        <v>112</v>
      </c>
      <c r="E665" s="16">
        <f t="shared" si="168"/>
        <v>197355745.15394041</v>
      </c>
      <c r="F665" s="16">
        <v>5</v>
      </c>
      <c r="G665" s="22">
        <f t="shared" si="169"/>
        <v>9.818850586509021E+20</v>
      </c>
      <c r="H665" s="22">
        <f t="shared" si="164"/>
        <v>1124738.2293934238</v>
      </c>
      <c r="I665" s="22">
        <f t="shared" si="165"/>
        <v>1.0661908005768573E+17</v>
      </c>
      <c r="J665" s="16">
        <v>1</v>
      </c>
      <c r="K665" s="16">
        <v>11</v>
      </c>
      <c r="L665" s="16">
        <v>5</v>
      </c>
      <c r="M665" s="16">
        <v>10000</v>
      </c>
      <c r="N665" s="16">
        <v>10000</v>
      </c>
      <c r="O665" s="16">
        <v>30</v>
      </c>
      <c r="P665" s="16" t="b">
        <v>1</v>
      </c>
      <c r="Q665" s="16">
        <v>0</v>
      </c>
      <c r="R665" s="16" t="b">
        <v>0</v>
      </c>
      <c r="S665" s="16">
        <v>101.000000000008</v>
      </c>
      <c r="T665" s="16" t="s">
        <v>59</v>
      </c>
      <c r="U665" s="18">
        <v>760</v>
      </c>
      <c r="V665" s="16">
        <v>919</v>
      </c>
      <c r="W665" s="22">
        <v>1.07</v>
      </c>
    </row>
    <row r="666" spans="1:23" x14ac:dyDescent="0.3">
      <c r="A666" s="19">
        <v>664</v>
      </c>
      <c r="B666" s="16" t="s">
        <v>56</v>
      </c>
      <c r="C666" s="17" t="s">
        <v>112</v>
      </c>
      <c r="E666" s="16">
        <f t="shared" si="168"/>
        <v>198232178.32066664</v>
      </c>
      <c r="F666" s="16">
        <v>5</v>
      </c>
      <c r="G666" s="22">
        <f t="shared" si="169"/>
        <v>9.929571573061478E+20</v>
      </c>
      <c r="H666" s="22">
        <f t="shared" si="164"/>
        <v>1128314.4740163328</v>
      </c>
      <c r="I666" s="22">
        <f t="shared" si="165"/>
        <v>1.0759327910119968E+17</v>
      </c>
      <c r="J666" s="16">
        <v>1</v>
      </c>
      <c r="K666" s="16">
        <v>11</v>
      </c>
      <c r="L666" s="16">
        <v>5</v>
      </c>
      <c r="M666" s="16">
        <v>10000</v>
      </c>
      <c r="N666" s="16">
        <v>10000</v>
      </c>
      <c r="O666" s="16">
        <v>30</v>
      </c>
      <c r="P666" s="16" t="b">
        <v>1</v>
      </c>
      <c r="Q666" s="16">
        <v>0</v>
      </c>
      <c r="R666" s="16" t="b">
        <v>0</v>
      </c>
      <c r="S666" s="16">
        <v>101.000000000008</v>
      </c>
      <c r="T666" s="16" t="s">
        <v>59</v>
      </c>
      <c r="U666" s="18">
        <v>761</v>
      </c>
      <c r="V666" s="16">
        <v>921</v>
      </c>
      <c r="W666" s="22">
        <v>1.07</v>
      </c>
    </row>
    <row r="667" spans="1:23" x14ac:dyDescent="0.3">
      <c r="A667" s="15">
        <v>665</v>
      </c>
      <c r="B667" s="16" t="s">
        <v>56</v>
      </c>
      <c r="C667" s="17" t="s">
        <v>112</v>
      </c>
      <c r="E667" s="16">
        <f t="shared" si="168"/>
        <v>199111175.89496431</v>
      </c>
      <c r="F667" s="16">
        <v>5</v>
      </c>
      <c r="G667" s="22">
        <f t="shared" si="169"/>
        <v>1.0041371643326342E+21</v>
      </c>
      <c r="H667" s="22">
        <f t="shared" si="164"/>
        <v>1131896.7779349261</v>
      </c>
      <c r="I667" s="22">
        <f t="shared" si="165"/>
        <v>1.0857489340268922E+17</v>
      </c>
      <c r="J667" s="16">
        <v>1</v>
      </c>
      <c r="K667" s="16">
        <v>11</v>
      </c>
      <c r="L667" s="16">
        <v>5</v>
      </c>
      <c r="M667" s="16">
        <v>10000</v>
      </c>
      <c r="N667" s="16">
        <v>10000</v>
      </c>
      <c r="O667" s="16">
        <v>30</v>
      </c>
      <c r="P667" s="16" t="b">
        <v>1</v>
      </c>
      <c r="Q667" s="16">
        <v>0</v>
      </c>
      <c r="R667" s="16" t="b">
        <v>0</v>
      </c>
      <c r="S667" s="16">
        <v>101.000000000008</v>
      </c>
      <c r="T667" s="16" t="s">
        <v>59</v>
      </c>
      <c r="U667" s="18">
        <v>762</v>
      </c>
      <c r="V667" s="16">
        <v>923</v>
      </c>
      <c r="W667" s="22">
        <v>1.07</v>
      </c>
    </row>
    <row r="668" spans="1:23" x14ac:dyDescent="0.3">
      <c r="A668" s="19">
        <v>666</v>
      </c>
      <c r="B668" s="16" t="s">
        <v>56</v>
      </c>
      <c r="C668" s="17" t="s">
        <v>112</v>
      </c>
      <c r="E668" s="16">
        <f t="shared" si="168"/>
        <v>199992741.50700393</v>
      </c>
      <c r="F668" s="16">
        <v>5</v>
      </c>
      <c r="G668" s="22">
        <f t="shared" si="169"/>
        <v>1.0154259667583209E+21</v>
      </c>
      <c r="H668" s="22">
        <f t="shared" si="164"/>
        <v>1135485.1424259392</v>
      </c>
      <c r="I668" s="22">
        <f t="shared" si="165"/>
        <v>1.0956396812626816E+17</v>
      </c>
      <c r="J668" s="16">
        <v>1</v>
      </c>
      <c r="K668" s="16">
        <v>11</v>
      </c>
      <c r="L668" s="16">
        <v>5</v>
      </c>
      <c r="M668" s="16">
        <v>10000</v>
      </c>
      <c r="N668" s="16">
        <v>10000</v>
      </c>
      <c r="O668" s="16">
        <v>30</v>
      </c>
      <c r="P668" s="16" t="b">
        <v>1</v>
      </c>
      <c r="Q668" s="16">
        <v>0</v>
      </c>
      <c r="R668" s="16" t="b">
        <v>0</v>
      </c>
      <c r="S668" s="16">
        <v>101.000000000008</v>
      </c>
      <c r="T668" s="16" t="s">
        <v>59</v>
      </c>
      <c r="U668" s="18">
        <v>763</v>
      </c>
      <c r="V668" s="16">
        <v>925</v>
      </c>
      <c r="W668" s="22">
        <v>1.07</v>
      </c>
    </row>
    <row r="669" spans="1:23" x14ac:dyDescent="0.3">
      <c r="A669" s="15">
        <v>667</v>
      </c>
      <c r="B669" s="16" t="s">
        <v>56</v>
      </c>
      <c r="C669" s="17" t="s">
        <v>112</v>
      </c>
      <c r="E669" s="16">
        <f t="shared" si="168"/>
        <v>200876878.78663117</v>
      </c>
      <c r="F669" s="16">
        <v>5</v>
      </c>
      <c r="G669" s="22">
        <f t="shared" si="169"/>
        <v>1.0268244575533881E+21</v>
      </c>
      <c r="H669" s="22">
        <f t="shared" si="164"/>
        <v>1139079.5687644575</v>
      </c>
      <c r="I669" s="22">
        <f t="shared" si="165"/>
        <v>1.1056054864264291E+17</v>
      </c>
      <c r="J669" s="16">
        <v>1</v>
      </c>
      <c r="K669" s="16">
        <v>11</v>
      </c>
      <c r="L669" s="16">
        <v>5</v>
      </c>
      <c r="M669" s="16">
        <v>10000</v>
      </c>
      <c r="N669" s="16">
        <v>10000</v>
      </c>
      <c r="O669" s="16">
        <v>30</v>
      </c>
      <c r="P669" s="16" t="b">
        <v>1</v>
      </c>
      <c r="Q669" s="16">
        <v>0</v>
      </c>
      <c r="R669" s="16" t="b">
        <v>0</v>
      </c>
      <c r="S669" s="16">
        <v>101.000000000008</v>
      </c>
      <c r="T669" s="16" t="s">
        <v>59</v>
      </c>
      <c r="U669" s="18">
        <v>764</v>
      </c>
      <c r="V669" s="16">
        <v>927</v>
      </c>
      <c r="W669" s="22">
        <v>1.07</v>
      </c>
    </row>
    <row r="670" spans="1:23" x14ac:dyDescent="0.3">
      <c r="A670" s="19">
        <v>668</v>
      </c>
      <c r="B670" s="16" t="s">
        <v>56</v>
      </c>
      <c r="C670" s="17" t="s">
        <v>112</v>
      </c>
      <c r="E670" s="16">
        <f t="shared" si="168"/>
        <v>201763591.36336339</v>
      </c>
      <c r="F670" s="16">
        <v>5</v>
      </c>
      <c r="G670" s="22">
        <f t="shared" si="169"/>
        <v>1.0383335356610574E+21</v>
      </c>
      <c r="H670" s="22">
        <f t="shared" si="164"/>
        <v>1142680.058223926</v>
      </c>
      <c r="I670" s="22">
        <f t="shared" si="165"/>
        <v>1.1156468052975197E+17</v>
      </c>
      <c r="J670" s="16">
        <v>1</v>
      </c>
      <c r="K670" s="16">
        <v>11</v>
      </c>
      <c r="L670" s="16">
        <v>5</v>
      </c>
      <c r="M670" s="16">
        <v>10000</v>
      </c>
      <c r="N670" s="16">
        <v>10000</v>
      </c>
      <c r="O670" s="16">
        <v>30</v>
      </c>
      <c r="P670" s="16" t="b">
        <v>1</v>
      </c>
      <c r="Q670" s="16">
        <v>0</v>
      </c>
      <c r="R670" s="16" t="b">
        <v>0</v>
      </c>
      <c r="S670" s="16">
        <v>101.000000000008</v>
      </c>
      <c r="T670" s="16" t="s">
        <v>59</v>
      </c>
      <c r="U670" s="18">
        <v>765</v>
      </c>
      <c r="V670" s="16">
        <v>929</v>
      </c>
      <c r="W670" s="22">
        <v>1.07</v>
      </c>
    </row>
    <row r="671" spans="1:23" x14ac:dyDescent="0.3">
      <c r="A671" s="15">
        <v>669</v>
      </c>
      <c r="B671" s="16" t="s">
        <v>56</v>
      </c>
      <c r="C671" s="17" t="s">
        <v>112</v>
      </c>
      <c r="E671" s="16">
        <f t="shared" si="168"/>
        <v>202652882.86639258</v>
      </c>
      <c r="F671" s="16">
        <v>5</v>
      </c>
      <c r="G671" s="22">
        <f t="shared" si="169"/>
        <v>1.0499541060284416E+21</v>
      </c>
      <c r="H671" s="22">
        <f t="shared" si="164"/>
        <v>1146286.6120761428</v>
      </c>
      <c r="I671" s="22">
        <f t="shared" si="165"/>
        <v>1.1257640957339418E+17</v>
      </c>
      <c r="J671" s="16">
        <v>1</v>
      </c>
      <c r="K671" s="16">
        <v>11</v>
      </c>
      <c r="L671" s="16">
        <v>5</v>
      </c>
      <c r="M671" s="16">
        <v>10000</v>
      </c>
      <c r="N671" s="16">
        <v>10000</v>
      </c>
      <c r="O671" s="16">
        <v>30</v>
      </c>
      <c r="P671" s="16" t="b">
        <v>1</v>
      </c>
      <c r="Q671" s="16">
        <v>0</v>
      </c>
      <c r="R671" s="16" t="b">
        <v>0</v>
      </c>
      <c r="S671" s="16">
        <v>101.000000000008</v>
      </c>
      <c r="T671" s="16" t="s">
        <v>59</v>
      </c>
      <c r="U671" s="18">
        <v>766</v>
      </c>
      <c r="V671" s="16">
        <v>931</v>
      </c>
      <c r="W671" s="22">
        <v>1.07</v>
      </c>
    </row>
    <row r="672" spans="1:23" x14ac:dyDescent="0.3">
      <c r="A672" s="19">
        <v>670</v>
      </c>
      <c r="B672" s="16" t="s">
        <v>56</v>
      </c>
      <c r="C672" s="17" t="s">
        <v>112</v>
      </c>
      <c r="E672" s="16">
        <f>A672^2.96</f>
        <v>231836288.76349789</v>
      </c>
      <c r="F672" s="16">
        <v>5</v>
      </c>
      <c r="G672" s="22">
        <f>A672^7.46+A672^4+100*A672+100</f>
        <v>1.2092553799203724E+21</v>
      </c>
      <c r="H672" s="22">
        <f t="shared" si="164"/>
        <v>1149899.2315912654</v>
      </c>
      <c r="I672" s="22">
        <f t="shared" si="165"/>
        <v>1.1359578176786435E+17</v>
      </c>
      <c r="J672" s="16">
        <v>1</v>
      </c>
      <c r="K672" s="16">
        <v>11</v>
      </c>
      <c r="L672" s="16">
        <v>5</v>
      </c>
      <c r="M672" s="16">
        <v>10000</v>
      </c>
      <c r="N672" s="16">
        <v>10000</v>
      </c>
      <c r="O672" s="16">
        <v>30</v>
      </c>
      <c r="P672" s="16" t="b">
        <v>1</v>
      </c>
      <c r="Q672" s="16">
        <v>0</v>
      </c>
      <c r="R672" s="16" t="b">
        <v>0</v>
      </c>
      <c r="S672" s="16">
        <v>101.000000000008</v>
      </c>
      <c r="T672" s="16" t="s">
        <v>59</v>
      </c>
      <c r="U672" s="18">
        <v>767</v>
      </c>
      <c r="V672" s="16">
        <v>933</v>
      </c>
      <c r="W672" s="22">
        <v>1.07</v>
      </c>
    </row>
    <row r="673" spans="1:23" x14ac:dyDescent="0.3">
      <c r="A673" s="15">
        <v>671</v>
      </c>
      <c r="B673" s="16" t="s">
        <v>56</v>
      </c>
      <c r="C673" s="17" t="s">
        <v>112</v>
      </c>
      <c r="E673" s="16">
        <f t="shared" ref="E673:E681" si="170">A673^2.96</f>
        <v>232862019.57164431</v>
      </c>
      <c r="F673" s="16">
        <v>5</v>
      </c>
      <c r="G673" s="22">
        <f t="shared" ref="G673:G681" si="171">A673^7.46+A673^4+100*A673+100</f>
        <v>1.2227847127294783E+21</v>
      </c>
      <c r="H673" s="22">
        <f t="shared" si="164"/>
        <v>1153517.9180378346</v>
      </c>
      <c r="I673" s="22">
        <f t="shared" si="165"/>
        <v>1.1462284331659149E+17</v>
      </c>
      <c r="J673" s="16">
        <v>1</v>
      </c>
      <c r="K673" s="16">
        <v>11</v>
      </c>
      <c r="L673" s="16">
        <v>5</v>
      </c>
      <c r="M673" s="16">
        <v>10000</v>
      </c>
      <c r="N673" s="16">
        <v>10000</v>
      </c>
      <c r="O673" s="16">
        <v>30</v>
      </c>
      <c r="P673" s="16" t="b">
        <v>1</v>
      </c>
      <c r="Q673" s="16">
        <v>0</v>
      </c>
      <c r="R673" s="16" t="b">
        <v>0</v>
      </c>
      <c r="S673" s="16">
        <v>101.000000000008</v>
      </c>
      <c r="T673" s="16" t="s">
        <v>59</v>
      </c>
      <c r="U673" s="18">
        <v>768</v>
      </c>
      <c r="V673" s="16">
        <v>935</v>
      </c>
      <c r="W673" s="22">
        <v>1.07</v>
      </c>
    </row>
    <row r="674" spans="1:23" x14ac:dyDescent="0.3">
      <c r="A674" s="19">
        <v>672</v>
      </c>
      <c r="B674" s="16" t="s">
        <v>56</v>
      </c>
      <c r="C674" s="17" t="s">
        <v>112</v>
      </c>
      <c r="E674" s="16">
        <f t="shared" si="170"/>
        <v>233890750.93345532</v>
      </c>
      <c r="F674" s="16">
        <v>5</v>
      </c>
      <c r="G674" s="22">
        <f t="shared" si="171"/>
        <v>1.2364449270383816E+21</v>
      </c>
      <c r="H674" s="22">
        <f t="shared" si="164"/>
        <v>1157142.6726827493</v>
      </c>
      <c r="I674" s="22">
        <f t="shared" si="165"/>
        <v>1.1565764063277261E+17</v>
      </c>
      <c r="J674" s="16">
        <v>1</v>
      </c>
      <c r="K674" s="16">
        <v>11</v>
      </c>
      <c r="L674" s="16">
        <v>5</v>
      </c>
      <c r="M674" s="16">
        <v>10000</v>
      </c>
      <c r="N674" s="16">
        <v>10000</v>
      </c>
      <c r="O674" s="16">
        <v>30</v>
      </c>
      <c r="P674" s="16" t="b">
        <v>1</v>
      </c>
      <c r="Q674" s="16">
        <v>0</v>
      </c>
      <c r="R674" s="16" t="b">
        <v>0</v>
      </c>
      <c r="S674" s="16">
        <v>101.000000000008</v>
      </c>
      <c r="T674" s="16" t="s">
        <v>59</v>
      </c>
      <c r="U674" s="18">
        <v>769</v>
      </c>
      <c r="V674" s="16">
        <v>937</v>
      </c>
      <c r="W674" s="22">
        <v>1.07</v>
      </c>
    </row>
    <row r="675" spans="1:23" x14ac:dyDescent="0.3">
      <c r="A675" s="15">
        <v>673</v>
      </c>
      <c r="B675" s="16" t="s">
        <v>56</v>
      </c>
      <c r="C675" s="17" t="s">
        <v>112</v>
      </c>
      <c r="E675" s="16">
        <f t="shared" si="170"/>
        <v>234922487.14169854</v>
      </c>
      <c r="F675" s="16">
        <v>5</v>
      </c>
      <c r="G675" s="22">
        <f t="shared" si="171"/>
        <v>1.2502370913878163E+21</v>
      </c>
      <c r="H675" s="22">
        <f t="shared" si="164"/>
        <v>1160773.4967912924</v>
      </c>
      <c r="I675" s="22">
        <f t="shared" si="165"/>
        <v>1.1670022034001251E+17</v>
      </c>
      <c r="J675" s="16">
        <v>1</v>
      </c>
      <c r="K675" s="16">
        <v>11</v>
      </c>
      <c r="L675" s="16">
        <v>5</v>
      </c>
      <c r="M675" s="16">
        <v>10000</v>
      </c>
      <c r="N675" s="16">
        <v>10000</v>
      </c>
      <c r="O675" s="16">
        <v>30</v>
      </c>
      <c r="P675" s="16" t="b">
        <v>1</v>
      </c>
      <c r="Q675" s="16">
        <v>0</v>
      </c>
      <c r="R675" s="16" t="b">
        <v>0</v>
      </c>
      <c r="S675" s="16">
        <v>101.000000000008</v>
      </c>
      <c r="T675" s="16" t="s">
        <v>59</v>
      </c>
      <c r="U675" s="18">
        <v>770</v>
      </c>
      <c r="V675" s="16">
        <v>939</v>
      </c>
      <c r="W675" s="22">
        <v>1.07</v>
      </c>
    </row>
    <row r="676" spans="1:23" x14ac:dyDescent="0.3">
      <c r="A676" s="19">
        <v>674</v>
      </c>
      <c r="B676" s="16" t="s">
        <v>56</v>
      </c>
      <c r="C676" s="17" t="s">
        <v>112</v>
      </c>
      <c r="E676" s="16">
        <f t="shared" si="170"/>
        <v>235957232.48888418</v>
      </c>
      <c r="F676" s="16">
        <v>5</v>
      </c>
      <c r="G676" s="22">
        <f t="shared" si="171"/>
        <v>1.2641622814338961E+21</v>
      </c>
      <c r="H676" s="22">
        <f t="shared" si="164"/>
        <v>1164410.3916271273</v>
      </c>
      <c r="I676" s="22">
        <f t="shared" si="165"/>
        <v>1.1775062927296048E+17</v>
      </c>
      <c r="J676" s="16">
        <v>1</v>
      </c>
      <c r="K676" s="16">
        <v>11</v>
      </c>
      <c r="L676" s="16">
        <v>5</v>
      </c>
      <c r="M676" s="16">
        <v>10000</v>
      </c>
      <c r="N676" s="16">
        <v>10000</v>
      </c>
      <c r="O676" s="16">
        <v>30</v>
      </c>
      <c r="P676" s="16" t="b">
        <v>1</v>
      </c>
      <c r="Q676" s="16">
        <v>0</v>
      </c>
      <c r="R676" s="16" t="b">
        <v>0</v>
      </c>
      <c r="S676" s="16">
        <v>101.000000000008</v>
      </c>
      <c r="T676" s="16" t="s">
        <v>59</v>
      </c>
      <c r="U676" s="18">
        <v>771</v>
      </c>
      <c r="V676" s="16">
        <v>941</v>
      </c>
      <c r="W676" s="22">
        <v>1.07</v>
      </c>
    </row>
    <row r="677" spans="1:23" x14ac:dyDescent="0.3">
      <c r="A677" s="15">
        <v>675</v>
      </c>
      <c r="B677" s="16" t="s">
        <v>56</v>
      </c>
      <c r="C677" s="17" t="s">
        <v>112</v>
      </c>
      <c r="E677" s="16">
        <f t="shared" si="170"/>
        <v>236994991.26726598</v>
      </c>
      <c r="F677" s="16">
        <v>5</v>
      </c>
      <c r="G677" s="22">
        <f t="shared" si="171"/>
        <v>1.2782215799848111E+21</v>
      </c>
      <c r="H677" s="22">
        <f t="shared" si="164"/>
        <v>1168053.3584523061</v>
      </c>
      <c r="I677" s="22">
        <f t="shared" si="165"/>
        <v>1.1880891447795213E+17</v>
      </c>
      <c r="J677" s="16">
        <v>1</v>
      </c>
      <c r="K677" s="16">
        <v>11</v>
      </c>
      <c r="L677" s="16">
        <v>5</v>
      </c>
      <c r="M677" s="16">
        <v>10000</v>
      </c>
      <c r="N677" s="16">
        <v>10000</v>
      </c>
      <c r="O677" s="16">
        <v>30</v>
      </c>
      <c r="P677" s="16" t="b">
        <v>1</v>
      </c>
      <c r="Q677" s="16">
        <v>0</v>
      </c>
      <c r="R677" s="16" t="b">
        <v>0</v>
      </c>
      <c r="S677" s="16">
        <v>101.000000000008</v>
      </c>
      <c r="T677" s="16" t="s">
        <v>59</v>
      </c>
      <c r="U677" s="18">
        <v>772</v>
      </c>
      <c r="V677" s="16">
        <v>943</v>
      </c>
      <c r="W677" s="22">
        <v>1.07</v>
      </c>
    </row>
    <row r="678" spans="1:23" x14ac:dyDescent="0.3">
      <c r="A678" s="19">
        <v>676</v>
      </c>
      <c r="B678" s="16" t="s">
        <v>56</v>
      </c>
      <c r="C678" s="17" t="s">
        <v>112</v>
      </c>
      <c r="E678" s="16">
        <f t="shared" si="170"/>
        <v>238035767.76884457</v>
      </c>
      <c r="F678" s="16">
        <v>5</v>
      </c>
      <c r="G678" s="22">
        <f t="shared" si="171"/>
        <v>1.2924160770376527E+21</v>
      </c>
      <c r="H678" s="22">
        <f t="shared" si="164"/>
        <v>1171702.3985272676</v>
      </c>
      <c r="I678" s="22">
        <f t="shared" si="165"/>
        <v>1.1987512321364579E+17</v>
      </c>
      <c r="J678" s="16">
        <v>1</v>
      </c>
      <c r="K678" s="16">
        <v>11</v>
      </c>
      <c r="L678" s="16">
        <v>5</v>
      </c>
      <c r="M678" s="16">
        <v>10000</v>
      </c>
      <c r="N678" s="16">
        <v>10000</v>
      </c>
      <c r="O678" s="16">
        <v>30</v>
      </c>
      <c r="P678" s="16" t="b">
        <v>1</v>
      </c>
      <c r="Q678" s="16">
        <v>0</v>
      </c>
      <c r="R678" s="16" t="b">
        <v>0</v>
      </c>
      <c r="S678" s="16">
        <v>101.000000000008</v>
      </c>
      <c r="T678" s="16" t="s">
        <v>59</v>
      </c>
      <c r="U678" s="18">
        <v>773</v>
      </c>
      <c r="V678" s="16">
        <v>945</v>
      </c>
      <c r="W678" s="22">
        <v>1.07</v>
      </c>
    </row>
    <row r="679" spans="1:23" x14ac:dyDescent="0.3">
      <c r="A679" s="15">
        <v>677</v>
      </c>
      <c r="B679" s="16" t="s">
        <v>56</v>
      </c>
      <c r="C679" s="17" t="s">
        <v>112</v>
      </c>
      <c r="E679" s="16">
        <f t="shared" si="170"/>
        <v>239079566.28536695</v>
      </c>
      <c r="F679" s="16">
        <v>5</v>
      </c>
      <c r="G679" s="22">
        <f t="shared" si="171"/>
        <v>1.3067468698154204E+21</v>
      </c>
      <c r="H679" s="22">
        <f t="shared" si="164"/>
        <v>1175357.5131108477</v>
      </c>
      <c r="I679" s="22">
        <f t="shared" si="165"/>
        <v>1.2094930295166995E+17</v>
      </c>
      <c r="J679" s="16">
        <v>1</v>
      </c>
      <c r="K679" s="16">
        <v>11</v>
      </c>
      <c r="L679" s="16">
        <v>5</v>
      </c>
      <c r="M679" s="16">
        <v>10000</v>
      </c>
      <c r="N679" s="16">
        <v>10000</v>
      </c>
      <c r="O679" s="16">
        <v>30</v>
      </c>
      <c r="P679" s="16" t="b">
        <v>1</v>
      </c>
      <c r="Q679" s="16">
        <v>0</v>
      </c>
      <c r="R679" s="16" t="b">
        <v>0</v>
      </c>
      <c r="S679" s="16">
        <v>101.000000000008</v>
      </c>
      <c r="T679" s="16" t="s">
        <v>59</v>
      </c>
      <c r="U679" s="18">
        <v>774</v>
      </c>
      <c r="V679" s="16">
        <v>947</v>
      </c>
      <c r="W679" s="22">
        <v>1.07</v>
      </c>
    </row>
    <row r="680" spans="1:23" x14ac:dyDescent="0.3">
      <c r="A680" s="19">
        <v>678</v>
      </c>
      <c r="B680" s="16" t="s">
        <v>56</v>
      </c>
      <c r="C680" s="17" t="s">
        <v>112</v>
      </c>
      <c r="E680" s="16">
        <f t="shared" si="170"/>
        <v>240126391.10832423</v>
      </c>
      <c r="F680" s="16">
        <v>5</v>
      </c>
      <c r="G680" s="22">
        <f t="shared" si="171"/>
        <v>1.3212150628040987E+21</v>
      </c>
      <c r="H680" s="22">
        <f t="shared" si="164"/>
        <v>1179018.7034602806</v>
      </c>
      <c r="I680" s="22">
        <f t="shared" si="165"/>
        <v>1.2203150137726074E+17</v>
      </c>
      <c r="J680" s="16">
        <v>1</v>
      </c>
      <c r="K680" s="16">
        <v>11</v>
      </c>
      <c r="L680" s="16">
        <v>5</v>
      </c>
      <c r="M680" s="16">
        <v>10000</v>
      </c>
      <c r="N680" s="16">
        <v>10000</v>
      </c>
      <c r="O680" s="16">
        <v>30</v>
      </c>
      <c r="P680" s="16" t="b">
        <v>1</v>
      </c>
      <c r="Q680" s="16">
        <v>0</v>
      </c>
      <c r="R680" s="16" t="b">
        <v>0</v>
      </c>
      <c r="S680" s="16">
        <v>101.000000000008</v>
      </c>
      <c r="T680" s="16" t="s">
        <v>59</v>
      </c>
      <c r="U680" s="18">
        <v>775</v>
      </c>
      <c r="V680" s="16">
        <v>949</v>
      </c>
      <c r="W680" s="22">
        <v>1.07</v>
      </c>
    </row>
    <row r="681" spans="1:23" x14ac:dyDescent="0.3">
      <c r="A681" s="15">
        <v>679</v>
      </c>
      <c r="B681" s="16" t="s">
        <v>56</v>
      </c>
      <c r="C681" s="17" t="s">
        <v>112</v>
      </c>
      <c r="E681" s="16">
        <f t="shared" si="170"/>
        <v>241176246.52895513</v>
      </c>
      <c r="F681" s="16">
        <v>5</v>
      </c>
      <c r="G681" s="22">
        <f t="shared" si="171"/>
        <v>1.335821767789929E+21</v>
      </c>
      <c r="H681" s="22">
        <f t="shared" si="164"/>
        <v>1182685.9708312077</v>
      </c>
      <c r="I681" s="22">
        <f t="shared" si="165"/>
        <v>1.2312176638990986E+17</v>
      </c>
      <c r="J681" s="16">
        <v>1</v>
      </c>
      <c r="K681" s="16">
        <v>11</v>
      </c>
      <c r="L681" s="16">
        <v>5</v>
      </c>
      <c r="M681" s="16">
        <v>10000</v>
      </c>
      <c r="N681" s="16">
        <v>10000</v>
      </c>
      <c r="O681" s="16">
        <v>30</v>
      </c>
      <c r="P681" s="16" t="b">
        <v>1</v>
      </c>
      <c r="Q681" s="16">
        <v>0</v>
      </c>
      <c r="R681" s="16" t="b">
        <v>0</v>
      </c>
      <c r="S681" s="16">
        <v>101.000000000008</v>
      </c>
      <c r="T681" s="16" t="s">
        <v>59</v>
      </c>
      <c r="U681" s="18">
        <v>776</v>
      </c>
      <c r="V681" s="16">
        <v>951</v>
      </c>
      <c r="W681" s="22">
        <v>1.07</v>
      </c>
    </row>
    <row r="682" spans="1:23" x14ac:dyDescent="0.3">
      <c r="A682" s="19">
        <v>680</v>
      </c>
      <c r="B682" s="16" t="s">
        <v>56</v>
      </c>
      <c r="C682" s="17" t="s">
        <v>112</v>
      </c>
      <c r="E682" s="16">
        <f>A682^2.98</f>
        <v>275979332.47676867</v>
      </c>
      <c r="F682" s="16">
        <v>5</v>
      </c>
      <c r="G682" s="22">
        <f>A682^7.47+A682^4+100*A682+100</f>
        <v>1.4415893923605316E+21</v>
      </c>
      <c r="H682" s="22">
        <f t="shared" si="164"/>
        <v>1186359.3164776738</v>
      </c>
      <c r="I682" s="22">
        <f t="shared" si="165"/>
        <v>1.2422014610400325E+17</v>
      </c>
      <c r="J682" s="16">
        <v>1</v>
      </c>
      <c r="K682" s="16">
        <v>11</v>
      </c>
      <c r="L682" s="16">
        <v>5</v>
      </c>
      <c r="M682" s="16">
        <v>10000</v>
      </c>
      <c r="N682" s="16">
        <v>10000</v>
      </c>
      <c r="O682" s="16">
        <v>30</v>
      </c>
      <c r="P682" s="16" t="b">
        <v>1</v>
      </c>
      <c r="Q682" s="16">
        <v>0</v>
      </c>
      <c r="R682" s="16" t="b">
        <v>0</v>
      </c>
      <c r="S682" s="16">
        <v>101.000000000008</v>
      </c>
      <c r="T682" s="16" t="s">
        <v>59</v>
      </c>
      <c r="U682" s="18">
        <v>777</v>
      </c>
      <c r="V682" s="16">
        <v>953</v>
      </c>
      <c r="W682" s="22">
        <v>1.07</v>
      </c>
    </row>
    <row r="683" spans="1:23" x14ac:dyDescent="0.3">
      <c r="A683" s="15">
        <v>681</v>
      </c>
      <c r="B683" s="16" t="s">
        <v>56</v>
      </c>
      <c r="C683" s="17" t="s">
        <v>112</v>
      </c>
      <c r="E683" s="16">
        <f t="shared" ref="E683:E691" si="172">A683^2.98</f>
        <v>277190532.96268392</v>
      </c>
      <c r="F683" s="16">
        <v>5</v>
      </c>
      <c r="G683" s="22">
        <f t="shared" ref="G683:G691" si="173">A683^7.47+A683^4+100*A683+100</f>
        <v>1.4575012169648363E+21</v>
      </c>
      <c r="H683" s="22">
        <f t="shared" si="164"/>
        <v>1190038.7416521427</v>
      </c>
      <c r="I683" s="22">
        <f t="shared" si="165"/>
        <v>1.2532668884947283E+17</v>
      </c>
      <c r="J683" s="16">
        <v>1</v>
      </c>
      <c r="K683" s="16">
        <v>11</v>
      </c>
      <c r="L683" s="16">
        <v>5</v>
      </c>
      <c r="M683" s="16">
        <v>10000</v>
      </c>
      <c r="N683" s="16">
        <v>10000</v>
      </c>
      <c r="O683" s="16">
        <v>30</v>
      </c>
      <c r="P683" s="16" t="b">
        <v>1</v>
      </c>
      <c r="Q683" s="16">
        <v>0</v>
      </c>
      <c r="R683" s="16" t="b">
        <v>0</v>
      </c>
      <c r="S683" s="16">
        <v>101.000000000008</v>
      </c>
      <c r="T683" s="16" t="s">
        <v>59</v>
      </c>
      <c r="U683" s="18">
        <v>778</v>
      </c>
      <c r="V683" s="16">
        <v>955</v>
      </c>
      <c r="W683" s="22">
        <v>1.07</v>
      </c>
    </row>
    <row r="684" spans="1:23" x14ac:dyDescent="0.3">
      <c r="A684" s="19">
        <v>682</v>
      </c>
      <c r="B684" s="16" t="s">
        <v>56</v>
      </c>
      <c r="C684" s="17" t="s">
        <v>112</v>
      </c>
      <c r="E684" s="16">
        <f t="shared" si="172"/>
        <v>278405260.12508768</v>
      </c>
      <c r="F684" s="16">
        <v>5</v>
      </c>
      <c r="G684" s="22">
        <f t="shared" si="173"/>
        <v>1.4735649358747229E+21</v>
      </c>
      <c r="H684" s="22">
        <f t="shared" si="164"/>
        <v>1193724.2476054882</v>
      </c>
      <c r="I684" s="22">
        <f t="shared" si="165"/>
        <v>1.2644144317243984E+17</v>
      </c>
      <c r="J684" s="16">
        <v>1</v>
      </c>
      <c r="K684" s="16">
        <v>11</v>
      </c>
      <c r="L684" s="16">
        <v>5</v>
      </c>
      <c r="M684" s="16">
        <v>10000</v>
      </c>
      <c r="N684" s="16">
        <v>10000</v>
      </c>
      <c r="O684" s="16">
        <v>30</v>
      </c>
      <c r="P684" s="16" t="b">
        <v>1</v>
      </c>
      <c r="Q684" s="16">
        <v>0</v>
      </c>
      <c r="R684" s="16" t="b">
        <v>0</v>
      </c>
      <c r="S684" s="16">
        <v>101.000000000008</v>
      </c>
      <c r="T684" s="16" t="s">
        <v>59</v>
      </c>
      <c r="U684" s="18">
        <v>779</v>
      </c>
      <c r="V684" s="16">
        <v>957</v>
      </c>
      <c r="W684" s="22">
        <v>1.07</v>
      </c>
    </row>
    <row r="685" spans="1:23" x14ac:dyDescent="0.3">
      <c r="A685" s="15">
        <v>683</v>
      </c>
      <c r="B685" s="16" t="s">
        <v>56</v>
      </c>
      <c r="C685" s="17" t="s">
        <v>112</v>
      </c>
      <c r="E685" s="16">
        <f t="shared" si="172"/>
        <v>279623519.03900552</v>
      </c>
      <c r="F685" s="16">
        <v>5</v>
      </c>
      <c r="G685" s="22">
        <f t="shared" si="173"/>
        <v>1.4897817731606551E+21</v>
      </c>
      <c r="H685" s="22">
        <f t="shared" si="164"/>
        <v>1197415.8355870112</v>
      </c>
      <c r="I685" s="22">
        <f t="shared" si="165"/>
        <v>1.2756445783586064E+17</v>
      </c>
      <c r="J685" s="16">
        <v>1</v>
      </c>
      <c r="K685" s="16">
        <v>11</v>
      </c>
      <c r="L685" s="16">
        <v>5</v>
      </c>
      <c r="M685" s="16">
        <v>10000</v>
      </c>
      <c r="N685" s="16">
        <v>10000</v>
      </c>
      <c r="O685" s="16">
        <v>30</v>
      </c>
      <c r="P685" s="16" t="b">
        <v>1</v>
      </c>
      <c r="Q685" s="16">
        <v>0</v>
      </c>
      <c r="R685" s="16" t="b">
        <v>0</v>
      </c>
      <c r="S685" s="16">
        <v>101.000000000008</v>
      </c>
      <c r="T685" s="16" t="s">
        <v>59</v>
      </c>
      <c r="U685" s="18">
        <v>780</v>
      </c>
      <c r="V685" s="16">
        <v>959</v>
      </c>
      <c r="W685" s="22">
        <v>1.07</v>
      </c>
    </row>
    <row r="686" spans="1:23" x14ac:dyDescent="0.3">
      <c r="A686" s="19">
        <v>684</v>
      </c>
      <c r="B686" s="16" t="s">
        <v>56</v>
      </c>
      <c r="C686" s="17" t="s">
        <v>112</v>
      </c>
      <c r="E686" s="16">
        <f t="shared" si="172"/>
        <v>280845314.77931231</v>
      </c>
      <c r="F686" s="16">
        <v>5</v>
      </c>
      <c r="G686" s="22">
        <f t="shared" si="173"/>
        <v>1.5061529609422921E+21</v>
      </c>
      <c r="H686" s="22">
        <f t="shared" si="164"/>
        <v>1201113.5068444307</v>
      </c>
      <c r="I686" s="22">
        <f t="shared" si="165"/>
        <v>1.2869578182018008E+17</v>
      </c>
      <c r="J686" s="16">
        <v>1</v>
      </c>
      <c r="K686" s="16">
        <v>11</v>
      </c>
      <c r="L686" s="16">
        <v>5</v>
      </c>
      <c r="M686" s="16">
        <v>10000</v>
      </c>
      <c r="N686" s="16">
        <v>10000</v>
      </c>
      <c r="O686" s="16">
        <v>30</v>
      </c>
      <c r="P686" s="16" t="b">
        <v>1</v>
      </c>
      <c r="Q686" s="16">
        <v>0</v>
      </c>
      <c r="R686" s="16" t="b">
        <v>0</v>
      </c>
      <c r="S686" s="16">
        <v>101.000000000008</v>
      </c>
      <c r="T686" s="16" t="s">
        <v>59</v>
      </c>
      <c r="U686" s="18">
        <v>781</v>
      </c>
      <c r="V686" s="16">
        <v>961</v>
      </c>
      <c r="W686" s="22">
        <v>1.07</v>
      </c>
    </row>
    <row r="687" spans="1:23" x14ac:dyDescent="0.3">
      <c r="A687" s="15">
        <v>685</v>
      </c>
      <c r="B687" s="16" t="s">
        <v>56</v>
      </c>
      <c r="C687" s="17" t="s">
        <v>112</v>
      </c>
      <c r="E687" s="16">
        <f t="shared" si="172"/>
        <v>282070652.420739</v>
      </c>
      <c r="F687" s="16">
        <v>5</v>
      </c>
      <c r="G687" s="22">
        <f t="shared" si="173"/>
        <v>1.5226797394295335E+21</v>
      </c>
      <c r="H687" s="22">
        <f t="shared" si="164"/>
        <v>1204817.2626239085</v>
      </c>
      <c r="I687" s="22">
        <f t="shared" si="165"/>
        <v>1.2983546432397667E+17</v>
      </c>
      <c r="J687" s="16">
        <v>1</v>
      </c>
      <c r="K687" s="16">
        <v>11</v>
      </c>
      <c r="L687" s="16">
        <v>5</v>
      </c>
      <c r="M687" s="16">
        <v>10000</v>
      </c>
      <c r="N687" s="16">
        <v>10000</v>
      </c>
      <c r="O687" s="16">
        <v>30</v>
      </c>
      <c r="P687" s="16" t="b">
        <v>1</v>
      </c>
      <c r="Q687" s="16">
        <v>0</v>
      </c>
      <c r="R687" s="16" t="b">
        <v>0</v>
      </c>
      <c r="S687" s="16">
        <v>101.000000000008</v>
      </c>
      <c r="T687" s="16" t="s">
        <v>59</v>
      </c>
      <c r="U687" s="18">
        <v>782</v>
      </c>
      <c r="V687" s="16">
        <v>963</v>
      </c>
      <c r="W687" s="22">
        <v>1.07</v>
      </c>
    </row>
    <row r="688" spans="1:23" x14ac:dyDescent="0.3">
      <c r="A688" s="19">
        <v>686</v>
      </c>
      <c r="B688" s="16" t="s">
        <v>56</v>
      </c>
      <c r="C688" s="17" t="s">
        <v>112</v>
      </c>
      <c r="E688" s="16">
        <f t="shared" si="172"/>
        <v>283299537.03786141</v>
      </c>
      <c r="F688" s="16">
        <v>5</v>
      </c>
      <c r="G688" s="22">
        <f t="shared" si="173"/>
        <v>1.5393633569636732E+21</v>
      </c>
      <c r="H688" s="22">
        <f t="shared" si="164"/>
        <v>1208527.1041700267</v>
      </c>
      <c r="I688" s="22">
        <f t="shared" si="165"/>
        <v>1.3098355476461339E+17</v>
      </c>
      <c r="J688" s="16">
        <v>1</v>
      </c>
      <c r="K688" s="16">
        <v>11</v>
      </c>
      <c r="L688" s="16">
        <v>5</v>
      </c>
      <c r="M688" s="16">
        <v>10000</v>
      </c>
      <c r="N688" s="16">
        <v>10000</v>
      </c>
      <c r="O688" s="16">
        <v>30</v>
      </c>
      <c r="P688" s="16" t="b">
        <v>1</v>
      </c>
      <c r="Q688" s="16">
        <v>0</v>
      </c>
      <c r="R688" s="16" t="b">
        <v>0</v>
      </c>
      <c r="S688" s="16">
        <v>101.000000000008</v>
      </c>
      <c r="T688" s="16" t="s">
        <v>59</v>
      </c>
      <c r="U688" s="18">
        <v>783</v>
      </c>
      <c r="V688" s="16">
        <v>965</v>
      </c>
      <c r="W688" s="22">
        <v>1.07</v>
      </c>
    </row>
    <row r="689" spans="1:23" x14ac:dyDescent="0.3">
      <c r="A689" s="15">
        <v>687</v>
      </c>
      <c r="B689" s="16" t="s">
        <v>56</v>
      </c>
      <c r="C689" s="17" t="s">
        <v>112</v>
      </c>
      <c r="E689" s="16">
        <f t="shared" si="172"/>
        <v>284531973.70511496</v>
      </c>
      <c r="F689" s="16">
        <v>5</v>
      </c>
      <c r="G689" s="22">
        <f t="shared" si="173"/>
        <v>1.5562050700587368E+21</v>
      </c>
      <c r="H689" s="22">
        <f t="shared" si="164"/>
        <v>1212243.0327258152</v>
      </c>
      <c r="I689" s="22">
        <f t="shared" si="165"/>
        <v>1.3214010277889299E+17</v>
      </c>
      <c r="J689" s="16">
        <v>1</v>
      </c>
      <c r="K689" s="16">
        <v>11</v>
      </c>
      <c r="L689" s="16">
        <v>5</v>
      </c>
      <c r="M689" s="16">
        <v>10000</v>
      </c>
      <c r="N689" s="16">
        <v>10000</v>
      </c>
      <c r="O689" s="16">
        <v>30</v>
      </c>
      <c r="P689" s="16" t="b">
        <v>1</v>
      </c>
      <c r="Q689" s="16">
        <v>0</v>
      </c>
      <c r="R689" s="16" t="b">
        <v>0</v>
      </c>
      <c r="S689" s="16">
        <v>101.000000000008</v>
      </c>
      <c r="T689" s="16" t="s">
        <v>59</v>
      </c>
      <c r="U689" s="18">
        <v>784</v>
      </c>
      <c r="V689" s="16">
        <v>967</v>
      </c>
      <c r="W689" s="22">
        <v>1.07</v>
      </c>
    </row>
    <row r="690" spans="1:23" x14ac:dyDescent="0.3">
      <c r="A690" s="19">
        <v>688</v>
      </c>
      <c r="B690" s="16" t="s">
        <v>56</v>
      </c>
      <c r="C690" s="17" t="s">
        <v>112</v>
      </c>
      <c r="E690" s="16">
        <f t="shared" si="172"/>
        <v>285767967.49677944</v>
      </c>
      <c r="F690" s="16">
        <v>5</v>
      </c>
      <c r="G690" s="22">
        <f t="shared" si="173"/>
        <v>1.5732061434429713E+21</v>
      </c>
      <c r="H690" s="22">
        <f t="shared" si="164"/>
        <v>1215965.0495327411</v>
      </c>
      <c r="I690" s="22">
        <f t="shared" si="165"/>
        <v>1.3330515822370525E+17</v>
      </c>
      <c r="J690" s="16">
        <v>1</v>
      </c>
      <c r="K690" s="16">
        <v>11</v>
      </c>
      <c r="L690" s="16">
        <v>5</v>
      </c>
      <c r="M690" s="16">
        <v>10000</v>
      </c>
      <c r="N690" s="16">
        <v>10000</v>
      </c>
      <c r="O690" s="16">
        <v>30</v>
      </c>
      <c r="P690" s="16" t="b">
        <v>1</v>
      </c>
      <c r="Q690" s="16">
        <v>0</v>
      </c>
      <c r="R690" s="16" t="b">
        <v>0</v>
      </c>
      <c r="S690" s="16">
        <v>101.000000000008</v>
      </c>
      <c r="T690" s="16" t="s">
        <v>59</v>
      </c>
      <c r="U690" s="18">
        <v>785</v>
      </c>
      <c r="V690" s="16">
        <v>969</v>
      </c>
      <c r="W690" s="22">
        <v>1.07</v>
      </c>
    </row>
    <row r="691" spans="1:23" x14ac:dyDescent="0.3">
      <c r="A691" s="15">
        <v>689</v>
      </c>
      <c r="B691" s="16" t="s">
        <v>56</v>
      </c>
      <c r="C691" s="17" t="s">
        <v>112</v>
      </c>
      <c r="E691" s="16">
        <f t="shared" si="172"/>
        <v>287007523.48699361</v>
      </c>
      <c r="F691" s="16">
        <v>5</v>
      </c>
      <c r="G691" s="22">
        <f t="shared" si="173"/>
        <v>1.5903678501004653E+21</v>
      </c>
      <c r="H691" s="22">
        <f t="shared" si="164"/>
        <v>1219693.1558307237</v>
      </c>
      <c r="I691" s="22">
        <f t="shared" si="165"/>
        <v>1.344787711766824E+17</v>
      </c>
      <c r="J691" s="16">
        <v>1</v>
      </c>
      <c r="K691" s="16">
        <v>11</v>
      </c>
      <c r="L691" s="16">
        <v>5</v>
      </c>
      <c r="M691" s="16">
        <v>10000</v>
      </c>
      <c r="N691" s="16">
        <v>10000</v>
      </c>
      <c r="O691" s="16">
        <v>30</v>
      </c>
      <c r="P691" s="16" t="b">
        <v>1</v>
      </c>
      <c r="Q691" s="16">
        <v>0</v>
      </c>
      <c r="R691" s="16" t="b">
        <v>0</v>
      </c>
      <c r="S691" s="16">
        <v>101.000000000008</v>
      </c>
      <c r="T691" s="16" t="s">
        <v>59</v>
      </c>
      <c r="U691" s="18">
        <v>786</v>
      </c>
      <c r="V691" s="16">
        <v>971</v>
      </c>
      <c r="W691" s="22">
        <v>1.07</v>
      </c>
    </row>
    <row r="692" spans="1:23" x14ac:dyDescent="0.3">
      <c r="A692" s="19">
        <v>690</v>
      </c>
      <c r="B692" s="16" t="s">
        <v>56</v>
      </c>
      <c r="C692" s="17" t="s">
        <v>112</v>
      </c>
      <c r="E692" s="16">
        <f>A692^3</f>
        <v>328509000</v>
      </c>
      <c r="F692" s="16">
        <v>5</v>
      </c>
      <c r="G692" s="22">
        <f>A692^7.48+A692^4+100*A692+100</f>
        <v>1.7162920814899794E+21</v>
      </c>
      <c r="H692" s="22">
        <f t="shared" si="164"/>
        <v>1223427.3528581245</v>
      </c>
      <c r="I692" s="22">
        <f t="shared" si="165"/>
        <v>1.3566099193685382E+17</v>
      </c>
      <c r="J692" s="16">
        <v>1</v>
      </c>
      <c r="K692" s="16">
        <v>11</v>
      </c>
      <c r="L692" s="16">
        <v>5</v>
      </c>
      <c r="M692" s="16">
        <v>10000</v>
      </c>
      <c r="N692" s="16">
        <v>10000</v>
      </c>
      <c r="O692" s="16">
        <v>30</v>
      </c>
      <c r="P692" s="16" t="b">
        <v>1</v>
      </c>
      <c r="Q692" s="16">
        <v>0</v>
      </c>
      <c r="R692" s="16" t="b">
        <v>0</v>
      </c>
      <c r="S692" s="16">
        <v>101.000000000008</v>
      </c>
      <c r="T692" s="16" t="s">
        <v>59</v>
      </c>
      <c r="U692" s="18">
        <v>787</v>
      </c>
      <c r="V692" s="16">
        <v>973</v>
      </c>
      <c r="W692" s="22">
        <v>1.07</v>
      </c>
    </row>
    <row r="693" spans="1:23" x14ac:dyDescent="0.3">
      <c r="A693" s="15">
        <v>691</v>
      </c>
      <c r="B693" s="16" t="s">
        <v>56</v>
      </c>
      <c r="C693" s="17" t="s">
        <v>112</v>
      </c>
      <c r="E693" s="16">
        <f t="shared" ref="E693:E701" si="174">A693^3</f>
        <v>329939371</v>
      </c>
      <c r="F693" s="16">
        <v>5</v>
      </c>
      <c r="G693" s="22">
        <f t="shared" ref="G693:G701" si="175">A693^7.48+A693^4+100*A693+100</f>
        <v>1.7349852796975023E+21</v>
      </c>
      <c r="H693" s="22">
        <f t="shared" si="164"/>
        <v>1227167.6418517735</v>
      </c>
      <c r="I693" s="22">
        <f t="shared" si="165"/>
        <v>1.3685187102530448E+17</v>
      </c>
      <c r="J693" s="16">
        <v>1</v>
      </c>
      <c r="K693" s="16">
        <v>11</v>
      </c>
      <c r="L693" s="16">
        <v>5</v>
      </c>
      <c r="M693" s="16">
        <v>10000</v>
      </c>
      <c r="N693" s="16">
        <v>10000</v>
      </c>
      <c r="O693" s="16">
        <v>30</v>
      </c>
      <c r="P693" s="16" t="b">
        <v>1</v>
      </c>
      <c r="Q693" s="16">
        <v>0</v>
      </c>
      <c r="R693" s="16" t="b">
        <v>0</v>
      </c>
      <c r="S693" s="16">
        <v>101.000000000008</v>
      </c>
      <c r="T693" s="16" t="s">
        <v>59</v>
      </c>
      <c r="U693" s="18">
        <v>788</v>
      </c>
      <c r="V693" s="16">
        <v>975</v>
      </c>
      <c r="W693" s="22">
        <v>1.07</v>
      </c>
    </row>
    <row r="694" spans="1:23" x14ac:dyDescent="0.3">
      <c r="A694" s="19">
        <v>692</v>
      </c>
      <c r="B694" s="16" t="s">
        <v>56</v>
      </c>
      <c r="C694" s="17" t="s">
        <v>112</v>
      </c>
      <c r="E694" s="16">
        <f t="shared" si="174"/>
        <v>331373888</v>
      </c>
      <c r="F694" s="16">
        <v>5</v>
      </c>
      <c r="G694" s="22">
        <f t="shared" si="175"/>
        <v>1.7538546017524845E+21</v>
      </c>
      <c r="H694" s="22">
        <f t="shared" si="164"/>
        <v>1230914.0240469459</v>
      </c>
      <c r="I694" s="22">
        <f t="shared" si="165"/>
        <v>1.380514591858228E+17</v>
      </c>
      <c r="J694" s="16">
        <v>1</v>
      </c>
      <c r="K694" s="16">
        <v>11</v>
      </c>
      <c r="L694" s="16">
        <v>5</v>
      </c>
      <c r="M694" s="16">
        <v>10000</v>
      </c>
      <c r="N694" s="16">
        <v>10000</v>
      </c>
      <c r="O694" s="16">
        <v>30</v>
      </c>
      <c r="P694" s="16" t="b">
        <v>1</v>
      </c>
      <c r="Q694" s="16">
        <v>0</v>
      </c>
      <c r="R694" s="16" t="b">
        <v>0</v>
      </c>
      <c r="S694" s="16">
        <v>101.000000000008</v>
      </c>
      <c r="T694" s="16" t="s">
        <v>59</v>
      </c>
      <c r="U694" s="18">
        <v>789</v>
      </c>
      <c r="V694" s="16">
        <v>977</v>
      </c>
      <c r="W694" s="22">
        <v>1.07</v>
      </c>
    </row>
    <row r="695" spans="1:23" x14ac:dyDescent="0.3">
      <c r="A695" s="15">
        <v>693</v>
      </c>
      <c r="B695" s="16" t="s">
        <v>56</v>
      </c>
      <c r="C695" s="17" t="s">
        <v>112</v>
      </c>
      <c r="E695" s="16">
        <f t="shared" si="174"/>
        <v>332812557</v>
      </c>
      <c r="F695" s="16">
        <v>5</v>
      </c>
      <c r="G695" s="22">
        <f t="shared" si="175"/>
        <v>1.7729014489446325E+21</v>
      </c>
      <c r="H695" s="22">
        <f t="shared" si="164"/>
        <v>1234666.5006773921</v>
      </c>
      <c r="I695" s="22">
        <f t="shared" si="165"/>
        <v>1.3925980738556774E+17</v>
      </c>
      <c r="J695" s="16">
        <v>1</v>
      </c>
      <c r="K695" s="16">
        <v>11</v>
      </c>
      <c r="L695" s="16">
        <v>5</v>
      </c>
      <c r="M695" s="16">
        <v>10000</v>
      </c>
      <c r="N695" s="16">
        <v>10000</v>
      </c>
      <c r="O695" s="16">
        <v>30</v>
      </c>
      <c r="P695" s="16" t="b">
        <v>1</v>
      </c>
      <c r="Q695" s="16">
        <v>0</v>
      </c>
      <c r="R695" s="16" t="b">
        <v>0</v>
      </c>
      <c r="S695" s="16">
        <v>101.000000000008</v>
      </c>
      <c r="T695" s="16" t="s">
        <v>59</v>
      </c>
      <c r="U695" s="18">
        <v>790</v>
      </c>
      <c r="V695" s="16">
        <v>979</v>
      </c>
      <c r="W695" s="22">
        <v>1.07</v>
      </c>
    </row>
    <row r="696" spans="1:23" x14ac:dyDescent="0.3">
      <c r="A696" s="19">
        <v>694</v>
      </c>
      <c r="B696" s="16" t="s">
        <v>56</v>
      </c>
      <c r="C696" s="17" t="s">
        <v>112</v>
      </c>
      <c r="E696" s="16">
        <f t="shared" si="174"/>
        <v>334255384</v>
      </c>
      <c r="F696" s="16">
        <v>5</v>
      </c>
      <c r="G696" s="22">
        <f t="shared" si="175"/>
        <v>1.7921272316649102E+21</v>
      </c>
      <c r="H696" s="22">
        <f t="shared" si="164"/>
        <v>1238425.0729753226</v>
      </c>
      <c r="I696" s="22">
        <f t="shared" si="165"/>
        <v>1.4047696681572048E+17</v>
      </c>
      <c r="J696" s="16">
        <v>1</v>
      </c>
      <c r="K696" s="16">
        <v>11</v>
      </c>
      <c r="L696" s="16">
        <v>5</v>
      </c>
      <c r="M696" s="16">
        <v>10000</v>
      </c>
      <c r="N696" s="16">
        <v>10000</v>
      </c>
      <c r="O696" s="16">
        <v>30</v>
      </c>
      <c r="P696" s="16" t="b">
        <v>1</v>
      </c>
      <c r="Q696" s="16">
        <v>0</v>
      </c>
      <c r="R696" s="16" t="b">
        <v>0</v>
      </c>
      <c r="S696" s="16">
        <v>101.000000000008</v>
      </c>
      <c r="T696" s="16" t="s">
        <v>59</v>
      </c>
      <c r="U696" s="18">
        <v>791</v>
      </c>
      <c r="V696" s="16">
        <v>981</v>
      </c>
      <c r="W696" s="22">
        <v>1.07</v>
      </c>
    </row>
    <row r="697" spans="1:23" x14ac:dyDescent="0.3">
      <c r="A697" s="15">
        <v>695</v>
      </c>
      <c r="B697" s="16" t="s">
        <v>56</v>
      </c>
      <c r="C697" s="17" t="s">
        <v>112</v>
      </c>
      <c r="E697" s="16">
        <f t="shared" si="174"/>
        <v>335702375</v>
      </c>
      <c r="F697" s="16">
        <v>5</v>
      </c>
      <c r="G697" s="22">
        <f t="shared" si="175"/>
        <v>1.8115333694515603E+21</v>
      </c>
      <c r="H697" s="22">
        <f t="shared" si="164"/>
        <v>1242189.74217142</v>
      </c>
      <c r="I697" s="22">
        <f t="shared" si="165"/>
        <v>1.417029888921465E+17</v>
      </c>
      <c r="J697" s="16">
        <v>1</v>
      </c>
      <c r="K697" s="16">
        <v>11</v>
      </c>
      <c r="L697" s="16">
        <v>5</v>
      </c>
      <c r="M697" s="16">
        <v>10000</v>
      </c>
      <c r="N697" s="16">
        <v>10000</v>
      </c>
      <c r="O697" s="16">
        <v>30</v>
      </c>
      <c r="P697" s="16" t="b">
        <v>1</v>
      </c>
      <c r="Q697" s="16">
        <v>0</v>
      </c>
      <c r="R697" s="16" t="b">
        <v>0</v>
      </c>
      <c r="S697" s="16">
        <v>101.000000000008</v>
      </c>
      <c r="T697" s="16" t="s">
        <v>59</v>
      </c>
      <c r="U697" s="18">
        <v>792</v>
      </c>
      <c r="V697" s="16">
        <v>983</v>
      </c>
      <c r="W697" s="22">
        <v>1.07</v>
      </c>
    </row>
    <row r="698" spans="1:23" x14ac:dyDescent="0.3">
      <c r="A698" s="19">
        <v>696</v>
      </c>
      <c r="B698" s="16" t="s">
        <v>56</v>
      </c>
      <c r="C698" s="17" t="s">
        <v>112</v>
      </c>
      <c r="E698" s="16">
        <f t="shared" si="174"/>
        <v>337153536</v>
      </c>
      <c r="F698" s="16">
        <v>5</v>
      </c>
      <c r="G698" s="22">
        <f t="shared" si="175"/>
        <v>1.8311212910359992E+21</v>
      </c>
      <c r="H698" s="22">
        <f t="shared" si="164"/>
        <v>1245960.5094948516</v>
      </c>
      <c r="I698" s="22">
        <f t="shared" si="165"/>
        <v>1.4293792525605395E+17</v>
      </c>
      <c r="J698" s="16">
        <v>1</v>
      </c>
      <c r="K698" s="16">
        <v>11</v>
      </c>
      <c r="L698" s="16">
        <v>5</v>
      </c>
      <c r="M698" s="16">
        <v>10000</v>
      </c>
      <c r="N698" s="16">
        <v>10000</v>
      </c>
      <c r="O698" s="16">
        <v>30</v>
      </c>
      <c r="P698" s="16" t="b">
        <v>1</v>
      </c>
      <c r="Q698" s="16">
        <v>0</v>
      </c>
      <c r="R698" s="16" t="b">
        <v>0</v>
      </c>
      <c r="S698" s="16">
        <v>101.000000000008</v>
      </c>
      <c r="T698" s="16" t="s">
        <v>59</v>
      </c>
      <c r="U698" s="18">
        <v>793</v>
      </c>
      <c r="V698" s="16">
        <v>985</v>
      </c>
      <c r="W698" s="22">
        <v>1.07</v>
      </c>
    </row>
    <row r="699" spans="1:23" x14ac:dyDescent="0.3">
      <c r="A699" s="15">
        <v>697</v>
      </c>
      <c r="B699" s="16" t="s">
        <v>56</v>
      </c>
      <c r="C699" s="17" t="s">
        <v>112</v>
      </c>
      <c r="E699" s="16">
        <f t="shared" si="174"/>
        <v>338608873</v>
      </c>
      <c r="F699" s="16">
        <v>5</v>
      </c>
      <c r="G699" s="22">
        <f t="shared" si="175"/>
        <v>1.8508924343890446E+21</v>
      </c>
      <c r="H699" s="22">
        <f t="shared" si="164"/>
        <v>1249737.3761732529</v>
      </c>
      <c r="I699" s="22">
        <f t="shared" si="165"/>
        <v>1.4418182777465859E+17</v>
      </c>
      <c r="J699" s="16">
        <v>1</v>
      </c>
      <c r="K699" s="16">
        <v>11</v>
      </c>
      <c r="L699" s="16">
        <v>5</v>
      </c>
      <c r="M699" s="16">
        <v>10000</v>
      </c>
      <c r="N699" s="16">
        <v>10000</v>
      </c>
      <c r="O699" s="16">
        <v>30</v>
      </c>
      <c r="P699" s="16" t="b">
        <v>1</v>
      </c>
      <c r="Q699" s="16">
        <v>0</v>
      </c>
      <c r="R699" s="16" t="b">
        <v>0</v>
      </c>
      <c r="S699" s="16">
        <v>101.000000000008</v>
      </c>
      <c r="T699" s="16" t="s">
        <v>59</v>
      </c>
      <c r="U699" s="18">
        <v>794</v>
      </c>
      <c r="V699" s="16">
        <v>987</v>
      </c>
      <c r="W699" s="22">
        <v>1.07</v>
      </c>
    </row>
    <row r="700" spans="1:23" x14ac:dyDescent="0.3">
      <c r="A700" s="19">
        <v>698</v>
      </c>
      <c r="B700" s="16" t="s">
        <v>56</v>
      </c>
      <c r="C700" s="17" t="s">
        <v>112</v>
      </c>
      <c r="E700" s="16">
        <f t="shared" si="174"/>
        <v>340068392</v>
      </c>
      <c r="F700" s="16">
        <v>5</v>
      </c>
      <c r="G700" s="22">
        <f t="shared" si="175"/>
        <v>1.8708482467672574E+21</v>
      </c>
      <c r="H700" s="22">
        <f t="shared" si="164"/>
        <v>1253520.3434327506</v>
      </c>
      <c r="I700" s="22">
        <f t="shared" si="165"/>
        <v>1.4543474854184086E+17</v>
      </c>
      <c r="J700" s="16">
        <v>1</v>
      </c>
      <c r="K700" s="16">
        <v>11</v>
      </c>
      <c r="L700" s="16">
        <v>5</v>
      </c>
      <c r="M700" s="16">
        <v>10000</v>
      </c>
      <c r="N700" s="16">
        <v>10000</v>
      </c>
      <c r="O700" s="16">
        <v>30</v>
      </c>
      <c r="P700" s="16" t="b">
        <v>1</v>
      </c>
      <c r="Q700" s="16">
        <v>0</v>
      </c>
      <c r="R700" s="16" t="b">
        <v>0</v>
      </c>
      <c r="S700" s="16">
        <v>101.000000000008</v>
      </c>
      <c r="T700" s="16" t="s">
        <v>59</v>
      </c>
      <c r="U700" s="18">
        <v>795</v>
      </c>
      <c r="V700" s="16">
        <v>989</v>
      </c>
      <c r="W700" s="22">
        <v>1.07</v>
      </c>
    </row>
    <row r="701" spans="1:23" x14ac:dyDescent="0.3">
      <c r="A701" s="15">
        <v>699</v>
      </c>
      <c r="B701" s="16" t="s">
        <v>56</v>
      </c>
      <c r="C701" s="17" t="s">
        <v>112</v>
      </c>
      <c r="E701" s="16">
        <f t="shared" si="174"/>
        <v>341532099</v>
      </c>
      <c r="F701" s="16">
        <v>5</v>
      </c>
      <c r="G701" s="22">
        <f t="shared" si="175"/>
        <v>1.8909901847594656E+21</v>
      </c>
      <c r="H701" s="22">
        <f t="shared" si="164"/>
        <v>1257309.4124979551</v>
      </c>
      <c r="I701" s="22">
        <f t="shared" si="165"/>
        <v>1.4669673987881386E+17</v>
      </c>
      <c r="J701" s="16">
        <v>1</v>
      </c>
      <c r="K701" s="16">
        <v>11</v>
      </c>
      <c r="L701" s="16">
        <v>5</v>
      </c>
      <c r="M701" s="16">
        <v>10000</v>
      </c>
      <c r="N701" s="16">
        <v>10000</v>
      </c>
      <c r="O701" s="16">
        <v>30</v>
      </c>
      <c r="P701" s="16" t="b">
        <v>1</v>
      </c>
      <c r="Q701" s="16">
        <v>0</v>
      </c>
      <c r="R701" s="16" t="b">
        <v>0</v>
      </c>
      <c r="S701" s="16">
        <v>101.000000000008</v>
      </c>
      <c r="T701" s="16" t="s">
        <v>59</v>
      </c>
      <c r="U701" s="18">
        <v>796</v>
      </c>
      <c r="V701" s="16">
        <v>991</v>
      </c>
      <c r="W701" s="22">
        <v>1.07</v>
      </c>
    </row>
    <row r="702" spans="1:23" x14ac:dyDescent="0.3">
      <c r="A702" s="19">
        <v>700</v>
      </c>
      <c r="B702" s="16" t="s">
        <v>56</v>
      </c>
      <c r="C702" s="17" t="s">
        <v>115</v>
      </c>
      <c r="E702" s="16">
        <f>A702^3.02</f>
        <v>391017397.49468195</v>
      </c>
      <c r="F702" s="16">
        <v>5</v>
      </c>
      <c r="G702" s="22">
        <f>A702^7.49+A702^4+100*A702+100</f>
        <v>2.0407242242014868E+21</v>
      </c>
      <c r="H702" s="22">
        <f t="shared" si="164"/>
        <v>1261104.5845919766</v>
      </c>
      <c r="I702" s="22">
        <f t="shared" si="165"/>
        <v>1.4796785433478576E+17</v>
      </c>
      <c r="J702" s="16">
        <v>1</v>
      </c>
      <c r="K702" s="16">
        <v>11</v>
      </c>
      <c r="L702" s="16">
        <v>5</v>
      </c>
      <c r="M702" s="16">
        <v>10000</v>
      </c>
      <c r="N702" s="16">
        <v>10000</v>
      </c>
      <c r="O702" s="16">
        <v>30</v>
      </c>
      <c r="P702" s="16" t="b">
        <v>1</v>
      </c>
      <c r="Q702" s="16">
        <v>0</v>
      </c>
      <c r="R702" s="16" t="b">
        <v>0</v>
      </c>
      <c r="S702" s="16">
        <v>101.000000000008</v>
      </c>
      <c r="T702" s="16" t="s">
        <v>59</v>
      </c>
      <c r="U702" s="18">
        <v>797</v>
      </c>
      <c r="V702" s="16">
        <v>993</v>
      </c>
      <c r="W702" s="22">
        <v>1.07</v>
      </c>
    </row>
    <row r="703" spans="1:23" x14ac:dyDescent="0.3">
      <c r="A703" s="15">
        <v>701</v>
      </c>
      <c r="B703" s="16" t="s">
        <v>56</v>
      </c>
      <c r="C703" s="17" t="s">
        <v>115</v>
      </c>
      <c r="E703" s="16">
        <f t="shared" ref="E703:E711" si="176">A703^3.02</f>
        <v>392706793.49238831</v>
      </c>
      <c r="F703" s="16">
        <v>5</v>
      </c>
      <c r="G703" s="22">
        <f t="shared" ref="G703:G711" si="177">A703^7.49+A703^4+100*A703+100</f>
        <v>2.0626614627477359E+21</v>
      </c>
      <c r="H703" s="22">
        <f t="shared" si="164"/>
        <v>1264905.8609364121</v>
      </c>
      <c r="I703" s="22">
        <f t="shared" si="165"/>
        <v>1.4924814468762381E+17</v>
      </c>
      <c r="J703" s="16">
        <v>1</v>
      </c>
      <c r="K703" s="16">
        <v>11</v>
      </c>
      <c r="L703" s="16">
        <v>5</v>
      </c>
      <c r="M703" s="16">
        <v>10000</v>
      </c>
      <c r="N703" s="16">
        <v>10000</v>
      </c>
      <c r="O703" s="16">
        <v>30</v>
      </c>
      <c r="P703" s="16" t="b">
        <v>1</v>
      </c>
      <c r="Q703" s="16">
        <v>0</v>
      </c>
      <c r="R703" s="16" t="b">
        <v>0</v>
      </c>
      <c r="S703" s="16">
        <v>101.000000000008</v>
      </c>
      <c r="T703" s="16" t="s">
        <v>59</v>
      </c>
      <c r="U703" s="18">
        <v>798</v>
      </c>
      <c r="V703" s="16">
        <v>995</v>
      </c>
      <c r="W703" s="22">
        <v>1.07</v>
      </c>
    </row>
    <row r="704" spans="1:23" x14ac:dyDescent="0.3">
      <c r="A704" s="19">
        <v>702</v>
      </c>
      <c r="B704" s="16" t="s">
        <v>56</v>
      </c>
      <c r="C704" s="17" t="s">
        <v>114</v>
      </c>
      <c r="E704" s="16">
        <f t="shared" si="176"/>
        <v>394401064.67051017</v>
      </c>
      <c r="F704" s="16">
        <v>5</v>
      </c>
      <c r="G704" s="22">
        <f t="shared" si="177"/>
        <v>2.0848027436119755E+21</v>
      </c>
      <c r="H704" s="22">
        <f t="shared" si="164"/>
        <v>1268713.242751362</v>
      </c>
      <c r="I704" s="22">
        <f t="shared" si="165"/>
        <v>1.5053766394451939E+17</v>
      </c>
      <c r="J704" s="16">
        <v>1</v>
      </c>
      <c r="K704" s="16">
        <v>11</v>
      </c>
      <c r="L704" s="16">
        <v>5</v>
      </c>
      <c r="M704" s="16">
        <v>10000</v>
      </c>
      <c r="N704" s="16">
        <v>10000</v>
      </c>
      <c r="O704" s="16">
        <v>30</v>
      </c>
      <c r="P704" s="16" t="b">
        <v>1</v>
      </c>
      <c r="Q704" s="16">
        <v>0</v>
      </c>
      <c r="R704" s="16" t="b">
        <v>0</v>
      </c>
      <c r="S704" s="16">
        <v>101.000000000008</v>
      </c>
      <c r="T704" s="16" t="s">
        <v>59</v>
      </c>
      <c r="U704" s="18">
        <v>799</v>
      </c>
      <c r="V704" s="16">
        <v>997</v>
      </c>
      <c r="W704" s="22">
        <v>1.07</v>
      </c>
    </row>
    <row r="705" spans="1:23" x14ac:dyDescent="0.3">
      <c r="A705" s="15">
        <v>703</v>
      </c>
      <c r="B705" s="16" t="s">
        <v>56</v>
      </c>
      <c r="C705" s="17" t="s">
        <v>114</v>
      </c>
      <c r="E705" s="16">
        <f t="shared" si="176"/>
        <v>396100218.12284923</v>
      </c>
      <c r="F705" s="16">
        <v>5</v>
      </c>
      <c r="G705" s="22">
        <f t="shared" si="177"/>
        <v>2.1071496699098337E+21</v>
      </c>
      <c r="H705" s="22">
        <f t="shared" si="164"/>
        <v>1272526.7312554354</v>
      </c>
      <c r="I705" s="22">
        <f t="shared" si="165"/>
        <v>1.5183646534266394E+17</v>
      </c>
      <c r="J705" s="16">
        <v>1</v>
      </c>
      <c r="K705" s="16">
        <v>11</v>
      </c>
      <c r="L705" s="16">
        <v>5</v>
      </c>
      <c r="M705" s="16">
        <v>10000</v>
      </c>
      <c r="N705" s="16">
        <v>10000</v>
      </c>
      <c r="O705" s="16">
        <v>30</v>
      </c>
      <c r="P705" s="16" t="b">
        <v>1</v>
      </c>
      <c r="Q705" s="16">
        <v>0</v>
      </c>
      <c r="R705" s="16" t="b">
        <v>0</v>
      </c>
      <c r="S705" s="16">
        <v>101.000000000008</v>
      </c>
      <c r="T705" s="16" t="s">
        <v>59</v>
      </c>
      <c r="U705" s="18">
        <v>800</v>
      </c>
      <c r="V705" s="16">
        <v>999</v>
      </c>
      <c r="W705" s="22">
        <v>1.07</v>
      </c>
    </row>
    <row r="706" spans="1:23" x14ac:dyDescent="0.3">
      <c r="A706" s="19">
        <v>704</v>
      </c>
      <c r="B706" s="16" t="s">
        <v>56</v>
      </c>
      <c r="C706" s="17" t="s">
        <v>114</v>
      </c>
      <c r="E706" s="16">
        <f t="shared" si="176"/>
        <v>397804260.94340736</v>
      </c>
      <c r="F706" s="16">
        <v>5</v>
      </c>
      <c r="G706" s="22">
        <f t="shared" si="177"/>
        <v>2.1297038550433184E+21</v>
      </c>
      <c r="H706" s="22">
        <f t="shared" si="164"/>
        <v>1276346.327665743</v>
      </c>
      <c r="I706" s="22">
        <f t="shared" si="165"/>
        <v>1.531446023499023E+17</v>
      </c>
      <c r="J706" s="16">
        <v>1</v>
      </c>
      <c r="K706" s="16">
        <v>11</v>
      </c>
      <c r="L706" s="16">
        <v>5</v>
      </c>
      <c r="M706" s="16">
        <v>10000</v>
      </c>
      <c r="N706" s="16">
        <v>10000</v>
      </c>
      <c r="O706" s="16">
        <v>30</v>
      </c>
      <c r="P706" s="16" t="b">
        <v>1</v>
      </c>
      <c r="Q706" s="16">
        <v>0</v>
      </c>
      <c r="R706" s="16" t="b">
        <v>0</v>
      </c>
      <c r="S706" s="16">
        <v>101.000000000008</v>
      </c>
      <c r="T706" s="16" t="s">
        <v>59</v>
      </c>
      <c r="U706" s="18">
        <v>801</v>
      </c>
      <c r="V706" s="16">
        <v>1001</v>
      </c>
      <c r="W706" s="22">
        <v>1.07</v>
      </c>
    </row>
    <row r="707" spans="1:23" x14ac:dyDescent="0.3">
      <c r="A707" s="15">
        <v>705</v>
      </c>
      <c r="B707" s="16" t="s">
        <v>56</v>
      </c>
      <c r="C707" s="17" t="s">
        <v>114</v>
      </c>
      <c r="E707" s="16">
        <f t="shared" si="176"/>
        <v>399513200.22639292</v>
      </c>
      <c r="F707" s="16">
        <v>5</v>
      </c>
      <c r="G707" s="22">
        <f t="shared" si="177"/>
        <v>2.1524669227521105E+21</v>
      </c>
      <c r="H707" s="22">
        <f t="shared" si="164"/>
        <v>1280172.0331979105</v>
      </c>
      <c r="I707" s="22">
        <f t="shared" si="165"/>
        <v>1.5446212866541658E+17</v>
      </c>
      <c r="J707" s="16">
        <v>1</v>
      </c>
      <c r="K707" s="16">
        <v>11</v>
      </c>
      <c r="L707" s="16">
        <v>5</v>
      </c>
      <c r="M707" s="16">
        <v>10000</v>
      </c>
      <c r="N707" s="16">
        <v>10000</v>
      </c>
      <c r="O707" s="16">
        <v>30</v>
      </c>
      <c r="P707" s="16" t="b">
        <v>1</v>
      </c>
      <c r="Q707" s="16">
        <v>0</v>
      </c>
      <c r="R707" s="16" t="b">
        <v>0</v>
      </c>
      <c r="S707" s="16">
        <v>101.000000000008</v>
      </c>
      <c r="T707" s="16" t="s">
        <v>59</v>
      </c>
      <c r="U707" s="18">
        <v>802</v>
      </c>
      <c r="V707" s="16">
        <v>1003</v>
      </c>
      <c r="W707" s="22">
        <v>1.07</v>
      </c>
    </row>
    <row r="708" spans="1:23" x14ac:dyDescent="0.3">
      <c r="A708" s="19">
        <v>706</v>
      </c>
      <c r="B708" s="16" t="s">
        <v>56</v>
      </c>
      <c r="C708" s="17" t="s">
        <v>114</v>
      </c>
      <c r="E708" s="16">
        <f t="shared" si="176"/>
        <v>401227043.06621152</v>
      </c>
      <c r="F708" s="16">
        <v>5</v>
      </c>
      <c r="G708" s="22">
        <f t="shared" si="177"/>
        <v>2.1754405071648572E+21</v>
      </c>
      <c r="H708" s="22">
        <f t="shared" si="164"/>
        <v>1284003.8490660763</v>
      </c>
      <c r="I708" s="22">
        <f t="shared" si="165"/>
        <v>1.5578909822038627E+17</v>
      </c>
      <c r="J708" s="16">
        <v>1</v>
      </c>
      <c r="K708" s="16">
        <v>11</v>
      </c>
      <c r="L708" s="16">
        <v>5</v>
      </c>
      <c r="M708" s="16">
        <v>10000</v>
      </c>
      <c r="N708" s="16">
        <v>10000</v>
      </c>
      <c r="O708" s="16">
        <v>30</v>
      </c>
      <c r="P708" s="16" t="b">
        <v>1</v>
      </c>
      <c r="Q708" s="16">
        <v>0</v>
      </c>
      <c r="R708" s="16" t="b">
        <v>0</v>
      </c>
      <c r="S708" s="16">
        <v>101.000000000008</v>
      </c>
      <c r="T708" s="16" t="s">
        <v>59</v>
      </c>
      <c r="U708" s="18">
        <v>803</v>
      </c>
      <c r="V708" s="16">
        <v>1005</v>
      </c>
      <c r="W708" s="22">
        <v>1.07</v>
      </c>
    </row>
    <row r="709" spans="1:23" x14ac:dyDescent="0.3">
      <c r="A709" s="15">
        <v>707</v>
      </c>
      <c r="B709" s="16" t="s">
        <v>56</v>
      </c>
      <c r="C709" s="17" t="s">
        <v>114</v>
      </c>
      <c r="E709" s="16">
        <f t="shared" si="176"/>
        <v>402945796.55747211</v>
      </c>
      <c r="F709" s="16">
        <v>5</v>
      </c>
      <c r="G709" s="22">
        <f t="shared" si="177"/>
        <v>2.1986262528508903E+21</v>
      </c>
      <c r="H709" s="22">
        <f t="shared" si="164"/>
        <v>1287841.7764829083</v>
      </c>
      <c r="I709" s="22">
        <f t="shared" si="165"/>
        <v>1.571255651786656E+17</v>
      </c>
      <c r="J709" s="16">
        <v>1</v>
      </c>
      <c r="K709" s="16">
        <v>11</v>
      </c>
      <c r="L709" s="16">
        <v>5</v>
      </c>
      <c r="M709" s="16">
        <v>10000</v>
      </c>
      <c r="N709" s="16">
        <v>10000</v>
      </c>
      <c r="O709" s="16">
        <v>30</v>
      </c>
      <c r="P709" s="16" t="b">
        <v>1</v>
      </c>
      <c r="Q709" s="16">
        <v>0</v>
      </c>
      <c r="R709" s="16" t="b">
        <v>0</v>
      </c>
      <c r="S709" s="16">
        <v>101.000000000008</v>
      </c>
      <c r="T709" s="16" t="s">
        <v>59</v>
      </c>
      <c r="U709" s="18">
        <v>804</v>
      </c>
      <c r="V709" s="16">
        <v>1007</v>
      </c>
      <c r="W709" s="22">
        <v>1.07</v>
      </c>
    </row>
    <row r="710" spans="1:23" x14ac:dyDescent="0.3">
      <c r="A710" s="19">
        <v>708</v>
      </c>
      <c r="B710" s="16" t="s">
        <v>56</v>
      </c>
      <c r="C710" s="17" t="s">
        <v>114</v>
      </c>
      <c r="E710" s="16">
        <f t="shared" si="176"/>
        <v>404669467.79498261</v>
      </c>
      <c r="F710" s="16">
        <v>5</v>
      </c>
      <c r="G710" s="22">
        <f t="shared" si="177"/>
        <v>2.2220258148718823E+21</v>
      </c>
      <c r="H710" s="22">
        <f t="shared" si="164"/>
        <v>1291685.8166595844</v>
      </c>
      <c r="I710" s="22">
        <f t="shared" si="165"/>
        <v>1.5847158393744896E+17</v>
      </c>
      <c r="J710" s="16">
        <v>1</v>
      </c>
      <c r="K710" s="16">
        <v>11</v>
      </c>
      <c r="L710" s="16">
        <v>5</v>
      </c>
      <c r="M710" s="16">
        <v>10000</v>
      </c>
      <c r="N710" s="16">
        <v>10000</v>
      </c>
      <c r="O710" s="16">
        <v>30</v>
      </c>
      <c r="P710" s="16" t="b">
        <v>1</v>
      </c>
      <c r="Q710" s="16">
        <v>0</v>
      </c>
      <c r="R710" s="16" t="b">
        <v>0</v>
      </c>
      <c r="S710" s="16">
        <v>101.000000000008</v>
      </c>
      <c r="T710" s="16" t="s">
        <v>59</v>
      </c>
      <c r="U710" s="18">
        <v>805</v>
      </c>
      <c r="V710" s="16">
        <v>1009</v>
      </c>
      <c r="W710" s="22">
        <v>1.07</v>
      </c>
    </row>
    <row r="711" spans="1:23" x14ac:dyDescent="0.3">
      <c r="A711" s="15">
        <v>709</v>
      </c>
      <c r="B711" s="16" t="s">
        <v>56</v>
      </c>
      <c r="C711" s="17" t="s">
        <v>114</v>
      </c>
      <c r="E711" s="16">
        <f t="shared" si="176"/>
        <v>406398063.87375432</v>
      </c>
      <c r="F711" s="16">
        <v>5</v>
      </c>
      <c r="G711" s="22">
        <f t="shared" si="177"/>
        <v>2.2456408588339034E+21</v>
      </c>
      <c r="H711" s="22">
        <f t="shared" si="164"/>
        <v>1295535.9708058191</v>
      </c>
      <c r="I711" s="22">
        <f t="shared" si="165"/>
        <v>1.5982720912795261E+17</v>
      </c>
      <c r="J711" s="16">
        <v>1</v>
      </c>
      <c r="K711" s="16">
        <v>11</v>
      </c>
      <c r="L711" s="16">
        <v>5</v>
      </c>
      <c r="M711" s="16">
        <v>10000</v>
      </c>
      <c r="N711" s="16">
        <v>10000</v>
      </c>
      <c r="O711" s="16">
        <v>30</v>
      </c>
      <c r="P711" s="16" t="b">
        <v>1</v>
      </c>
      <c r="Q711" s="16">
        <v>0</v>
      </c>
      <c r="R711" s="16" t="b">
        <v>0</v>
      </c>
      <c r="S711" s="16">
        <v>101.000000000008</v>
      </c>
      <c r="T711" s="16" t="s">
        <v>59</v>
      </c>
      <c r="U711" s="18">
        <v>806</v>
      </c>
      <c r="V711" s="16">
        <v>1011</v>
      </c>
      <c r="W711" s="22">
        <v>1.07</v>
      </c>
    </row>
    <row r="712" spans="1:23" x14ac:dyDescent="0.3">
      <c r="A712" s="19">
        <v>710</v>
      </c>
      <c r="B712" s="16" t="s">
        <v>56</v>
      </c>
      <c r="C712" s="17" t="s">
        <v>114</v>
      </c>
      <c r="E712" s="16">
        <f>A712^3.04</f>
        <v>465398929.61615205</v>
      </c>
      <c r="F712" s="16">
        <v>5</v>
      </c>
      <c r="G712" s="22">
        <f>A712^7.5+A712^4+100*A712+100</f>
        <v>2.4234698183838034E+21</v>
      </c>
      <c r="H712" s="22">
        <f t="shared" si="164"/>
        <v>1299392.2401298571</v>
      </c>
      <c r="I712" s="22">
        <f t="shared" si="165"/>
        <v>1.6119249561608042E+17</v>
      </c>
      <c r="J712" s="16">
        <v>1</v>
      </c>
      <c r="K712" s="16">
        <v>11</v>
      </c>
      <c r="L712" s="16">
        <v>5</v>
      </c>
      <c r="M712" s="16">
        <v>10000</v>
      </c>
      <c r="N712" s="16">
        <v>10000</v>
      </c>
      <c r="O712" s="16">
        <v>30</v>
      </c>
      <c r="P712" s="16" t="b">
        <v>1</v>
      </c>
      <c r="Q712" s="16">
        <v>0</v>
      </c>
      <c r="R712" s="16" t="b">
        <v>0</v>
      </c>
      <c r="S712" s="16">
        <v>101.000000000008</v>
      </c>
      <c r="T712" s="16" t="s">
        <v>59</v>
      </c>
      <c r="U712" s="18">
        <v>807</v>
      </c>
      <c r="V712" s="16">
        <v>1013</v>
      </c>
      <c r="W712" s="22">
        <v>1.07</v>
      </c>
    </row>
    <row r="713" spans="1:23" x14ac:dyDescent="0.3">
      <c r="A713" s="15">
        <v>711</v>
      </c>
      <c r="B713" s="16" t="s">
        <v>56</v>
      </c>
      <c r="C713" s="17" t="s">
        <v>114</v>
      </c>
      <c r="E713" s="16">
        <f t="shared" ref="E713:E721" si="178">A713^3.04</f>
        <v>467394487.7659443</v>
      </c>
      <c r="F713" s="16">
        <v>5</v>
      </c>
      <c r="G713" s="22">
        <f t="shared" ref="G713:G721" si="179">A713^7.5+A713^4+100*A713+100</f>
        <v>2.4491873379920757E+21</v>
      </c>
      <c r="H713" s="22">
        <f t="shared" si="164"/>
        <v>1303254.625838476</v>
      </c>
      <c r="I713" s="22">
        <f t="shared" si="165"/>
        <v>1.6256749850310339E+17</v>
      </c>
      <c r="J713" s="16">
        <v>1</v>
      </c>
      <c r="K713" s="16">
        <v>11</v>
      </c>
      <c r="L713" s="16">
        <v>5</v>
      </c>
      <c r="M713" s="16">
        <v>10000</v>
      </c>
      <c r="N713" s="16">
        <v>10000</v>
      </c>
      <c r="O713" s="16">
        <v>30</v>
      </c>
      <c r="P713" s="16" t="b">
        <v>1</v>
      </c>
      <c r="Q713" s="16">
        <v>0</v>
      </c>
      <c r="R713" s="16" t="b">
        <v>0</v>
      </c>
      <c r="S713" s="16">
        <v>101.000000000008</v>
      </c>
      <c r="T713" s="16" t="s">
        <v>59</v>
      </c>
      <c r="U713" s="18">
        <v>808</v>
      </c>
      <c r="V713" s="16">
        <v>1015</v>
      </c>
      <c r="W713" s="22">
        <v>1.07</v>
      </c>
    </row>
    <row r="714" spans="1:23" x14ac:dyDescent="0.3">
      <c r="A714" s="19">
        <v>712</v>
      </c>
      <c r="B714" s="16" t="s">
        <v>56</v>
      </c>
      <c r="C714" s="17" t="s">
        <v>114</v>
      </c>
      <c r="E714" s="16">
        <f t="shared" si="178"/>
        <v>469395779.78965229</v>
      </c>
      <c r="F714" s="16">
        <v>5</v>
      </c>
      <c r="G714" s="22">
        <f t="shared" si="179"/>
        <v>2.4751410463439884E+21</v>
      </c>
      <c r="H714" s="22">
        <f t="shared" si="164"/>
        <v>1307123.1291369966</v>
      </c>
      <c r="I714" s="22">
        <f t="shared" si="165"/>
        <v>1.6395227312633779E+17</v>
      </c>
      <c r="J714" s="16">
        <v>1</v>
      </c>
      <c r="K714" s="16">
        <v>11</v>
      </c>
      <c r="L714" s="16">
        <v>5</v>
      </c>
      <c r="M714" s="16">
        <v>10000</v>
      </c>
      <c r="N714" s="16">
        <v>10000</v>
      </c>
      <c r="O714" s="16">
        <v>30</v>
      </c>
      <c r="P714" s="16" t="b">
        <v>1</v>
      </c>
      <c r="Q714" s="16">
        <v>0</v>
      </c>
      <c r="R714" s="16" t="b">
        <v>0</v>
      </c>
      <c r="S714" s="16">
        <v>101.000000000008</v>
      </c>
      <c r="T714" s="16" t="s">
        <v>59</v>
      </c>
      <c r="U714" s="18">
        <v>809</v>
      </c>
      <c r="V714" s="16">
        <v>1017</v>
      </c>
      <c r="W714" s="22">
        <v>1.07</v>
      </c>
    </row>
    <row r="715" spans="1:23" x14ac:dyDescent="0.3">
      <c r="A715" s="15">
        <v>713</v>
      </c>
      <c r="B715" s="16" t="s">
        <v>56</v>
      </c>
      <c r="C715" s="17" t="s">
        <v>114</v>
      </c>
      <c r="E715" s="16">
        <f t="shared" si="178"/>
        <v>471402814.07461298</v>
      </c>
      <c r="F715" s="16">
        <v>5</v>
      </c>
      <c r="G715" s="22">
        <f t="shared" si="179"/>
        <v>2.5013327762858841E+21</v>
      </c>
      <c r="H715" s="22">
        <f t="shared" si="164"/>
        <v>1310997.7512292783</v>
      </c>
      <c r="I715" s="22">
        <f t="shared" si="165"/>
        <v>1.6534687505981546E+17</v>
      </c>
      <c r="J715" s="16">
        <v>1</v>
      </c>
      <c r="K715" s="16">
        <v>11</v>
      </c>
      <c r="L715" s="16">
        <v>5</v>
      </c>
      <c r="M715" s="16">
        <v>10000</v>
      </c>
      <c r="N715" s="16">
        <v>10000</v>
      </c>
      <c r="O715" s="16">
        <v>30</v>
      </c>
      <c r="P715" s="16" t="b">
        <v>1</v>
      </c>
      <c r="Q715" s="16">
        <v>0</v>
      </c>
      <c r="R715" s="16" t="b">
        <v>0</v>
      </c>
      <c r="S715" s="16">
        <v>101.000000000008</v>
      </c>
      <c r="T715" s="16" t="s">
        <v>59</v>
      </c>
      <c r="U715" s="18">
        <v>810</v>
      </c>
      <c r="V715" s="16">
        <v>1019</v>
      </c>
      <c r="W715" s="22">
        <v>1.07</v>
      </c>
    </row>
    <row r="716" spans="1:23" x14ac:dyDescent="0.3">
      <c r="A716" s="19">
        <v>714</v>
      </c>
      <c r="B716" s="16" t="s">
        <v>56</v>
      </c>
      <c r="C716" s="17" t="s">
        <v>114</v>
      </c>
      <c r="E716" s="16">
        <f t="shared" si="178"/>
        <v>473415599.0086323</v>
      </c>
      <c r="F716" s="16">
        <v>5</v>
      </c>
      <c r="G716" s="22">
        <f t="shared" si="179"/>
        <v>2.5277643722848191E+21</v>
      </c>
      <c r="H716" s="22">
        <f t="shared" ref="H716:H752" si="180">A716^2.14+50+50*A716</f>
        <v>1314878.493317727</v>
      </c>
      <c r="I716" s="22">
        <f t="shared" ref="I716:I751" si="181">A716^6.035+A716^4+1000*A716+100</f>
        <v>1.6675136011496912E+17</v>
      </c>
      <c r="J716" s="16">
        <v>1</v>
      </c>
      <c r="K716" s="16">
        <v>11</v>
      </c>
      <c r="L716" s="16">
        <v>5</v>
      </c>
      <c r="M716" s="16">
        <v>10000</v>
      </c>
      <c r="N716" s="16">
        <v>10000</v>
      </c>
      <c r="O716" s="16">
        <v>30</v>
      </c>
      <c r="P716" s="16" t="b">
        <v>1</v>
      </c>
      <c r="Q716" s="16">
        <v>0</v>
      </c>
      <c r="R716" s="16" t="b">
        <v>0</v>
      </c>
      <c r="S716" s="16">
        <v>101.000000000008</v>
      </c>
      <c r="T716" s="16" t="s">
        <v>59</v>
      </c>
      <c r="U716" s="18">
        <v>811</v>
      </c>
      <c r="V716" s="16">
        <v>1021</v>
      </c>
      <c r="W716" s="22">
        <v>1.07</v>
      </c>
    </row>
    <row r="717" spans="1:23" x14ac:dyDescent="0.3">
      <c r="A717" s="15">
        <v>715</v>
      </c>
      <c r="B717" s="16" t="s">
        <v>56</v>
      </c>
      <c r="C717" s="17" t="s">
        <v>114</v>
      </c>
      <c r="E717" s="16">
        <f t="shared" si="178"/>
        <v>475434142.97998852</v>
      </c>
      <c r="F717" s="16">
        <v>5</v>
      </c>
      <c r="G717" s="22">
        <f t="shared" si="179"/>
        <v>2.5544376904857504E+21</v>
      </c>
      <c r="H717" s="22">
        <f t="shared" si="180"/>
        <v>1318765.356603306</v>
      </c>
      <c r="I717" s="22">
        <f t="shared" si="181"/>
        <v>1.6816578434130438E+17</v>
      </c>
      <c r="J717" s="16">
        <v>1</v>
      </c>
      <c r="K717" s="16">
        <v>11</v>
      </c>
      <c r="L717" s="16">
        <v>5</v>
      </c>
      <c r="M717" s="16">
        <v>10000</v>
      </c>
      <c r="N717" s="16">
        <v>10000</v>
      </c>
      <c r="O717" s="16">
        <v>30</v>
      </c>
      <c r="P717" s="16" t="b">
        <v>1</v>
      </c>
      <c r="Q717" s="16">
        <v>0</v>
      </c>
      <c r="R717" s="16" t="b">
        <v>0</v>
      </c>
      <c r="S717" s="16">
        <v>101.000000000008</v>
      </c>
      <c r="T717" s="16" t="s">
        <v>59</v>
      </c>
      <c r="U717" s="18">
        <v>812</v>
      </c>
      <c r="V717" s="16">
        <v>1023</v>
      </c>
      <c r="W717" s="22">
        <v>1.07</v>
      </c>
    </row>
    <row r="718" spans="1:23" x14ac:dyDescent="0.3">
      <c r="A718" s="19">
        <v>716</v>
      </c>
      <c r="B718" s="16" t="s">
        <v>56</v>
      </c>
      <c r="C718" s="17" t="s">
        <v>114</v>
      </c>
      <c r="E718" s="16">
        <f t="shared" si="178"/>
        <v>477458454.37743294</v>
      </c>
      <c r="F718" s="16">
        <v>5</v>
      </c>
      <c r="G718" s="22">
        <f t="shared" si="179"/>
        <v>2.5813545987689677E+21</v>
      </c>
      <c r="H718" s="22">
        <f t="shared" si="180"/>
        <v>1322658.3422855237</v>
      </c>
      <c r="I718" s="22">
        <f t="shared" si="181"/>
        <v>1.695902040270865E+17</v>
      </c>
      <c r="J718" s="16">
        <v>1</v>
      </c>
      <c r="K718" s="16">
        <v>11</v>
      </c>
      <c r="L718" s="16">
        <v>5</v>
      </c>
      <c r="M718" s="16">
        <v>10000</v>
      </c>
      <c r="N718" s="16">
        <v>10000</v>
      </c>
      <c r="O718" s="16">
        <v>30</v>
      </c>
      <c r="P718" s="16" t="b">
        <v>1</v>
      </c>
      <c r="Q718" s="16">
        <v>0</v>
      </c>
      <c r="R718" s="16" t="b">
        <v>0</v>
      </c>
      <c r="S718" s="16">
        <v>101.000000000008</v>
      </c>
      <c r="T718" s="16" t="s">
        <v>59</v>
      </c>
      <c r="U718" s="18">
        <v>813</v>
      </c>
      <c r="V718" s="16">
        <v>1025</v>
      </c>
      <c r="W718" s="22">
        <v>1.07</v>
      </c>
    </row>
    <row r="719" spans="1:23" x14ac:dyDescent="0.3">
      <c r="A719" s="15">
        <v>717</v>
      </c>
      <c r="B719" s="16" t="s">
        <v>56</v>
      </c>
      <c r="C719" s="17" t="s">
        <v>114</v>
      </c>
      <c r="E719" s="16">
        <f t="shared" si="178"/>
        <v>479488541.59018058</v>
      </c>
      <c r="F719" s="16">
        <v>5</v>
      </c>
      <c r="G719" s="22">
        <f t="shared" si="179"/>
        <v>2.6085169768076227E+21</v>
      </c>
      <c r="H719" s="22">
        <f t="shared" si="180"/>
        <v>1326557.4515624517</v>
      </c>
      <c r="I719" s="22">
        <f t="shared" si="181"/>
        <v>1.7102467570001616E+17</v>
      </c>
      <c r="J719" s="16">
        <v>1</v>
      </c>
      <c r="K719" s="16">
        <v>11</v>
      </c>
      <c r="L719" s="16">
        <v>5</v>
      </c>
      <c r="M719" s="16">
        <v>10000</v>
      </c>
      <c r="N719" s="16">
        <v>10000</v>
      </c>
      <c r="O719" s="16">
        <v>30</v>
      </c>
      <c r="P719" s="16" t="b">
        <v>1</v>
      </c>
      <c r="Q719" s="16">
        <v>0</v>
      </c>
      <c r="R719" s="16" t="b">
        <v>0</v>
      </c>
      <c r="S719" s="16">
        <v>101.000000000008</v>
      </c>
      <c r="T719" s="16" t="s">
        <v>59</v>
      </c>
      <c r="U719" s="18">
        <v>814</v>
      </c>
      <c r="V719" s="16">
        <v>1027</v>
      </c>
      <c r="W719" s="22">
        <v>1.07</v>
      </c>
    </row>
    <row r="720" spans="1:23" x14ac:dyDescent="0.3">
      <c r="A720" s="19">
        <v>718</v>
      </c>
      <c r="B720" s="16" t="s">
        <v>56</v>
      </c>
      <c r="C720" s="17" t="s">
        <v>114</v>
      </c>
      <c r="E720" s="16">
        <f t="shared" si="178"/>
        <v>481524413.00792021</v>
      </c>
      <c r="F720" s="16">
        <v>5</v>
      </c>
      <c r="G720" s="22">
        <f t="shared" si="179"/>
        <v>2.6359267161257416E+21</v>
      </c>
      <c r="H720" s="22">
        <f t="shared" si="180"/>
        <v>1330462.6856307273</v>
      </c>
      <c r="I720" s="22">
        <f t="shared" si="181"/>
        <v>1.7246925612791517E+17</v>
      </c>
      <c r="J720" s="16">
        <v>1</v>
      </c>
      <c r="K720" s="16">
        <v>11</v>
      </c>
      <c r="L720" s="16">
        <v>5</v>
      </c>
      <c r="M720" s="16">
        <v>10000</v>
      </c>
      <c r="N720" s="16">
        <v>10000</v>
      </c>
      <c r="O720" s="16">
        <v>30</v>
      </c>
      <c r="P720" s="16" t="b">
        <v>1</v>
      </c>
      <c r="Q720" s="16">
        <v>0</v>
      </c>
      <c r="R720" s="16" t="b">
        <v>0</v>
      </c>
      <c r="S720" s="16">
        <v>101.000000000008</v>
      </c>
      <c r="T720" s="16" t="s">
        <v>59</v>
      </c>
      <c r="U720" s="18">
        <v>815</v>
      </c>
      <c r="V720" s="16">
        <v>1029</v>
      </c>
      <c r="W720" s="22">
        <v>1.07</v>
      </c>
    </row>
    <row r="721" spans="1:23" x14ac:dyDescent="0.3">
      <c r="A721" s="15">
        <v>719</v>
      </c>
      <c r="B721" s="16" t="s">
        <v>56</v>
      </c>
      <c r="C721" s="17" t="s">
        <v>114</v>
      </c>
      <c r="E721" s="16">
        <f t="shared" si="178"/>
        <v>483566077.02080584</v>
      </c>
      <c r="F721" s="16">
        <v>5</v>
      </c>
      <c r="G721" s="22">
        <f t="shared" si="179"/>
        <v>2.663585720156106E+21</v>
      </c>
      <c r="H721" s="22">
        <f t="shared" si="180"/>
        <v>1334374.0456855444</v>
      </c>
      <c r="I721" s="22">
        <f t="shared" si="181"/>
        <v>1.7392400231940602E+17</v>
      </c>
      <c r="J721" s="16">
        <v>1</v>
      </c>
      <c r="K721" s="16">
        <v>11</v>
      </c>
      <c r="L721" s="16">
        <v>5</v>
      </c>
      <c r="M721" s="16">
        <v>10000</v>
      </c>
      <c r="N721" s="16">
        <v>10000</v>
      </c>
      <c r="O721" s="16">
        <v>30</v>
      </c>
      <c r="P721" s="16" t="b">
        <v>1</v>
      </c>
      <c r="Q721" s="16">
        <v>0</v>
      </c>
      <c r="R721" s="16" t="b">
        <v>0</v>
      </c>
      <c r="S721" s="16">
        <v>101.000000000008</v>
      </c>
      <c r="T721" s="16" t="s">
        <v>59</v>
      </c>
      <c r="U721" s="18">
        <v>816</v>
      </c>
      <c r="V721" s="16">
        <v>1031</v>
      </c>
      <c r="W721" s="22">
        <v>1.07</v>
      </c>
    </row>
    <row r="722" spans="1:23" x14ac:dyDescent="0.3">
      <c r="A722" s="19">
        <v>720</v>
      </c>
      <c r="B722" s="16" t="s">
        <v>56</v>
      </c>
      <c r="C722" s="17" t="s">
        <v>114</v>
      </c>
      <c r="E722" s="16">
        <f>A722^3.06</f>
        <v>553907746.75975621</v>
      </c>
      <c r="F722" s="16">
        <v>5</v>
      </c>
      <c r="G722" s="22">
        <f>A722^7.51+A722^4+100*A722+100</f>
        <v>2.8745313418020981E+21</v>
      </c>
      <c r="H722" s="22">
        <f t="shared" si="180"/>
        <v>1338291.5329206712</v>
      </c>
      <c r="I722" s="22">
        <f t="shared" si="181"/>
        <v>1.7538897152459923E+17</v>
      </c>
      <c r="J722" s="16">
        <v>1</v>
      </c>
      <c r="K722" s="16">
        <v>11</v>
      </c>
      <c r="L722" s="16">
        <v>5</v>
      </c>
      <c r="M722" s="16">
        <v>10000</v>
      </c>
      <c r="N722" s="16">
        <v>10000</v>
      </c>
      <c r="O722" s="16">
        <v>30</v>
      </c>
      <c r="P722" s="16" t="b">
        <v>1</v>
      </c>
      <c r="Q722" s="16">
        <v>0</v>
      </c>
      <c r="R722" s="16" t="b">
        <v>0</v>
      </c>
      <c r="S722" s="16">
        <v>101.000000000008</v>
      </c>
      <c r="T722" s="16" t="s">
        <v>59</v>
      </c>
      <c r="U722" s="18">
        <v>817</v>
      </c>
      <c r="V722" s="16">
        <v>1033</v>
      </c>
      <c r="W722" s="22">
        <v>1.07</v>
      </c>
    </row>
    <row r="723" spans="1:23" x14ac:dyDescent="0.3">
      <c r="A723" s="15">
        <v>721</v>
      </c>
      <c r="B723" s="16" t="s">
        <v>56</v>
      </c>
      <c r="C723" s="17" t="s">
        <v>114</v>
      </c>
      <c r="E723" s="16">
        <f t="shared" ref="E723:E731" si="182">A723^3.06</f>
        <v>556265224.01834548</v>
      </c>
      <c r="F723" s="16">
        <v>5</v>
      </c>
      <c r="G723" s="22">
        <f t="shared" ref="G723:G731" si="183">A723^7.51+A723^4+100*A723+100</f>
        <v>2.9046501949322554E+21</v>
      </c>
      <c r="H723" s="22">
        <f t="shared" si="180"/>
        <v>1342215.1485284492</v>
      </c>
      <c r="I723" s="22">
        <f t="shared" si="181"/>
        <v>1.7686422123577645E+17</v>
      </c>
      <c r="J723" s="16">
        <v>1</v>
      </c>
      <c r="K723" s="16">
        <v>11</v>
      </c>
      <c r="L723" s="16">
        <v>5</v>
      </c>
      <c r="M723" s="16">
        <v>10000</v>
      </c>
      <c r="N723" s="16">
        <v>10000</v>
      </c>
      <c r="O723" s="16">
        <v>30</v>
      </c>
      <c r="P723" s="16" t="b">
        <v>1</v>
      </c>
      <c r="Q723" s="16">
        <v>0</v>
      </c>
      <c r="R723" s="16" t="b">
        <v>0</v>
      </c>
      <c r="S723" s="16">
        <v>101.000000000008</v>
      </c>
      <c r="T723" s="16" t="s">
        <v>59</v>
      </c>
      <c r="U723" s="18">
        <v>818</v>
      </c>
      <c r="V723" s="16">
        <v>1035</v>
      </c>
      <c r="W723" s="22">
        <v>1.07</v>
      </c>
    </row>
    <row r="724" spans="1:23" x14ac:dyDescent="0.3">
      <c r="A724" s="19">
        <v>722</v>
      </c>
      <c r="B724" s="16" t="s">
        <v>56</v>
      </c>
      <c r="C724" s="17" t="s">
        <v>114</v>
      </c>
      <c r="E724" s="16">
        <f t="shared" si="182"/>
        <v>558629446.55770791</v>
      </c>
      <c r="F724" s="16">
        <v>5</v>
      </c>
      <c r="G724" s="22">
        <f t="shared" si="183"/>
        <v>2.9350422262153321E+21</v>
      </c>
      <c r="H724" s="22">
        <f t="shared" si="180"/>
        <v>1346144.8936997924</v>
      </c>
      <c r="I724" s="22">
        <f t="shared" si="181"/>
        <v>1.7834980918807299E+17</v>
      </c>
      <c r="J724" s="16">
        <v>1</v>
      </c>
      <c r="K724" s="16">
        <v>11</v>
      </c>
      <c r="L724" s="16">
        <v>5</v>
      </c>
      <c r="M724" s="16">
        <v>10000</v>
      </c>
      <c r="N724" s="16">
        <v>10000</v>
      </c>
      <c r="O724" s="16">
        <v>30</v>
      </c>
      <c r="P724" s="16" t="b">
        <v>1</v>
      </c>
      <c r="Q724" s="16">
        <v>0</v>
      </c>
      <c r="R724" s="16" t="b">
        <v>0</v>
      </c>
      <c r="S724" s="16">
        <v>101.000000000008</v>
      </c>
      <c r="T724" s="16" t="s">
        <v>59</v>
      </c>
      <c r="U724" s="18">
        <v>819</v>
      </c>
      <c r="V724" s="16">
        <v>1037</v>
      </c>
      <c r="W724" s="22">
        <v>1.07</v>
      </c>
    </row>
    <row r="725" spans="1:23" x14ac:dyDescent="0.3">
      <c r="A725" s="15">
        <v>723</v>
      </c>
      <c r="B725" s="16" t="s">
        <v>56</v>
      </c>
      <c r="C725" s="17" t="s">
        <v>114</v>
      </c>
      <c r="E725" s="16">
        <f t="shared" si="182"/>
        <v>561000424.295035</v>
      </c>
      <c r="F725" s="16">
        <v>5</v>
      </c>
      <c r="G725" s="22">
        <f t="shared" si="183"/>
        <v>2.9657095298604812E+21</v>
      </c>
      <c r="H725" s="22">
        <f t="shared" si="180"/>
        <v>1350080.7696242058</v>
      </c>
      <c r="I725" s="22">
        <f t="shared" si="181"/>
        <v>1.798457933601735E+17</v>
      </c>
      <c r="J725" s="16">
        <v>1</v>
      </c>
      <c r="K725" s="16">
        <v>11</v>
      </c>
      <c r="L725" s="16">
        <v>5</v>
      </c>
      <c r="M725" s="16">
        <v>10000</v>
      </c>
      <c r="N725" s="16">
        <v>10000</v>
      </c>
      <c r="O725" s="16">
        <v>30</v>
      </c>
      <c r="P725" s="16" t="b">
        <v>1</v>
      </c>
      <c r="Q725" s="16">
        <v>0</v>
      </c>
      <c r="R725" s="16" t="b">
        <v>0</v>
      </c>
      <c r="S725" s="16">
        <v>101.000000000008</v>
      </c>
      <c r="T725" s="16" t="s">
        <v>59</v>
      </c>
      <c r="U725" s="18">
        <v>820</v>
      </c>
      <c r="V725" s="16">
        <v>1039</v>
      </c>
      <c r="W725" s="22">
        <v>1.07</v>
      </c>
    </row>
    <row r="726" spans="1:23" x14ac:dyDescent="0.3">
      <c r="A726" s="19">
        <v>724</v>
      </c>
      <c r="B726" s="16" t="s">
        <v>56</v>
      </c>
      <c r="C726" s="17" t="s">
        <v>114</v>
      </c>
      <c r="E726" s="16">
        <f t="shared" si="182"/>
        <v>563378167.14833879</v>
      </c>
      <c r="F726" s="16">
        <v>5</v>
      </c>
      <c r="G726" s="22">
        <f t="shared" si="183"/>
        <v>2.9966542131992603E+21</v>
      </c>
      <c r="H726" s="22">
        <f t="shared" si="180"/>
        <v>1354022.7774897646</v>
      </c>
      <c r="I726" s="22">
        <f t="shared" si="181"/>
        <v>1.813522319749919E+17</v>
      </c>
      <c r="J726" s="16">
        <v>1</v>
      </c>
      <c r="K726" s="16">
        <v>11</v>
      </c>
      <c r="L726" s="16">
        <v>5</v>
      </c>
      <c r="M726" s="16">
        <v>10000</v>
      </c>
      <c r="N726" s="16">
        <v>10000</v>
      </c>
      <c r="O726" s="16">
        <v>30</v>
      </c>
      <c r="P726" s="16" t="b">
        <v>1</v>
      </c>
      <c r="Q726" s="16">
        <v>0</v>
      </c>
      <c r="R726" s="16" t="b">
        <v>0</v>
      </c>
      <c r="S726" s="16">
        <v>101.000000000008</v>
      </c>
      <c r="T726" s="16" t="s">
        <v>59</v>
      </c>
      <c r="U726" s="18">
        <v>821</v>
      </c>
      <c r="V726" s="16">
        <v>1041</v>
      </c>
      <c r="W726" s="22">
        <v>1.07</v>
      </c>
    </row>
    <row r="727" spans="1:23" x14ac:dyDescent="0.3">
      <c r="A727" s="15">
        <v>725</v>
      </c>
      <c r="B727" s="16" t="s">
        <v>56</v>
      </c>
      <c r="C727" s="17" t="s">
        <v>114</v>
      </c>
      <c r="E727" s="16">
        <f t="shared" si="182"/>
        <v>565762685.03646255</v>
      </c>
      <c r="F727" s="16">
        <v>5</v>
      </c>
      <c r="G727" s="22">
        <f t="shared" si="183"/>
        <v>3.0278783967496891E+21</v>
      </c>
      <c r="H727" s="22">
        <f t="shared" si="180"/>
        <v>1357970.9184831404</v>
      </c>
      <c r="I727" s="22">
        <f t="shared" si="181"/>
        <v>1.8286918350036237E+17</v>
      </c>
      <c r="J727" s="16">
        <v>1</v>
      </c>
      <c r="K727" s="16">
        <v>11</v>
      </c>
      <c r="L727" s="16">
        <v>5</v>
      </c>
      <c r="M727" s="16">
        <v>10000</v>
      </c>
      <c r="N727" s="16">
        <v>10000</v>
      </c>
      <c r="O727" s="16">
        <v>30</v>
      </c>
      <c r="P727" s="16" t="b">
        <v>1</v>
      </c>
      <c r="Q727" s="16">
        <v>0</v>
      </c>
      <c r="R727" s="16" t="b">
        <v>0</v>
      </c>
      <c r="S727" s="16">
        <v>101.000000000008</v>
      </c>
      <c r="T727" s="16" t="s">
        <v>59</v>
      </c>
      <c r="U727" s="18">
        <v>822</v>
      </c>
      <c r="V727" s="16">
        <v>1043</v>
      </c>
      <c r="W727" s="22">
        <v>1.07</v>
      </c>
    </row>
    <row r="728" spans="1:23" x14ac:dyDescent="0.3">
      <c r="A728" s="19">
        <v>726</v>
      </c>
      <c r="B728" s="16" t="s">
        <v>56</v>
      </c>
      <c r="C728" s="17" t="s">
        <v>114</v>
      </c>
      <c r="E728" s="16">
        <f t="shared" si="182"/>
        <v>568153987.87906313</v>
      </c>
      <c r="F728" s="16">
        <v>5</v>
      </c>
      <c r="G728" s="22">
        <f t="shared" si="183"/>
        <v>3.0593842142802734E+21</v>
      </c>
      <c r="H728" s="22">
        <f t="shared" si="180"/>
        <v>1361925.1937895934</v>
      </c>
      <c r="I728" s="22">
        <f t="shared" si="181"/>
        <v>1.8439670664973162E+17</v>
      </c>
      <c r="J728" s="16">
        <v>1</v>
      </c>
      <c r="K728" s="16">
        <v>11</v>
      </c>
      <c r="L728" s="16">
        <v>5</v>
      </c>
      <c r="M728" s="16">
        <v>10000</v>
      </c>
      <c r="N728" s="16">
        <v>10000</v>
      </c>
      <c r="O728" s="16">
        <v>30</v>
      </c>
      <c r="P728" s="16" t="b">
        <v>1</v>
      </c>
      <c r="Q728" s="16">
        <v>0</v>
      </c>
      <c r="R728" s="16" t="b">
        <v>0</v>
      </c>
      <c r="S728" s="16">
        <v>101.000000000008</v>
      </c>
      <c r="T728" s="16" t="s">
        <v>59</v>
      </c>
      <c r="U728" s="18">
        <v>823</v>
      </c>
      <c r="V728" s="16">
        <v>1045</v>
      </c>
      <c r="W728" s="22">
        <v>1.07</v>
      </c>
    </row>
    <row r="729" spans="1:23" x14ac:dyDescent="0.3">
      <c r="A729" s="15">
        <v>727</v>
      </c>
      <c r="B729" s="16" t="s">
        <v>56</v>
      </c>
      <c r="C729" s="17" t="s">
        <v>114</v>
      </c>
      <c r="E729" s="16">
        <f t="shared" si="182"/>
        <v>570552085.5966208</v>
      </c>
      <c r="F729" s="16">
        <v>5</v>
      </c>
      <c r="G729" s="22">
        <f t="shared" si="183"/>
        <v>3.0911738128743483E+21</v>
      </c>
      <c r="H729" s="22">
        <f t="shared" si="180"/>
        <v>1365885.6045929799</v>
      </c>
      <c r="I729" s="22">
        <f t="shared" si="181"/>
        <v>1.8593486038284736E+17</v>
      </c>
      <c r="J729" s="16">
        <v>1</v>
      </c>
      <c r="K729" s="16">
        <v>11</v>
      </c>
      <c r="L729" s="16">
        <v>5</v>
      </c>
      <c r="M729" s="16">
        <v>10000</v>
      </c>
      <c r="N729" s="16">
        <v>10000</v>
      </c>
      <c r="O729" s="16">
        <v>30</v>
      </c>
      <c r="P729" s="16" t="b">
        <v>1</v>
      </c>
      <c r="Q729" s="16">
        <v>0</v>
      </c>
      <c r="R729" s="16" t="b">
        <v>0</v>
      </c>
      <c r="S729" s="16">
        <v>101.000000000008</v>
      </c>
      <c r="T729" s="16" t="s">
        <v>59</v>
      </c>
      <c r="U729" s="18">
        <v>824</v>
      </c>
      <c r="V729" s="16">
        <v>1047</v>
      </c>
      <c r="W729" s="22">
        <v>1.07</v>
      </c>
    </row>
    <row r="730" spans="1:23" x14ac:dyDescent="0.3">
      <c r="A730" s="19">
        <v>728</v>
      </c>
      <c r="B730" s="16" t="s">
        <v>56</v>
      </c>
      <c r="C730" s="17" t="s">
        <v>114</v>
      </c>
      <c r="E730" s="16">
        <f t="shared" si="182"/>
        <v>572956988.11044264</v>
      </c>
      <c r="F730" s="16">
        <v>5</v>
      </c>
      <c r="G730" s="22">
        <f t="shared" si="183"/>
        <v>3.1232493529947208E+21</v>
      </c>
      <c r="H730" s="22">
        <f t="shared" si="180"/>
        <v>1369852.1520757505</v>
      </c>
      <c r="I730" s="22">
        <f t="shared" si="181"/>
        <v>1.8748370390644797E+17</v>
      </c>
      <c r="J730" s="16">
        <v>1</v>
      </c>
      <c r="K730" s="16">
        <v>11</v>
      </c>
      <c r="L730" s="16">
        <v>5</v>
      </c>
      <c r="M730" s="16">
        <v>10000</v>
      </c>
      <c r="N730" s="16">
        <v>10000</v>
      </c>
      <c r="O730" s="16">
        <v>30</v>
      </c>
      <c r="P730" s="16" t="b">
        <v>1</v>
      </c>
      <c r="Q730" s="16">
        <v>0</v>
      </c>
      <c r="R730" s="16" t="b">
        <v>0</v>
      </c>
      <c r="S730" s="16">
        <v>101.000000000008</v>
      </c>
      <c r="T730" s="16" t="s">
        <v>59</v>
      </c>
      <c r="U730" s="18">
        <v>825</v>
      </c>
      <c r="V730" s="16">
        <v>1049</v>
      </c>
      <c r="W730" s="22">
        <v>1.07</v>
      </c>
    </row>
    <row r="731" spans="1:23" x14ac:dyDescent="0.3">
      <c r="A731" s="15">
        <v>729</v>
      </c>
      <c r="B731" s="16" t="s">
        <v>56</v>
      </c>
      <c r="C731" s="17" t="s">
        <v>114</v>
      </c>
      <c r="E731" s="16">
        <f t="shared" si="182"/>
        <v>575368705.3426429</v>
      </c>
      <c r="F731" s="16">
        <v>5</v>
      </c>
      <c r="G731" s="22">
        <f t="shared" si="183"/>
        <v>3.1556130085484526E+21</v>
      </c>
      <c r="H731" s="22">
        <f t="shared" si="180"/>
        <v>1373824.8374189658</v>
      </c>
      <c r="I731" s="22">
        <f t="shared" si="181"/>
        <v>1.8904329667496243E+17</v>
      </c>
      <c r="J731" s="16">
        <v>1</v>
      </c>
      <c r="K731" s="16">
        <v>11</v>
      </c>
      <c r="L731" s="16">
        <v>5</v>
      </c>
      <c r="M731" s="16">
        <v>10000</v>
      </c>
      <c r="N731" s="16">
        <v>10000</v>
      </c>
      <c r="O731" s="16">
        <v>30</v>
      </c>
      <c r="P731" s="16" t="b">
        <v>1</v>
      </c>
      <c r="Q731" s="16">
        <v>0</v>
      </c>
      <c r="R731" s="16" t="b">
        <v>0</v>
      </c>
      <c r="S731" s="16">
        <v>101.000000000008</v>
      </c>
      <c r="T731" s="16" t="s">
        <v>59</v>
      </c>
      <c r="U731" s="18">
        <v>826</v>
      </c>
      <c r="V731" s="16">
        <v>1051</v>
      </c>
      <c r="W731" s="22">
        <v>1.07</v>
      </c>
    </row>
    <row r="732" spans="1:23" x14ac:dyDescent="0.3">
      <c r="A732" s="19">
        <v>730</v>
      </c>
      <c r="B732" s="16" t="s">
        <v>56</v>
      </c>
      <c r="C732" s="17" t="s">
        <v>114</v>
      </c>
      <c r="E732" s="16">
        <f>A732^3.08</f>
        <v>659226123.6901927</v>
      </c>
      <c r="F732" s="16">
        <v>5</v>
      </c>
      <c r="G732" s="22">
        <f>A732^7.52+A732^4+100*A732+100</f>
        <v>3.4055550750778416E+21</v>
      </c>
      <c r="H732" s="22">
        <f t="shared" si="180"/>
        <v>1377803.6618022823</v>
      </c>
      <c r="I732" s="22">
        <f t="shared" si="181"/>
        <v>1.9061369839119747E+17</v>
      </c>
      <c r="J732" s="16">
        <v>1</v>
      </c>
      <c r="K732" s="16">
        <v>11</v>
      </c>
      <c r="L732" s="16">
        <v>5</v>
      </c>
      <c r="M732" s="16">
        <v>10000</v>
      </c>
      <c r="N732" s="16">
        <v>10000</v>
      </c>
      <c r="O732" s="16">
        <v>30</v>
      </c>
      <c r="P732" s="16" t="b">
        <v>1</v>
      </c>
      <c r="Q732" s="16">
        <v>0</v>
      </c>
      <c r="R732" s="16" t="b">
        <v>0</v>
      </c>
      <c r="S732" s="16">
        <v>101.000000000008</v>
      </c>
      <c r="T732" s="16" t="s">
        <v>59</v>
      </c>
      <c r="U732" s="18">
        <v>827</v>
      </c>
      <c r="V732" s="16">
        <v>1053</v>
      </c>
      <c r="W732" s="22">
        <v>1.07</v>
      </c>
    </row>
    <row r="733" spans="1:23" x14ac:dyDescent="0.3">
      <c r="A733" s="15">
        <v>731</v>
      </c>
      <c r="B733" s="16" t="s">
        <v>56</v>
      </c>
      <c r="C733" s="17" t="s">
        <v>114</v>
      </c>
      <c r="E733" s="16">
        <f t="shared" ref="E733:E741" si="184">A733^3.08</f>
        <v>662011480.5883069</v>
      </c>
      <c r="F733" s="16">
        <v>5</v>
      </c>
      <c r="G733" s="22">
        <f t="shared" ref="G733:G741" si="185">A733^7.52+A733^4+100*A733+100</f>
        <v>3.4407940200288653E+21</v>
      </c>
      <c r="H733" s="22">
        <f t="shared" si="180"/>
        <v>1381788.6264039744</v>
      </c>
      <c r="I733" s="22">
        <f t="shared" si="181"/>
        <v>1.9219496900703331E+17</v>
      </c>
      <c r="J733" s="16">
        <v>1</v>
      </c>
      <c r="K733" s="16">
        <v>11</v>
      </c>
      <c r="L733" s="16">
        <v>5</v>
      </c>
      <c r="M733" s="16">
        <v>10000</v>
      </c>
      <c r="N733" s="16">
        <v>10000</v>
      </c>
      <c r="O733" s="16">
        <v>30</v>
      </c>
      <c r="P733" s="16" t="b">
        <v>1</v>
      </c>
      <c r="Q733" s="16">
        <v>0</v>
      </c>
      <c r="R733" s="16" t="b">
        <v>0</v>
      </c>
      <c r="S733" s="16">
        <v>101.000000000008</v>
      </c>
      <c r="T733" s="16" t="s">
        <v>59</v>
      </c>
      <c r="U733" s="18">
        <v>828</v>
      </c>
      <c r="V733" s="16">
        <v>1055</v>
      </c>
      <c r="W733" s="22">
        <v>1.07</v>
      </c>
    </row>
    <row r="734" spans="1:23" x14ac:dyDescent="0.3">
      <c r="A734" s="19">
        <v>732</v>
      </c>
      <c r="B734" s="16" t="s">
        <v>56</v>
      </c>
      <c r="C734" s="17" t="s">
        <v>114</v>
      </c>
      <c r="E734" s="16">
        <f t="shared" si="184"/>
        <v>664804774.27523613</v>
      </c>
      <c r="F734" s="16">
        <v>5</v>
      </c>
      <c r="G734" s="22">
        <f t="shared" si="185"/>
        <v>3.4763486769490559E+21</v>
      </c>
      <c r="H734" s="22">
        <f t="shared" si="180"/>
        <v>1385779.7324009247</v>
      </c>
      <c r="I734" s="22">
        <f t="shared" si="181"/>
        <v>1.937871687241249E+17</v>
      </c>
      <c r="J734" s="16">
        <v>1</v>
      </c>
      <c r="K734" s="16">
        <v>11</v>
      </c>
      <c r="L734" s="16">
        <v>5</v>
      </c>
      <c r="M734" s="16">
        <v>10000</v>
      </c>
      <c r="N734" s="16">
        <v>10000</v>
      </c>
      <c r="O734" s="16">
        <v>30</v>
      </c>
      <c r="P734" s="16" t="b">
        <v>1</v>
      </c>
      <c r="Q734" s="16">
        <v>0</v>
      </c>
      <c r="R734" s="16" t="b">
        <v>0</v>
      </c>
      <c r="S734" s="16">
        <v>101.000000000008</v>
      </c>
      <c r="T734" s="16" t="s">
        <v>59</v>
      </c>
      <c r="U734" s="18">
        <v>829</v>
      </c>
      <c r="V734" s="16">
        <v>1057</v>
      </c>
      <c r="W734" s="22">
        <v>1.07</v>
      </c>
    </row>
    <row r="735" spans="1:23" x14ac:dyDescent="0.3">
      <c r="A735" s="15">
        <v>733</v>
      </c>
      <c r="B735" s="16" t="s">
        <v>56</v>
      </c>
      <c r="C735" s="17" t="s">
        <v>114</v>
      </c>
      <c r="E735" s="16">
        <f t="shared" si="184"/>
        <v>667606016.47765458</v>
      </c>
      <c r="F735" s="16">
        <v>5</v>
      </c>
      <c r="G735" s="22">
        <f t="shared" si="185"/>
        <v>3.5122214372530879E+21</v>
      </c>
      <c r="H735" s="22">
        <f t="shared" si="180"/>
        <v>1389776.9809686313</v>
      </c>
      <c r="I735" s="22">
        <f t="shared" si="181"/>
        <v>1.953903579945897E+17</v>
      </c>
      <c r="J735" s="16">
        <v>1</v>
      </c>
      <c r="K735" s="16">
        <v>11</v>
      </c>
      <c r="L735" s="16">
        <v>5</v>
      </c>
      <c r="M735" s="16">
        <v>10000</v>
      </c>
      <c r="N735" s="16">
        <v>10000</v>
      </c>
      <c r="O735" s="16">
        <v>30</v>
      </c>
      <c r="P735" s="16" t="b">
        <v>1</v>
      </c>
      <c r="Q735" s="16">
        <v>0</v>
      </c>
      <c r="R735" s="16" t="b">
        <v>0</v>
      </c>
      <c r="S735" s="16">
        <v>101.000000000008</v>
      </c>
      <c r="T735" s="16" t="s">
        <v>59</v>
      </c>
      <c r="U735" s="18">
        <v>830</v>
      </c>
      <c r="V735" s="16">
        <v>1059</v>
      </c>
      <c r="W735" s="22">
        <v>1.07</v>
      </c>
    </row>
    <row r="736" spans="1:23" x14ac:dyDescent="0.3">
      <c r="A736" s="19">
        <v>734</v>
      </c>
      <c r="B736" s="16" t="s">
        <v>56</v>
      </c>
      <c r="C736" s="17" t="s">
        <v>114</v>
      </c>
      <c r="E736" s="16">
        <f t="shared" si="184"/>
        <v>670415218.92351687</v>
      </c>
      <c r="F736" s="16">
        <v>5</v>
      </c>
      <c r="G736" s="22">
        <f t="shared" si="185"/>
        <v>3.5484147071680465E+21</v>
      </c>
      <c r="H736" s="22">
        <f t="shared" si="180"/>
        <v>1393780.3732812156</v>
      </c>
      <c r="I736" s="22">
        <f t="shared" si="181"/>
        <v>1.9700459752171427E+17</v>
      </c>
      <c r="J736" s="16">
        <v>1</v>
      </c>
      <c r="K736" s="16">
        <v>11</v>
      </c>
      <c r="L736" s="16">
        <v>5</v>
      </c>
      <c r="M736" s="16">
        <v>10000</v>
      </c>
      <c r="N736" s="16">
        <v>10000</v>
      </c>
      <c r="O736" s="16">
        <v>30</v>
      </c>
      <c r="P736" s="16" t="b">
        <v>1</v>
      </c>
      <c r="Q736" s="16">
        <v>0</v>
      </c>
      <c r="R736" s="16" t="b">
        <v>0</v>
      </c>
      <c r="S736" s="16">
        <v>101.000000000008</v>
      </c>
      <c r="T736" s="16" t="s">
        <v>59</v>
      </c>
      <c r="U736" s="18">
        <v>831</v>
      </c>
      <c r="V736" s="16">
        <v>1061</v>
      </c>
      <c r="W736" s="22">
        <v>1.07</v>
      </c>
    </row>
    <row r="737" spans="1:23" x14ac:dyDescent="0.3">
      <c r="A737" s="15">
        <v>735</v>
      </c>
      <c r="B737" s="16" t="s">
        <v>56</v>
      </c>
      <c r="C737" s="17" t="s">
        <v>114</v>
      </c>
      <c r="E737" s="16">
        <f t="shared" si="184"/>
        <v>673232393.34206724</v>
      </c>
      <c r="F737" s="16">
        <v>5</v>
      </c>
      <c r="G737" s="22">
        <f t="shared" si="185"/>
        <v>3.5849309078046926E+21</v>
      </c>
      <c r="H737" s="22">
        <f t="shared" si="180"/>
        <v>1397789.9105114217</v>
      </c>
      <c r="I737" s="22">
        <f t="shared" si="181"/>
        <v>1.9862994826064669E+17</v>
      </c>
      <c r="J737" s="16">
        <v>1</v>
      </c>
      <c r="K737" s="16">
        <v>11</v>
      </c>
      <c r="L737" s="16">
        <v>5</v>
      </c>
      <c r="M737" s="16">
        <v>10000</v>
      </c>
      <c r="N737" s="16">
        <v>10000</v>
      </c>
      <c r="O737" s="16">
        <v>30</v>
      </c>
      <c r="P737" s="16" t="b">
        <v>1</v>
      </c>
      <c r="Q737" s="16">
        <v>0</v>
      </c>
      <c r="R737" s="16" t="b">
        <v>0</v>
      </c>
      <c r="S737" s="16">
        <v>101.000000000008</v>
      </c>
      <c r="T737" s="16" t="s">
        <v>59</v>
      </c>
      <c r="U737" s="18">
        <v>832</v>
      </c>
      <c r="V737" s="16">
        <v>1063</v>
      </c>
      <c r="W737" s="22">
        <v>1.07</v>
      </c>
    </row>
    <row r="738" spans="1:23" x14ac:dyDescent="0.3">
      <c r="A738" s="19">
        <v>736</v>
      </c>
      <c r="B738" s="16" t="s">
        <v>56</v>
      </c>
      <c r="C738" s="17" t="s">
        <v>114</v>
      </c>
      <c r="E738" s="16">
        <f t="shared" si="184"/>
        <v>676057551.46381855</v>
      </c>
      <c r="F738" s="16">
        <v>5</v>
      </c>
      <c r="G738" s="22">
        <f t="shared" si="185"/>
        <v>3.6217724752290198E+21</v>
      </c>
      <c r="H738" s="22">
        <f t="shared" si="180"/>
        <v>1401805.5938306146</v>
      </c>
      <c r="I738" s="22">
        <f t="shared" si="181"/>
        <v>2.0026647141909894E+17</v>
      </c>
      <c r="J738" s="16">
        <v>1</v>
      </c>
      <c r="K738" s="16">
        <v>11</v>
      </c>
      <c r="L738" s="16">
        <v>5</v>
      </c>
      <c r="M738" s="16">
        <v>10000</v>
      </c>
      <c r="N738" s="16">
        <v>10000</v>
      </c>
      <c r="O738" s="16">
        <v>30</v>
      </c>
      <c r="P738" s="16" t="b">
        <v>1</v>
      </c>
      <c r="Q738" s="16">
        <v>0</v>
      </c>
      <c r="R738" s="16" t="b">
        <v>0</v>
      </c>
      <c r="S738" s="16">
        <v>101.000000000008</v>
      </c>
      <c r="T738" s="16" t="s">
        <v>59</v>
      </c>
      <c r="U738" s="18">
        <v>833</v>
      </c>
      <c r="V738" s="16">
        <v>1065</v>
      </c>
      <c r="W738" s="22">
        <v>1.07</v>
      </c>
    </row>
    <row r="739" spans="1:23" x14ac:dyDescent="0.3">
      <c r="A739" s="15">
        <v>737</v>
      </c>
      <c r="B739" s="16" t="s">
        <v>56</v>
      </c>
      <c r="C739" s="17" t="s">
        <v>114</v>
      </c>
      <c r="E739" s="16">
        <f t="shared" si="184"/>
        <v>678890705.02056408</v>
      </c>
      <c r="F739" s="16">
        <v>5</v>
      </c>
      <c r="G739" s="22">
        <f t="shared" si="185"/>
        <v>3.6589418605341002E+21</v>
      </c>
      <c r="H739" s="22">
        <f t="shared" si="180"/>
        <v>1405827.4244087937</v>
      </c>
      <c r="I739" s="22">
        <f t="shared" si="181"/>
        <v>2.019142284580473E+17</v>
      </c>
      <c r="J739" s="16">
        <v>1</v>
      </c>
      <c r="K739" s="16">
        <v>11</v>
      </c>
      <c r="L739" s="16">
        <v>5</v>
      </c>
      <c r="M739" s="16">
        <v>10000</v>
      </c>
      <c r="N739" s="16">
        <v>10000</v>
      </c>
      <c r="O739" s="16">
        <v>30</v>
      </c>
      <c r="P739" s="16" t="b">
        <v>1</v>
      </c>
      <c r="Q739" s="16">
        <v>0</v>
      </c>
      <c r="R739" s="16" t="b">
        <v>0</v>
      </c>
      <c r="S739" s="16">
        <v>101.000000000008</v>
      </c>
      <c r="T739" s="16" t="s">
        <v>59</v>
      </c>
      <c r="U739" s="18">
        <v>834</v>
      </c>
      <c r="V739" s="16">
        <v>1067</v>
      </c>
      <c r="W739" s="22">
        <v>1.07</v>
      </c>
    </row>
    <row r="740" spans="1:23" x14ac:dyDescent="0.3">
      <c r="A740" s="19">
        <v>738</v>
      </c>
      <c r="B740" s="16" t="s">
        <v>56</v>
      </c>
      <c r="C740" s="17" t="s">
        <v>114</v>
      </c>
      <c r="E740" s="16">
        <f t="shared" si="184"/>
        <v>681731865.74537516</v>
      </c>
      <c r="F740" s="16">
        <v>5</v>
      </c>
      <c r="G740" s="22">
        <f t="shared" si="185"/>
        <v>3.6964415299123292E+21</v>
      </c>
      <c r="H740" s="22">
        <f t="shared" si="180"/>
        <v>1409855.4034145975</v>
      </c>
      <c r="I740" s="22">
        <f t="shared" si="181"/>
        <v>2.0357328109243709E+17</v>
      </c>
      <c r="J740" s="16">
        <v>1</v>
      </c>
      <c r="K740" s="16">
        <v>11</v>
      </c>
      <c r="L740" s="16">
        <v>5</v>
      </c>
      <c r="M740" s="16">
        <v>10000</v>
      </c>
      <c r="N740" s="16">
        <v>10000</v>
      </c>
      <c r="O740" s="16">
        <v>30</v>
      </c>
      <c r="P740" s="16" t="b">
        <v>1</v>
      </c>
      <c r="Q740" s="16">
        <v>0</v>
      </c>
      <c r="R740" s="16" t="b">
        <v>0</v>
      </c>
      <c r="S740" s="16">
        <v>101.000000000008</v>
      </c>
      <c r="T740" s="16" t="s">
        <v>59</v>
      </c>
      <c r="U740" s="18">
        <v>835</v>
      </c>
      <c r="V740" s="16">
        <v>1069</v>
      </c>
      <c r="W740" s="22">
        <v>1.07</v>
      </c>
    </row>
    <row r="741" spans="1:23" x14ac:dyDescent="0.3">
      <c r="A741" s="15">
        <v>739</v>
      </c>
      <c r="B741" s="16" t="s">
        <v>56</v>
      </c>
      <c r="C741" s="17" t="s">
        <v>114</v>
      </c>
      <c r="E741" s="16">
        <f t="shared" si="184"/>
        <v>684581045.37259102</v>
      </c>
      <c r="F741" s="16">
        <v>5</v>
      </c>
      <c r="G741" s="22">
        <f t="shared" si="185"/>
        <v>3.7342739647275257E+21</v>
      </c>
      <c r="H741" s="22">
        <f t="shared" si="180"/>
        <v>1413889.5320152931</v>
      </c>
      <c r="I741" s="22">
        <f t="shared" si="181"/>
        <v>2.0524369129187706E+17</v>
      </c>
      <c r="J741" s="16">
        <v>1</v>
      </c>
      <c r="K741" s="16">
        <v>11</v>
      </c>
      <c r="L741" s="16">
        <v>5</v>
      </c>
      <c r="M741" s="16">
        <v>10000</v>
      </c>
      <c r="N741" s="16">
        <v>10000</v>
      </c>
      <c r="O741" s="16">
        <v>30</v>
      </c>
      <c r="P741" s="16" t="b">
        <v>1</v>
      </c>
      <c r="Q741" s="16">
        <v>0</v>
      </c>
      <c r="R741" s="16" t="b">
        <v>0</v>
      </c>
      <c r="S741" s="16">
        <v>101.000000000008</v>
      </c>
      <c r="T741" s="16" t="s">
        <v>59</v>
      </c>
      <c r="U741" s="18">
        <v>836</v>
      </c>
      <c r="V741" s="16">
        <v>1071</v>
      </c>
      <c r="W741" s="22">
        <v>1.07</v>
      </c>
    </row>
    <row r="742" spans="1:23" x14ac:dyDescent="0.3">
      <c r="A742" s="19">
        <v>740</v>
      </c>
      <c r="B742" s="16" t="s">
        <v>56</v>
      </c>
      <c r="C742" s="17" t="s">
        <v>114</v>
      </c>
      <c r="E742" s="16">
        <f>A742^3.1</f>
        <v>784545853.07196641</v>
      </c>
      <c r="F742" s="16">
        <v>5</v>
      </c>
      <c r="G742" s="22">
        <f>A742^7.54+A742^4+100*A742+100</f>
        <v>4.3053371517408038E+21</v>
      </c>
      <c r="H742" s="22">
        <f t="shared" si="180"/>
        <v>1417929.8113767912</v>
      </c>
      <c r="I742" s="22">
        <f t="shared" si="181"/>
        <v>2.0692552128135194E+17</v>
      </c>
      <c r="J742" s="16">
        <v>1</v>
      </c>
      <c r="K742" s="16">
        <v>11</v>
      </c>
      <c r="L742" s="16">
        <v>5</v>
      </c>
      <c r="M742" s="16">
        <v>10000</v>
      </c>
      <c r="N742" s="16">
        <v>10000</v>
      </c>
      <c r="O742" s="16">
        <v>30</v>
      </c>
      <c r="P742" s="16" t="b">
        <v>1</v>
      </c>
      <c r="Q742" s="16">
        <v>0</v>
      </c>
      <c r="R742" s="16" t="b">
        <v>0</v>
      </c>
      <c r="S742" s="16">
        <v>101.000000000008</v>
      </c>
      <c r="T742" s="16" t="s">
        <v>59</v>
      </c>
      <c r="U742" s="18">
        <v>837</v>
      </c>
      <c r="V742" s="16">
        <v>1073</v>
      </c>
      <c r="W742" s="22">
        <v>1.07</v>
      </c>
    </row>
    <row r="743" spans="1:23" x14ac:dyDescent="0.3">
      <c r="A743" s="15">
        <v>741</v>
      </c>
      <c r="B743" s="16" t="s">
        <v>56</v>
      </c>
      <c r="C743" s="17" t="s">
        <v>114</v>
      </c>
      <c r="E743" s="16">
        <f t="shared" ref="E743:E806" si="186">A743^3.1</f>
        <v>787837129.82340384</v>
      </c>
      <c r="F743" s="16">
        <v>5</v>
      </c>
      <c r="G743" s="22">
        <f t="shared" ref="G743:G752" si="187">A743^7.54+A743^4+100*A743+100</f>
        <v>4.3493993796629504E+21</v>
      </c>
      <c r="H743" s="22">
        <f t="shared" si="180"/>
        <v>1421976.2426636468</v>
      </c>
      <c r="I743" s="22">
        <f t="shared" si="181"/>
        <v>2.0861883354192371E+17</v>
      </c>
      <c r="J743" s="16">
        <v>1</v>
      </c>
      <c r="K743" s="16">
        <v>11</v>
      </c>
      <c r="L743" s="16">
        <v>5</v>
      </c>
      <c r="M743" s="16">
        <v>10000</v>
      </c>
      <c r="N743" s="16">
        <v>10000</v>
      </c>
      <c r="O743" s="16">
        <v>30</v>
      </c>
      <c r="P743" s="16" t="b">
        <v>1</v>
      </c>
      <c r="Q743" s="16">
        <v>0</v>
      </c>
      <c r="R743" s="16" t="b">
        <v>0</v>
      </c>
      <c r="S743" s="16">
        <v>101.000000000008</v>
      </c>
      <c r="T743" s="16" t="s">
        <v>59</v>
      </c>
      <c r="U743" s="18">
        <v>838</v>
      </c>
      <c r="V743" s="16">
        <v>1075</v>
      </c>
      <c r="W743" s="22">
        <v>1.07</v>
      </c>
    </row>
    <row r="744" spans="1:23" x14ac:dyDescent="0.3">
      <c r="A744" s="19">
        <v>742</v>
      </c>
      <c r="B744" s="16" t="s">
        <v>56</v>
      </c>
      <c r="C744" s="17" t="s">
        <v>114</v>
      </c>
      <c r="E744" s="16">
        <f t="shared" si="186"/>
        <v>791137747.30926871</v>
      </c>
      <c r="F744" s="16">
        <v>5</v>
      </c>
      <c r="G744" s="22">
        <f t="shared" si="187"/>
        <v>4.3938522178250243E+21</v>
      </c>
      <c r="H744" s="22">
        <f t="shared" si="180"/>
        <v>1426028.8270390646</v>
      </c>
      <c r="I744" s="22">
        <f t="shared" si="181"/>
        <v>2.1032369081143664E+17</v>
      </c>
      <c r="J744" s="16">
        <v>1</v>
      </c>
      <c r="K744" s="16">
        <v>11</v>
      </c>
      <c r="L744" s="16">
        <v>5</v>
      </c>
      <c r="M744" s="16">
        <v>10000</v>
      </c>
      <c r="N744" s="16">
        <v>10000</v>
      </c>
      <c r="O744" s="16">
        <v>30</v>
      </c>
      <c r="P744" s="16" t="b">
        <v>1</v>
      </c>
      <c r="Q744" s="16">
        <v>0</v>
      </c>
      <c r="R744" s="16" t="b">
        <v>0</v>
      </c>
      <c r="S744" s="16">
        <v>101.000000000008</v>
      </c>
      <c r="T744" s="16" t="s">
        <v>59</v>
      </c>
      <c r="U744" s="18">
        <v>839</v>
      </c>
      <c r="V744" s="16">
        <v>1077</v>
      </c>
      <c r="W744" s="22">
        <v>1.07</v>
      </c>
    </row>
    <row r="745" spans="1:23" x14ac:dyDescent="0.3">
      <c r="A745" s="15">
        <v>743</v>
      </c>
      <c r="B745" s="16" t="s">
        <v>56</v>
      </c>
      <c r="C745" s="17" t="s">
        <v>114</v>
      </c>
      <c r="E745" s="16">
        <f t="shared" si="186"/>
        <v>794447719.39663541</v>
      </c>
      <c r="F745" s="16">
        <v>5</v>
      </c>
      <c r="G745" s="22">
        <f t="shared" si="187"/>
        <v>4.4386985955353659E+21</v>
      </c>
      <c r="H745" s="22">
        <f t="shared" si="180"/>
        <v>1430087.5656648942</v>
      </c>
      <c r="I745" s="22">
        <f t="shared" si="181"/>
        <v>2.120401560852215E+17</v>
      </c>
      <c r="J745" s="16">
        <v>1</v>
      </c>
      <c r="K745" s="16">
        <v>11</v>
      </c>
      <c r="L745" s="16">
        <v>5</v>
      </c>
      <c r="M745" s="16">
        <v>10000</v>
      </c>
      <c r="N745" s="16">
        <v>10000</v>
      </c>
      <c r="O745" s="16">
        <v>30</v>
      </c>
      <c r="P745" s="16" t="b">
        <v>1</v>
      </c>
      <c r="Q745" s="16">
        <v>0</v>
      </c>
      <c r="R745" s="16" t="b">
        <v>0</v>
      </c>
      <c r="S745" s="16">
        <v>101.000000000008</v>
      </c>
      <c r="T745" s="16" t="s">
        <v>59</v>
      </c>
      <c r="U745" s="18">
        <v>840</v>
      </c>
      <c r="V745" s="16">
        <v>1079</v>
      </c>
      <c r="W745" s="22">
        <v>1.07</v>
      </c>
    </row>
    <row r="746" spans="1:23" x14ac:dyDescent="0.3">
      <c r="A746" s="19">
        <v>744</v>
      </c>
      <c r="B746" s="16" t="s">
        <v>56</v>
      </c>
      <c r="C746" s="17" t="s">
        <v>114</v>
      </c>
      <c r="E746" s="16">
        <f t="shared" si="186"/>
        <v>797767059.95444405</v>
      </c>
      <c r="F746" s="16">
        <v>5</v>
      </c>
      <c r="G746" s="22">
        <f t="shared" si="187"/>
        <v>4.4839414600804891E+21</v>
      </c>
      <c r="H746" s="22">
        <f t="shared" si="180"/>
        <v>1434152.4597016447</v>
      </c>
      <c r="I746" s="22">
        <f t="shared" si="181"/>
        <v>2.1376829261680966E+17</v>
      </c>
      <c r="J746" s="16">
        <v>1</v>
      </c>
      <c r="K746" s="16">
        <v>11</v>
      </c>
      <c r="L746" s="16">
        <v>5</v>
      </c>
      <c r="M746" s="16">
        <v>10000</v>
      </c>
      <c r="N746" s="16">
        <v>10000</v>
      </c>
      <c r="O746" s="16">
        <v>30</v>
      </c>
      <c r="P746" s="16" t="b">
        <v>1</v>
      </c>
      <c r="Q746" s="16">
        <v>0</v>
      </c>
      <c r="R746" s="16" t="b">
        <v>0</v>
      </c>
      <c r="S746" s="16">
        <v>101.000000000008</v>
      </c>
      <c r="T746" s="16" t="s">
        <v>59</v>
      </c>
      <c r="U746" s="18">
        <v>841</v>
      </c>
      <c r="V746" s="16">
        <v>1081</v>
      </c>
      <c r="W746" s="22">
        <v>1.07</v>
      </c>
    </row>
    <row r="747" spans="1:23" x14ac:dyDescent="0.3">
      <c r="A747" s="15">
        <v>745</v>
      </c>
      <c r="B747" s="16" t="s">
        <v>56</v>
      </c>
      <c r="C747" s="17" t="s">
        <v>114</v>
      </c>
      <c r="E747" s="16">
        <f t="shared" si="186"/>
        <v>801095782.8535018</v>
      </c>
      <c r="F747" s="16">
        <v>5</v>
      </c>
      <c r="G747" s="22">
        <f t="shared" si="187"/>
        <v>4.5295837768111342E+21</v>
      </c>
      <c r="H747" s="22">
        <f t="shared" si="180"/>
        <v>1438223.5103084834</v>
      </c>
      <c r="I747" s="22">
        <f t="shared" si="181"/>
        <v>2.1550816391863782E+17</v>
      </c>
      <c r="J747" s="16">
        <v>1</v>
      </c>
      <c r="K747" s="16">
        <v>11</v>
      </c>
      <c r="L747" s="16">
        <v>5</v>
      </c>
      <c r="M747" s="16">
        <v>10000</v>
      </c>
      <c r="N747" s="16">
        <v>10000</v>
      </c>
      <c r="O747" s="16">
        <v>30</v>
      </c>
      <c r="P747" s="16" t="b">
        <v>1</v>
      </c>
      <c r="Q747" s="16">
        <v>0</v>
      </c>
      <c r="R747" s="16" t="b">
        <v>0</v>
      </c>
      <c r="S747" s="16">
        <v>101.000000000008</v>
      </c>
      <c r="T747" s="16" t="s">
        <v>59</v>
      </c>
      <c r="U747" s="18">
        <v>842</v>
      </c>
      <c r="V747" s="16">
        <v>1083</v>
      </c>
      <c r="W747" s="22">
        <v>1.07</v>
      </c>
    </row>
    <row r="748" spans="1:23" x14ac:dyDescent="0.3">
      <c r="A748" s="19">
        <v>746</v>
      </c>
      <c r="B748" s="16" t="s">
        <v>56</v>
      </c>
      <c r="C748" s="17" t="s">
        <v>114</v>
      </c>
      <c r="E748" s="16">
        <f t="shared" si="186"/>
        <v>804433901.96648276</v>
      </c>
      <c r="F748" s="16">
        <v>5</v>
      </c>
      <c r="G748" s="22">
        <f t="shared" si="187"/>
        <v>4.5756285292280938E+21</v>
      </c>
      <c r="H748" s="22">
        <f t="shared" si="180"/>
        <v>1442300.7186432309</v>
      </c>
      <c r="I748" s="22">
        <f t="shared" si="181"/>
        <v>2.1725983376275536E+17</v>
      </c>
      <c r="J748" s="16">
        <v>1</v>
      </c>
      <c r="K748" s="16">
        <v>11</v>
      </c>
      <c r="L748" s="16">
        <v>5</v>
      </c>
      <c r="M748" s="16">
        <v>10000</v>
      </c>
      <c r="N748" s="16">
        <v>10000</v>
      </c>
      <c r="O748" s="16">
        <v>30</v>
      </c>
      <c r="P748" s="16" t="b">
        <v>1</v>
      </c>
      <c r="Q748" s="16">
        <v>0</v>
      </c>
      <c r="R748" s="16" t="b">
        <v>0</v>
      </c>
      <c r="S748" s="16">
        <v>101.000000000008</v>
      </c>
      <c r="T748" s="16" t="s">
        <v>59</v>
      </c>
      <c r="U748" s="18">
        <v>843</v>
      </c>
      <c r="V748" s="16">
        <v>1085</v>
      </c>
      <c r="W748" s="22">
        <v>1.07</v>
      </c>
    </row>
    <row r="749" spans="1:23" x14ac:dyDescent="0.3">
      <c r="A749" s="15">
        <v>747</v>
      </c>
      <c r="B749" s="16" t="s">
        <v>56</v>
      </c>
      <c r="C749" s="17" t="s">
        <v>114</v>
      </c>
      <c r="E749" s="16">
        <f t="shared" si="186"/>
        <v>807781431.1679244</v>
      </c>
      <c r="F749" s="16">
        <v>5</v>
      </c>
      <c r="G749" s="22">
        <f t="shared" si="187"/>
        <v>4.622078719069286E+21</v>
      </c>
      <c r="H749" s="22">
        <f t="shared" si="180"/>
        <v>1446384.0858623809</v>
      </c>
      <c r="I749" s="22">
        <f t="shared" si="181"/>
        <v>2.1902336618154355E+17</v>
      </c>
      <c r="J749" s="16">
        <v>1</v>
      </c>
      <c r="K749" s="16">
        <v>11</v>
      </c>
      <c r="L749" s="16">
        <v>5</v>
      </c>
      <c r="M749" s="16">
        <v>10000</v>
      </c>
      <c r="N749" s="16">
        <v>10000</v>
      </c>
      <c r="O749" s="16">
        <v>30</v>
      </c>
      <c r="P749" s="16" t="b">
        <v>1</v>
      </c>
      <c r="Q749" s="16">
        <v>0</v>
      </c>
      <c r="R749" s="16" t="b">
        <v>0</v>
      </c>
      <c r="S749" s="16">
        <v>101.000000000008</v>
      </c>
      <c r="T749" s="16" t="s">
        <v>59</v>
      </c>
      <c r="U749" s="18">
        <v>844</v>
      </c>
      <c r="V749" s="16">
        <v>1087</v>
      </c>
      <c r="W749" s="22">
        <v>1.07</v>
      </c>
    </row>
    <row r="750" spans="1:23" x14ac:dyDescent="0.3">
      <c r="A750" s="19">
        <v>748</v>
      </c>
      <c r="B750" s="16" t="s">
        <v>56</v>
      </c>
      <c r="C750" s="17" t="s">
        <v>114</v>
      </c>
      <c r="E750" s="16">
        <f t="shared" si="186"/>
        <v>811138384.33421671</v>
      </c>
      <c r="F750" s="16">
        <v>5</v>
      </c>
      <c r="G750" s="22">
        <f t="shared" si="187"/>
        <v>4.6689373663960556E+21</v>
      </c>
      <c r="H750" s="22">
        <f t="shared" si="180"/>
        <v>1450473.61312109</v>
      </c>
      <c r="I750" s="22">
        <f t="shared" si="181"/>
        <v>2.2079882546841123E+17</v>
      </c>
      <c r="J750" s="16">
        <v>1</v>
      </c>
      <c r="K750" s="16">
        <v>11</v>
      </c>
      <c r="L750" s="16">
        <v>5</v>
      </c>
      <c r="M750" s="16">
        <v>10000</v>
      </c>
      <c r="N750" s="16">
        <v>10000</v>
      </c>
      <c r="O750" s="16">
        <v>30</v>
      </c>
      <c r="P750" s="16" t="b">
        <v>1</v>
      </c>
      <c r="Q750" s="16">
        <v>0</v>
      </c>
      <c r="R750" s="16" t="b">
        <v>0</v>
      </c>
      <c r="S750" s="16">
        <v>101.000000000008</v>
      </c>
      <c r="T750" s="16" t="s">
        <v>59</v>
      </c>
      <c r="U750" s="18">
        <v>845</v>
      </c>
      <c r="V750" s="16">
        <v>1089</v>
      </c>
      <c r="W750" s="22">
        <v>1.07</v>
      </c>
    </row>
    <row r="751" spans="1:23" x14ac:dyDescent="0.3">
      <c r="A751" s="15">
        <v>749</v>
      </c>
      <c r="B751" s="16" t="s">
        <v>56</v>
      </c>
      <c r="C751" s="17" t="s">
        <v>114</v>
      </c>
      <c r="E751" s="16">
        <f t="shared" si="186"/>
        <v>814504775.34361041</v>
      </c>
      <c r="F751" s="16">
        <v>5</v>
      </c>
      <c r="G751" s="22">
        <f t="shared" si="187"/>
        <v>4.7162075096804381E+21</v>
      </c>
      <c r="H751" s="22">
        <f t="shared" si="180"/>
        <v>1454569.3015731832</v>
      </c>
      <c r="I751" s="22">
        <f t="shared" si="181"/>
        <v>2.2258627617852602E+17</v>
      </c>
      <c r="J751" s="16">
        <v>1</v>
      </c>
      <c r="K751" s="16">
        <v>11</v>
      </c>
      <c r="L751" s="16">
        <v>5</v>
      </c>
      <c r="M751" s="16">
        <v>10000</v>
      </c>
      <c r="N751" s="16">
        <v>10000</v>
      </c>
      <c r="O751" s="16">
        <v>30</v>
      </c>
      <c r="P751" s="16" t="b">
        <v>1</v>
      </c>
      <c r="Q751" s="16">
        <v>0</v>
      </c>
      <c r="R751" s="16" t="b">
        <v>0</v>
      </c>
      <c r="S751" s="16">
        <v>101.000000000008</v>
      </c>
      <c r="T751" s="16" t="s">
        <v>59</v>
      </c>
      <c r="U751" s="18">
        <v>846</v>
      </c>
      <c r="V751" s="16">
        <v>1091</v>
      </c>
      <c r="W751" s="22">
        <v>1.07</v>
      </c>
    </row>
    <row r="752" spans="1:23" x14ac:dyDescent="0.3">
      <c r="A752" s="5">
        <v>750</v>
      </c>
      <c r="B752" s="16" t="s">
        <v>56</v>
      </c>
      <c r="C752" s="17" t="s">
        <v>117</v>
      </c>
      <c r="E752" s="12">
        <f t="shared" si="186"/>
        <v>817880618.07621872</v>
      </c>
      <c r="F752" s="16">
        <v>5</v>
      </c>
      <c r="G752" s="22">
        <f t="shared" si="187"/>
        <v>4.7638922058927828E+21</v>
      </c>
      <c r="H752" s="22">
        <f t="shared" si="180"/>
        <v>1458671.1523711684</v>
      </c>
      <c r="I752" s="22">
        <f>A752^6.08+A752^4+1000*A752+100</f>
        <v>3.0225461180263744E+17</v>
      </c>
      <c r="J752" s="16">
        <v>1</v>
      </c>
      <c r="K752" s="16">
        <v>11</v>
      </c>
      <c r="L752" s="16">
        <v>5</v>
      </c>
      <c r="M752" s="16">
        <v>10000</v>
      </c>
      <c r="N752" s="16">
        <v>10000</v>
      </c>
      <c r="O752" s="16">
        <v>30</v>
      </c>
      <c r="P752" s="16" t="b">
        <v>1</v>
      </c>
      <c r="Q752" s="16">
        <v>0</v>
      </c>
      <c r="R752" s="16" t="b">
        <v>0</v>
      </c>
      <c r="S752" s="16">
        <v>101.000000000008</v>
      </c>
      <c r="T752" s="16" t="s">
        <v>59</v>
      </c>
      <c r="U752" s="18">
        <v>847</v>
      </c>
      <c r="V752" s="16">
        <v>1093</v>
      </c>
      <c r="W752" s="22">
        <v>1.07</v>
      </c>
    </row>
    <row r="753" spans="1:23" x14ac:dyDescent="0.3">
      <c r="A753" s="19">
        <v>751</v>
      </c>
      <c r="B753" s="16" t="s">
        <v>56</v>
      </c>
      <c r="C753" s="17" t="s">
        <v>117</v>
      </c>
      <c r="E753" s="16">
        <f t="shared" si="186"/>
        <v>821265926.41400266</v>
      </c>
      <c r="F753" s="16">
        <v>5</v>
      </c>
      <c r="G753" s="22">
        <f>A753^7.56+A753^4+100*A753+100</f>
        <v>5.4933582660180766E+21</v>
      </c>
      <c r="H753" s="22">
        <f t="shared" ref="H753:H816" si="188">A753^2.14+50+50*A753</f>
        <v>1462779.1666662216</v>
      </c>
      <c r="I753" s="22">
        <f t="shared" ref="I753:I816" si="189">A753^6.08+A753^4+1000*A753+100</f>
        <v>3.0471320164189478E+17</v>
      </c>
      <c r="J753" s="16">
        <v>1</v>
      </c>
      <c r="K753" s="16">
        <v>11</v>
      </c>
      <c r="L753" s="16">
        <v>5</v>
      </c>
      <c r="M753" s="16">
        <v>10000</v>
      </c>
      <c r="N753" s="16">
        <v>10000</v>
      </c>
      <c r="O753" s="16">
        <v>30</v>
      </c>
      <c r="P753" s="16" t="b">
        <v>1</v>
      </c>
      <c r="Q753" s="16">
        <v>0</v>
      </c>
      <c r="R753" s="16" t="b">
        <v>0</v>
      </c>
      <c r="S753" s="16">
        <v>101.000000000008</v>
      </c>
      <c r="T753" s="16" t="s">
        <v>59</v>
      </c>
      <c r="U753" s="18">
        <v>848</v>
      </c>
      <c r="V753" s="16">
        <v>1095</v>
      </c>
      <c r="W753" s="22">
        <v>1.07</v>
      </c>
    </row>
    <row r="754" spans="1:23" x14ac:dyDescent="0.3">
      <c r="A754" s="15">
        <v>752</v>
      </c>
      <c r="B754" s="16" t="s">
        <v>56</v>
      </c>
      <c r="C754" s="17" t="s">
        <v>116</v>
      </c>
      <c r="E754" s="16">
        <f t="shared" si="186"/>
        <v>824660714.24077344</v>
      </c>
      <c r="F754" s="16">
        <v>5</v>
      </c>
      <c r="G754" s="22">
        <f t="shared" ref="G754:G762" si="190">A754^7.56+A754^4+100*A754+100</f>
        <v>5.5488997021748518E+21</v>
      </c>
      <c r="H754" s="22">
        <f t="shared" si="188"/>
        <v>1466893.3456082076</v>
      </c>
      <c r="I754" s="22">
        <f t="shared" si="189"/>
        <v>3.0718847851769709E+17</v>
      </c>
      <c r="J754" s="16">
        <v>1</v>
      </c>
      <c r="K754" s="16">
        <v>11</v>
      </c>
      <c r="L754" s="16">
        <v>5</v>
      </c>
      <c r="M754" s="16">
        <v>10000</v>
      </c>
      <c r="N754" s="16">
        <v>10000</v>
      </c>
      <c r="O754" s="16">
        <v>30</v>
      </c>
      <c r="P754" s="16" t="b">
        <v>1</v>
      </c>
      <c r="Q754" s="16">
        <v>0</v>
      </c>
      <c r="R754" s="16" t="b">
        <v>0</v>
      </c>
      <c r="S754" s="16">
        <v>101.000000000008</v>
      </c>
      <c r="T754" s="16" t="s">
        <v>59</v>
      </c>
      <c r="U754" s="18">
        <v>849</v>
      </c>
      <c r="V754" s="16">
        <v>1097</v>
      </c>
      <c r="W754" s="22">
        <v>1.07</v>
      </c>
    </row>
    <row r="755" spans="1:23" x14ac:dyDescent="0.3">
      <c r="A755" s="15">
        <v>753</v>
      </c>
      <c r="B755" s="16" t="s">
        <v>56</v>
      </c>
      <c r="C755" s="17" t="s">
        <v>116</v>
      </c>
      <c r="E755" s="16">
        <f t="shared" si="186"/>
        <v>828064995.44219017</v>
      </c>
      <c r="F755" s="16">
        <v>5</v>
      </c>
      <c r="G755" s="22">
        <f t="shared" si="190"/>
        <v>5.604927767852211E+21</v>
      </c>
      <c r="H755" s="22">
        <f t="shared" si="188"/>
        <v>1471013.6903456638</v>
      </c>
      <c r="I755" s="22">
        <f t="shared" si="189"/>
        <v>3.09680533272616E+17</v>
      </c>
      <c r="J755" s="16">
        <v>1</v>
      </c>
      <c r="K755" s="16">
        <v>11</v>
      </c>
      <c r="L755" s="16">
        <v>5</v>
      </c>
      <c r="M755" s="16">
        <v>10000</v>
      </c>
      <c r="N755" s="16">
        <v>10000</v>
      </c>
      <c r="O755" s="16">
        <v>30</v>
      </c>
      <c r="P755" s="16" t="b">
        <v>1</v>
      </c>
      <c r="Q755" s="16">
        <v>0</v>
      </c>
      <c r="R755" s="16" t="b">
        <v>0</v>
      </c>
      <c r="S755" s="16">
        <v>101.000000000008</v>
      </c>
      <c r="T755" s="16" t="s">
        <v>59</v>
      </c>
      <c r="U755" s="18">
        <v>850</v>
      </c>
      <c r="V755" s="16">
        <v>1099</v>
      </c>
      <c r="W755" s="22">
        <v>1.07</v>
      </c>
    </row>
    <row r="756" spans="1:23" x14ac:dyDescent="0.3">
      <c r="A756" s="19">
        <v>754</v>
      </c>
      <c r="B756" s="16" t="s">
        <v>56</v>
      </c>
      <c r="C756" s="17" t="s">
        <v>116</v>
      </c>
      <c r="E756" s="16">
        <f t="shared" si="186"/>
        <v>831478783.90576267</v>
      </c>
      <c r="F756" s="16">
        <v>5</v>
      </c>
      <c r="G756" s="22">
        <f t="shared" si="190"/>
        <v>5.6614460719234736E+21</v>
      </c>
      <c r="H756" s="22">
        <f t="shared" si="188"/>
        <v>1475140.20202583</v>
      </c>
      <c r="I756" s="22">
        <f t="shared" si="189"/>
        <v>3.1218945712205914E+17</v>
      </c>
      <c r="J756" s="16">
        <v>1</v>
      </c>
      <c r="K756" s="16">
        <v>11</v>
      </c>
      <c r="L756" s="16">
        <v>5</v>
      </c>
      <c r="M756" s="16">
        <v>10000</v>
      </c>
      <c r="N756" s="16">
        <v>10000</v>
      </c>
      <c r="O756" s="16">
        <v>30</v>
      </c>
      <c r="P756" s="16" t="b">
        <v>1</v>
      </c>
      <c r="Q756" s="16">
        <v>0</v>
      </c>
      <c r="R756" s="16" t="b">
        <v>0</v>
      </c>
      <c r="S756" s="16">
        <v>101.000000000008</v>
      </c>
      <c r="T756" s="16" t="s">
        <v>59</v>
      </c>
      <c r="U756" s="18">
        <v>851</v>
      </c>
      <c r="V756" s="16">
        <v>1101</v>
      </c>
      <c r="W756" s="22">
        <v>1.07</v>
      </c>
    </row>
    <row r="757" spans="1:23" x14ac:dyDescent="0.3">
      <c r="A757" s="15">
        <v>755</v>
      </c>
      <c r="B757" s="16" t="s">
        <v>56</v>
      </c>
      <c r="C757" s="17" t="s">
        <v>116</v>
      </c>
      <c r="E757" s="16">
        <f t="shared" si="186"/>
        <v>834902093.52084351</v>
      </c>
      <c r="F757" s="16">
        <v>5</v>
      </c>
      <c r="G757" s="22">
        <f t="shared" si="190"/>
        <v>5.7184582451828401E+21</v>
      </c>
      <c r="H757" s="22">
        <f t="shared" si="188"/>
        <v>1479272.8817946222</v>
      </c>
      <c r="I757" s="22">
        <f t="shared" si="189"/>
        <v>3.147153416552912E+17</v>
      </c>
      <c r="J757" s="16">
        <v>1</v>
      </c>
      <c r="K757" s="16">
        <v>11</v>
      </c>
      <c r="L757" s="16">
        <v>5</v>
      </c>
      <c r="M757" s="16">
        <v>10000</v>
      </c>
      <c r="N757" s="16">
        <v>10000</v>
      </c>
      <c r="O757" s="16">
        <v>30</v>
      </c>
      <c r="P757" s="16" t="b">
        <v>1</v>
      </c>
      <c r="Q757" s="16">
        <v>0</v>
      </c>
      <c r="R757" s="16" t="b">
        <v>0</v>
      </c>
      <c r="S757" s="16">
        <v>101.000000000008</v>
      </c>
      <c r="T757" s="16" t="s">
        <v>59</v>
      </c>
      <c r="U757" s="18">
        <v>852</v>
      </c>
      <c r="V757" s="16">
        <v>1103</v>
      </c>
      <c r="W757" s="22">
        <v>1.07</v>
      </c>
    </row>
    <row r="758" spans="1:23" x14ac:dyDescent="0.3">
      <c r="A758" s="15">
        <v>756</v>
      </c>
      <c r="B758" s="16" t="s">
        <v>56</v>
      </c>
      <c r="C758" s="17" t="s">
        <v>116</v>
      </c>
      <c r="E758" s="16">
        <f t="shared" si="186"/>
        <v>838334938.17862868</v>
      </c>
      <c r="F758" s="16">
        <v>5</v>
      </c>
      <c r="G758" s="22">
        <f t="shared" si="190"/>
        <v>5.7759679404491418E+21</v>
      </c>
      <c r="H758" s="22">
        <f t="shared" si="188"/>
        <v>1483411.7307966624</v>
      </c>
      <c r="I758" s="22">
        <f t="shared" si="189"/>
        <v>3.1725827883647885E+17</v>
      </c>
      <c r="J758" s="16">
        <v>1</v>
      </c>
      <c r="K758" s="16">
        <v>11</v>
      </c>
      <c r="L758" s="16">
        <v>5</v>
      </c>
      <c r="M758" s="16">
        <v>10000</v>
      </c>
      <c r="N758" s="16">
        <v>10000</v>
      </c>
      <c r="O758" s="16">
        <v>30</v>
      </c>
      <c r="P758" s="16" t="b">
        <v>1</v>
      </c>
      <c r="Q758" s="16">
        <v>0</v>
      </c>
      <c r="R758" s="16" t="b">
        <v>0</v>
      </c>
      <c r="S758" s="16">
        <v>101.000000000008</v>
      </c>
      <c r="T758" s="16" t="s">
        <v>59</v>
      </c>
      <c r="U758" s="18">
        <v>853</v>
      </c>
      <c r="V758" s="16">
        <v>1105</v>
      </c>
      <c r="W758" s="22">
        <v>1.07</v>
      </c>
    </row>
    <row r="759" spans="1:23" x14ac:dyDescent="0.3">
      <c r="A759" s="19">
        <v>757</v>
      </c>
      <c r="B759" s="16" t="s">
        <v>56</v>
      </c>
      <c r="C759" s="17" t="s">
        <v>116</v>
      </c>
      <c r="E759" s="16">
        <f t="shared" si="186"/>
        <v>841777331.77214408</v>
      </c>
      <c r="F759" s="16">
        <v>5</v>
      </c>
      <c r="G759" s="22">
        <f t="shared" si="190"/>
        <v>5.8339788326698389E+21</v>
      </c>
      <c r="H759" s="22">
        <f t="shared" si="188"/>
        <v>1487556.7501752572</v>
      </c>
      <c r="I759" s="22">
        <f t="shared" si="189"/>
        <v>3.1981836100570842E+17</v>
      </c>
      <c r="J759" s="16">
        <v>1</v>
      </c>
      <c r="K759" s="16">
        <v>11</v>
      </c>
      <c r="L759" s="16">
        <v>5</v>
      </c>
      <c r="M759" s="16">
        <v>10000</v>
      </c>
      <c r="N759" s="16">
        <v>10000</v>
      </c>
      <c r="O759" s="16">
        <v>30</v>
      </c>
      <c r="P759" s="16" t="b">
        <v>1</v>
      </c>
      <c r="Q759" s="16">
        <v>0</v>
      </c>
      <c r="R759" s="16" t="b">
        <v>0</v>
      </c>
      <c r="S759" s="16">
        <v>101.000000000008</v>
      </c>
      <c r="T759" s="16" t="s">
        <v>59</v>
      </c>
      <c r="U759" s="18">
        <v>854</v>
      </c>
      <c r="V759" s="16">
        <v>1107</v>
      </c>
      <c r="W759" s="22">
        <v>1.07</v>
      </c>
    </row>
    <row r="760" spans="1:23" x14ac:dyDescent="0.3">
      <c r="A760" s="15">
        <v>758</v>
      </c>
      <c r="B760" s="16" t="s">
        <v>56</v>
      </c>
      <c r="C760" s="17" t="s">
        <v>116</v>
      </c>
      <c r="E760" s="12">
        <f t="shared" si="186"/>
        <v>845229288.19627309</v>
      </c>
      <c r="F760" s="16">
        <v>5</v>
      </c>
      <c r="G760" s="22">
        <f t="shared" si="190"/>
        <v>5.892494619025916E+21</v>
      </c>
      <c r="H760" s="22">
        <f t="shared" si="188"/>
        <v>1491707.9410724265</v>
      </c>
      <c r="I760" s="22">
        <f t="shared" si="189"/>
        <v>3.2239568088004986E+17</v>
      </c>
      <c r="J760" s="16">
        <v>1</v>
      </c>
      <c r="K760" s="16">
        <v>11</v>
      </c>
      <c r="L760" s="16">
        <v>5</v>
      </c>
      <c r="M760" s="16">
        <v>10000</v>
      </c>
      <c r="N760" s="16">
        <v>10000</v>
      </c>
      <c r="O760" s="16">
        <v>30</v>
      </c>
      <c r="P760" s="16" t="b">
        <v>1</v>
      </c>
      <c r="Q760" s="16">
        <v>0</v>
      </c>
      <c r="R760" s="16" t="b">
        <v>0</v>
      </c>
      <c r="S760" s="16">
        <v>101.000000000008</v>
      </c>
      <c r="T760" s="16" t="s">
        <v>59</v>
      </c>
      <c r="U760" s="18">
        <v>855</v>
      </c>
      <c r="V760" s="16">
        <v>1109</v>
      </c>
      <c r="W760" s="22">
        <v>1.07</v>
      </c>
    </row>
    <row r="761" spans="1:23" x14ac:dyDescent="0.3">
      <c r="A761" s="15">
        <v>759</v>
      </c>
      <c r="B761" s="16" t="s">
        <v>56</v>
      </c>
      <c r="C761" s="17" t="s">
        <v>116</v>
      </c>
      <c r="E761" s="16">
        <f t="shared" si="186"/>
        <v>848690821.34771717</v>
      </c>
      <c r="F761" s="16">
        <v>5</v>
      </c>
      <c r="G761" s="22">
        <f t="shared" si="190"/>
        <v>5.9515190190363776E+21</v>
      </c>
      <c r="H761" s="22">
        <f t="shared" si="188"/>
        <v>1495865.3046288833</v>
      </c>
      <c r="I761" s="22">
        <f t="shared" si="189"/>
        <v>3.2499033155456416E+17</v>
      </c>
      <c r="J761" s="16">
        <v>1</v>
      </c>
      <c r="K761" s="16">
        <v>11</v>
      </c>
      <c r="L761" s="16">
        <v>5</v>
      </c>
      <c r="M761" s="16">
        <v>10000</v>
      </c>
      <c r="N761" s="16">
        <v>10000</v>
      </c>
      <c r="O761" s="16">
        <v>30</v>
      </c>
      <c r="P761" s="16" t="b">
        <v>1</v>
      </c>
      <c r="Q761" s="16">
        <v>0</v>
      </c>
      <c r="R761" s="16" t="b">
        <v>0</v>
      </c>
      <c r="S761" s="16">
        <v>101.000000000008</v>
      </c>
      <c r="T761" s="16" t="s">
        <v>59</v>
      </c>
      <c r="U761" s="18">
        <v>856</v>
      </c>
      <c r="V761" s="16">
        <v>1111</v>
      </c>
      <c r="W761" s="22">
        <v>1.07</v>
      </c>
    </row>
    <row r="762" spans="1:23" x14ac:dyDescent="0.3">
      <c r="A762" s="19">
        <v>760</v>
      </c>
      <c r="B762" s="16" t="s">
        <v>56</v>
      </c>
      <c r="C762" s="17" t="s">
        <v>116</v>
      </c>
      <c r="E762" s="16">
        <f t="shared" si="186"/>
        <v>852161945.12502027</v>
      </c>
      <c r="F762" s="16">
        <v>5</v>
      </c>
      <c r="G762" s="22">
        <f t="shared" si="190"/>
        <v>6.0110557746637161E+21</v>
      </c>
      <c r="H762" s="22">
        <f t="shared" si="188"/>
        <v>1500028.8419840508</v>
      </c>
      <c r="I762" s="22">
        <f t="shared" si="189"/>
        <v>3.2760240650336608E+17</v>
      </c>
      <c r="J762" s="16">
        <v>1</v>
      </c>
      <c r="K762" s="16">
        <v>11</v>
      </c>
      <c r="L762" s="16">
        <v>5</v>
      </c>
      <c r="M762" s="16">
        <v>10000</v>
      </c>
      <c r="N762" s="16">
        <v>10000</v>
      </c>
      <c r="O762" s="16">
        <v>30</v>
      </c>
      <c r="P762" s="16" t="b">
        <v>1</v>
      </c>
      <c r="Q762" s="16">
        <v>0</v>
      </c>
      <c r="R762" s="16" t="b">
        <v>0</v>
      </c>
      <c r="S762" s="16">
        <v>101.000000000008</v>
      </c>
      <c r="T762" s="16" t="s">
        <v>59</v>
      </c>
      <c r="U762" s="18">
        <v>857</v>
      </c>
      <c r="V762" s="16">
        <v>1113</v>
      </c>
      <c r="W762" s="22">
        <v>1.07</v>
      </c>
    </row>
    <row r="763" spans="1:23" x14ac:dyDescent="0.3">
      <c r="A763" s="15">
        <v>761</v>
      </c>
      <c r="B763" s="16" t="s">
        <v>56</v>
      </c>
      <c r="C763" s="17" t="s">
        <v>116</v>
      </c>
      <c r="E763" s="16">
        <f t="shared" si="186"/>
        <v>855642673.42855394</v>
      </c>
      <c r="F763" s="16">
        <v>5</v>
      </c>
      <c r="G763" s="22">
        <f>A763^7.57+A763^4+100*A763+100</f>
        <v>6.4875669364090885E+21</v>
      </c>
      <c r="H763" s="22">
        <f t="shared" si="188"/>
        <v>1504198.5542760617</v>
      </c>
      <c r="I763" s="22">
        <f t="shared" si="189"/>
        <v>3.3023199958065254E+17</v>
      </c>
      <c r="J763" s="16">
        <v>1</v>
      </c>
      <c r="K763" s="16">
        <v>11</v>
      </c>
      <c r="L763" s="16">
        <v>5</v>
      </c>
      <c r="M763" s="16">
        <v>10000</v>
      </c>
      <c r="N763" s="16">
        <v>10000</v>
      </c>
      <c r="O763" s="16">
        <v>30</v>
      </c>
      <c r="P763" s="16" t="b">
        <v>1</v>
      </c>
      <c r="Q763" s="16">
        <v>0</v>
      </c>
      <c r="R763" s="16" t="b">
        <v>0</v>
      </c>
      <c r="S763" s="16">
        <v>101.000000000008</v>
      </c>
      <c r="T763" s="16" t="s">
        <v>59</v>
      </c>
      <c r="U763" s="18">
        <v>858</v>
      </c>
      <c r="V763" s="16">
        <v>1115</v>
      </c>
      <c r="W763" s="22">
        <v>1.07</v>
      </c>
    </row>
    <row r="764" spans="1:23" x14ac:dyDescent="0.3">
      <c r="A764" s="15">
        <v>762</v>
      </c>
      <c r="B764" s="16" t="s">
        <v>56</v>
      </c>
      <c r="C764" s="17" t="s">
        <v>116</v>
      </c>
      <c r="E764" s="16">
        <f t="shared" si="186"/>
        <v>859133020.16051793</v>
      </c>
      <c r="F764" s="16">
        <v>5</v>
      </c>
      <c r="G764" s="22">
        <f t="shared" ref="G764:G772" si="191">A764^7.57+A764^4+100*A764+100</f>
        <v>6.552380860310767E+21</v>
      </c>
      <c r="H764" s="22">
        <f t="shared" si="188"/>
        <v>1508374.4426417619</v>
      </c>
      <c r="I764" s="22">
        <f t="shared" si="189"/>
        <v>3.3287920502174803E+17</v>
      </c>
      <c r="J764" s="16">
        <v>1</v>
      </c>
      <c r="K764" s="16">
        <v>11</v>
      </c>
      <c r="L764" s="16">
        <v>5</v>
      </c>
      <c r="M764" s="16">
        <v>10000</v>
      </c>
      <c r="N764" s="16">
        <v>10000</v>
      </c>
      <c r="O764" s="16">
        <v>30</v>
      </c>
      <c r="P764" s="16" t="b">
        <v>1</v>
      </c>
      <c r="Q764" s="16">
        <v>0</v>
      </c>
      <c r="R764" s="16" t="b">
        <v>0</v>
      </c>
      <c r="S764" s="16">
        <v>101.000000000008</v>
      </c>
      <c r="T764" s="16" t="s">
        <v>59</v>
      </c>
      <c r="U764" s="18">
        <v>859</v>
      </c>
      <c r="V764" s="16">
        <v>1117</v>
      </c>
      <c r="W764" s="22">
        <v>1.07</v>
      </c>
    </row>
    <row r="765" spans="1:23" x14ac:dyDescent="0.3">
      <c r="A765" s="19">
        <v>763</v>
      </c>
      <c r="B765" s="16" t="s">
        <v>56</v>
      </c>
      <c r="C765" s="17" t="s">
        <v>116</v>
      </c>
      <c r="E765" s="16">
        <f t="shared" si="186"/>
        <v>862632999.22494388</v>
      </c>
      <c r="F765" s="16">
        <v>5</v>
      </c>
      <c r="G765" s="22">
        <f t="shared" si="191"/>
        <v>6.6177560286192583E+21</v>
      </c>
      <c r="H765" s="22">
        <f t="shared" si="188"/>
        <v>1512556.5082167115</v>
      </c>
      <c r="I765" s="22">
        <f t="shared" si="189"/>
        <v>3.3554411744414547E+17</v>
      </c>
      <c r="J765" s="16">
        <v>1</v>
      </c>
      <c r="K765" s="16">
        <v>11</v>
      </c>
      <c r="L765" s="16">
        <v>5</v>
      </c>
      <c r="M765" s="16">
        <v>10000</v>
      </c>
      <c r="N765" s="16">
        <v>10000</v>
      </c>
      <c r="O765" s="16">
        <v>30</v>
      </c>
      <c r="P765" s="16" t="b">
        <v>1</v>
      </c>
      <c r="Q765" s="16">
        <v>0</v>
      </c>
      <c r="R765" s="16" t="b">
        <v>0</v>
      </c>
      <c r="S765" s="16">
        <v>101.000000000008</v>
      </c>
      <c r="T765" s="16" t="s">
        <v>59</v>
      </c>
      <c r="U765" s="18">
        <v>860</v>
      </c>
      <c r="V765" s="16">
        <v>1119</v>
      </c>
      <c r="W765" s="22">
        <v>1.07</v>
      </c>
    </row>
    <row r="766" spans="1:23" x14ac:dyDescent="0.3">
      <c r="A766" s="15">
        <v>764</v>
      </c>
      <c r="B766" s="16" t="s">
        <v>56</v>
      </c>
      <c r="C766" s="17" t="s">
        <v>116</v>
      </c>
      <c r="E766" s="16">
        <f t="shared" si="186"/>
        <v>866142624.52768385</v>
      </c>
      <c r="F766" s="16">
        <v>5</v>
      </c>
      <c r="G766" s="22">
        <f t="shared" si="191"/>
        <v>6.6836965561852001E+21</v>
      </c>
      <c r="H766" s="22">
        <f t="shared" si="188"/>
        <v>1516744.7521351976</v>
      </c>
      <c r="I766" s="22">
        <f t="shared" si="189"/>
        <v>3.3822683184856653E+17</v>
      </c>
      <c r="J766" s="16">
        <v>1</v>
      </c>
      <c r="K766" s="16">
        <v>11</v>
      </c>
      <c r="L766" s="16">
        <v>5</v>
      </c>
      <c r="M766" s="16">
        <v>10000</v>
      </c>
      <c r="N766" s="16">
        <v>10000</v>
      </c>
      <c r="O766" s="16">
        <v>30</v>
      </c>
      <c r="P766" s="16" t="b">
        <v>1</v>
      </c>
      <c r="Q766" s="16">
        <v>0</v>
      </c>
      <c r="R766" s="16" t="b">
        <v>0</v>
      </c>
      <c r="S766" s="16">
        <v>101.000000000008</v>
      </c>
      <c r="T766" s="16" t="s">
        <v>59</v>
      </c>
      <c r="U766" s="18">
        <v>861</v>
      </c>
      <c r="V766" s="16">
        <v>1121</v>
      </c>
      <c r="W766" s="22">
        <v>1.07</v>
      </c>
    </row>
    <row r="767" spans="1:23" x14ac:dyDescent="0.3">
      <c r="A767" s="15">
        <v>765</v>
      </c>
      <c r="B767" s="16" t="s">
        <v>56</v>
      </c>
      <c r="C767" s="17" t="s">
        <v>116</v>
      </c>
      <c r="E767" s="16">
        <f t="shared" si="186"/>
        <v>869661909.97641742</v>
      </c>
      <c r="F767" s="16">
        <v>5</v>
      </c>
      <c r="G767" s="22">
        <f t="shared" si="191"/>
        <v>6.7502065825790988E+21</v>
      </c>
      <c r="H767" s="22">
        <f t="shared" si="188"/>
        <v>1520939.1755302143</v>
      </c>
      <c r="I767" s="22">
        <f t="shared" si="189"/>
        <v>3.4092744361998163E+17</v>
      </c>
      <c r="J767" s="16">
        <v>1</v>
      </c>
      <c r="K767" s="16">
        <v>11</v>
      </c>
      <c r="L767" s="16">
        <v>5</v>
      </c>
      <c r="M767" s="16">
        <v>10000</v>
      </c>
      <c r="N767" s="16">
        <v>10000</v>
      </c>
      <c r="O767" s="16">
        <v>30</v>
      </c>
      <c r="P767" s="16" t="b">
        <v>1</v>
      </c>
      <c r="Q767" s="16">
        <v>0</v>
      </c>
      <c r="R767" s="16" t="b">
        <v>0</v>
      </c>
      <c r="S767" s="16">
        <v>101.000000000008</v>
      </c>
      <c r="T767" s="16" t="s">
        <v>59</v>
      </c>
      <c r="U767" s="18">
        <v>862</v>
      </c>
      <c r="V767" s="16">
        <v>1123</v>
      </c>
      <c r="W767" s="22">
        <v>1.07</v>
      </c>
    </row>
    <row r="768" spans="1:23" x14ac:dyDescent="0.3">
      <c r="A768" s="19">
        <v>766</v>
      </c>
      <c r="B768" s="16" t="s">
        <v>56</v>
      </c>
      <c r="C768" s="17" t="s">
        <v>116</v>
      </c>
      <c r="E768" s="12">
        <f t="shared" si="186"/>
        <v>873190869.48063445</v>
      </c>
      <c r="F768" s="16">
        <v>5</v>
      </c>
      <c r="G768" s="22">
        <f t="shared" si="191"/>
        <v>6.8172902722072184E+21</v>
      </c>
      <c r="H768" s="22">
        <f t="shared" si="188"/>
        <v>1525139.7795334919</v>
      </c>
      <c r="I768" s="22">
        <f t="shared" si="189"/>
        <v>3.4364604852868576E+17</v>
      </c>
      <c r="J768" s="16">
        <v>1</v>
      </c>
      <c r="K768" s="16">
        <v>11</v>
      </c>
      <c r="L768" s="16">
        <v>5</v>
      </c>
      <c r="M768" s="16">
        <v>10000</v>
      </c>
      <c r="N768" s="16">
        <v>10000</v>
      </c>
      <c r="O768" s="16">
        <v>30</v>
      </c>
      <c r="P768" s="16" t="b">
        <v>1</v>
      </c>
      <c r="Q768" s="16">
        <v>0</v>
      </c>
      <c r="R768" s="16" t="b">
        <v>0</v>
      </c>
      <c r="S768" s="16">
        <v>101.000000000008</v>
      </c>
      <c r="T768" s="16" t="s">
        <v>59</v>
      </c>
      <c r="U768" s="18">
        <v>863</v>
      </c>
      <c r="V768" s="16">
        <v>1125</v>
      </c>
      <c r="W768" s="22">
        <v>1.07</v>
      </c>
    </row>
    <row r="769" spans="1:23" x14ac:dyDescent="0.3">
      <c r="A769" s="15">
        <v>767</v>
      </c>
      <c r="B769" s="16" t="s">
        <v>56</v>
      </c>
      <c r="C769" s="17" t="s">
        <v>116</v>
      </c>
      <c r="E769" s="16">
        <f t="shared" si="186"/>
        <v>876729516.9516573</v>
      </c>
      <c r="F769" s="16">
        <v>5</v>
      </c>
      <c r="G769" s="22">
        <f t="shared" si="191"/>
        <v>6.8849518144276818E+21</v>
      </c>
      <c r="H769" s="22">
        <f t="shared" si="188"/>
        <v>1529346.5652754924</v>
      </c>
      <c r="I769" s="22">
        <f t="shared" si="189"/>
        <v>3.4638274273132531E+17</v>
      </c>
      <c r="J769" s="16">
        <v>1</v>
      </c>
      <c r="K769" s="16">
        <v>11</v>
      </c>
      <c r="L769" s="16">
        <v>5</v>
      </c>
      <c r="M769" s="16">
        <v>10000</v>
      </c>
      <c r="N769" s="16">
        <v>10000</v>
      </c>
      <c r="O769" s="16">
        <v>30</v>
      </c>
      <c r="P769" s="16" t="b">
        <v>1</v>
      </c>
      <c r="Q769" s="16">
        <v>0</v>
      </c>
      <c r="R769" s="16" t="b">
        <v>0</v>
      </c>
      <c r="S769" s="16">
        <v>101.000000000008</v>
      </c>
      <c r="T769" s="16" t="s">
        <v>59</v>
      </c>
      <c r="U769" s="18">
        <v>864</v>
      </c>
      <c r="V769" s="16">
        <v>1127</v>
      </c>
      <c r="W769" s="22">
        <v>1.07</v>
      </c>
    </row>
    <row r="770" spans="1:23" x14ac:dyDescent="0.3">
      <c r="A770" s="15">
        <v>768</v>
      </c>
      <c r="B770" s="16" t="s">
        <v>56</v>
      </c>
      <c r="C770" s="17" t="s">
        <v>116</v>
      </c>
      <c r="E770" s="16">
        <f t="shared" si="186"/>
        <v>880277866.30261159</v>
      </c>
      <c r="F770" s="16">
        <v>5</v>
      </c>
      <c r="G770" s="22">
        <f t="shared" si="191"/>
        <v>6.9531954236674298E+21</v>
      </c>
      <c r="H770" s="22">
        <f t="shared" si="188"/>
        <v>1533559.5338854021</v>
      </c>
      <c r="I770" s="22">
        <f t="shared" si="189"/>
        <v>3.491376227719712E+17</v>
      </c>
      <c r="J770" s="16">
        <v>1</v>
      </c>
      <c r="K770" s="16">
        <v>11</v>
      </c>
      <c r="L770" s="16">
        <v>5</v>
      </c>
      <c r="M770" s="16">
        <v>10000</v>
      </c>
      <c r="N770" s="16">
        <v>10000</v>
      </c>
      <c r="O770" s="16">
        <v>30</v>
      </c>
      <c r="P770" s="16" t="b">
        <v>1</v>
      </c>
      <c r="Q770" s="16">
        <v>0</v>
      </c>
      <c r="R770" s="16" t="b">
        <v>0</v>
      </c>
      <c r="S770" s="16">
        <v>101.000000000008</v>
      </c>
      <c r="T770" s="16" t="s">
        <v>59</v>
      </c>
      <c r="U770" s="18">
        <v>865</v>
      </c>
      <c r="V770" s="16">
        <v>1129</v>
      </c>
      <c r="W770" s="22">
        <v>1.07</v>
      </c>
    </row>
    <row r="771" spans="1:23" x14ac:dyDescent="0.3">
      <c r="A771" s="19">
        <v>769</v>
      </c>
      <c r="B771" s="16" t="s">
        <v>56</v>
      </c>
      <c r="C771" s="17" t="s">
        <v>116</v>
      </c>
      <c r="E771" s="16">
        <f t="shared" si="186"/>
        <v>883835931.44844878</v>
      </c>
      <c r="F771" s="16">
        <v>5</v>
      </c>
      <c r="G771" s="22">
        <f t="shared" si="191"/>
        <v>7.0220253395389377E+21</v>
      </c>
      <c r="H771" s="22">
        <f t="shared" si="188"/>
        <v>1537778.6864911402</v>
      </c>
      <c r="I771" s="22">
        <f t="shared" si="189"/>
        <v>3.5191078558314982E+17</v>
      </c>
      <c r="J771" s="16">
        <v>1</v>
      </c>
      <c r="K771" s="16">
        <v>11</v>
      </c>
      <c r="L771" s="16">
        <v>5</v>
      </c>
      <c r="M771" s="16">
        <v>10000</v>
      </c>
      <c r="N771" s="16">
        <v>10000</v>
      </c>
      <c r="O771" s="16">
        <v>30</v>
      </c>
      <c r="P771" s="16" t="b">
        <v>1</v>
      </c>
      <c r="Q771" s="16">
        <v>0</v>
      </c>
      <c r="R771" s="16" t="b">
        <v>0</v>
      </c>
      <c r="S771" s="16">
        <v>101.000000000008</v>
      </c>
      <c r="T771" s="16" t="s">
        <v>59</v>
      </c>
      <c r="U771" s="18">
        <v>866</v>
      </c>
      <c r="V771" s="16">
        <v>1131</v>
      </c>
      <c r="W771" s="22">
        <v>1.07</v>
      </c>
    </row>
    <row r="772" spans="1:23" x14ac:dyDescent="0.3">
      <c r="A772" s="15">
        <v>770</v>
      </c>
      <c r="B772" s="16" t="s">
        <v>56</v>
      </c>
      <c r="C772" s="17" t="s">
        <v>116</v>
      </c>
      <c r="E772" s="16">
        <f t="shared" si="186"/>
        <v>887403726.30591691</v>
      </c>
      <c r="F772" s="16">
        <v>5</v>
      </c>
      <c r="G772" s="22">
        <f t="shared" si="191"/>
        <v>7.0914458269576793E+21</v>
      </c>
      <c r="H772" s="22">
        <f t="shared" si="188"/>
        <v>1542004.0242193688</v>
      </c>
      <c r="I772" s="22">
        <f t="shared" si="189"/>
        <v>3.5470232848690982E+17</v>
      </c>
      <c r="J772" s="16">
        <v>1</v>
      </c>
      <c r="K772" s="16">
        <v>11</v>
      </c>
      <c r="L772" s="16">
        <v>5</v>
      </c>
      <c r="M772" s="16">
        <v>10000</v>
      </c>
      <c r="N772" s="16">
        <v>10000</v>
      </c>
      <c r="O772" s="16">
        <v>30</v>
      </c>
      <c r="P772" s="16" t="b">
        <v>1</v>
      </c>
      <c r="Q772" s="16">
        <v>0</v>
      </c>
      <c r="R772" s="16" t="b">
        <v>0</v>
      </c>
      <c r="S772" s="16">
        <v>101.000000000008</v>
      </c>
      <c r="T772" s="16" t="s">
        <v>59</v>
      </c>
      <c r="U772" s="18">
        <v>867</v>
      </c>
      <c r="V772" s="16">
        <v>1133</v>
      </c>
      <c r="W772" s="22">
        <v>1.07</v>
      </c>
    </row>
    <row r="773" spans="1:23" x14ac:dyDescent="0.3">
      <c r="A773" s="15">
        <v>771</v>
      </c>
      <c r="B773" s="16" t="s">
        <v>56</v>
      </c>
      <c r="C773" s="17" t="s">
        <v>116</v>
      </c>
      <c r="E773" s="16">
        <f t="shared" si="186"/>
        <v>890981264.79358947</v>
      </c>
      <c r="F773" s="16">
        <v>5</v>
      </c>
      <c r="G773" s="22">
        <f>A773^7.58+A773^4+100*A773+100</f>
        <v>7.6537132235992943E+21</v>
      </c>
      <c r="H773" s="22">
        <f t="shared" si="188"/>
        <v>1546235.5481954904</v>
      </c>
      <c r="I773" s="22">
        <f t="shared" si="189"/>
        <v>3.5751234919588371E+17</v>
      </c>
      <c r="J773" s="16">
        <v>1</v>
      </c>
      <c r="K773" s="16">
        <v>11</v>
      </c>
      <c r="L773" s="16">
        <v>5</v>
      </c>
      <c r="M773" s="16">
        <v>10000</v>
      </c>
      <c r="N773" s="16">
        <v>10000</v>
      </c>
      <c r="O773" s="16">
        <v>30</v>
      </c>
      <c r="P773" s="16" t="b">
        <v>1</v>
      </c>
      <c r="Q773" s="16">
        <v>0</v>
      </c>
      <c r="R773" s="16" t="b">
        <v>0</v>
      </c>
      <c r="S773" s="16">
        <v>101.000000000008</v>
      </c>
      <c r="T773" s="16" t="s">
        <v>59</v>
      </c>
      <c r="U773" s="18">
        <v>868</v>
      </c>
      <c r="V773" s="16">
        <v>1135</v>
      </c>
      <c r="W773" s="22">
        <v>1.07</v>
      </c>
    </row>
    <row r="774" spans="1:23" x14ac:dyDescent="0.3">
      <c r="A774" s="19">
        <v>772</v>
      </c>
      <c r="B774" s="16" t="s">
        <v>56</v>
      </c>
      <c r="C774" s="17" t="s">
        <v>116</v>
      </c>
      <c r="E774" s="16">
        <f t="shared" si="186"/>
        <v>894568560.83184242</v>
      </c>
      <c r="F774" s="16">
        <v>5</v>
      </c>
      <c r="G774" s="22">
        <f t="shared" ref="G774:G782" si="192">A774^7.58+A774^4+100*A774+100</f>
        <v>7.7292817135350736E+21</v>
      </c>
      <c r="H774" s="22">
        <f t="shared" si="188"/>
        <v>1550473.2595436496</v>
      </c>
      <c r="I774" s="22">
        <f t="shared" si="189"/>
        <v>3.6034094581432678E+17</v>
      </c>
      <c r="J774" s="16">
        <v>1</v>
      </c>
      <c r="K774" s="16">
        <v>11</v>
      </c>
      <c r="L774" s="16">
        <v>5</v>
      </c>
      <c r="M774" s="16">
        <v>10000</v>
      </c>
      <c r="N774" s="16">
        <v>10000</v>
      </c>
      <c r="O774" s="16">
        <v>30</v>
      </c>
      <c r="P774" s="16" t="b">
        <v>1</v>
      </c>
      <c r="Q774" s="16">
        <v>0</v>
      </c>
      <c r="R774" s="16" t="b">
        <v>0</v>
      </c>
      <c r="S774" s="16">
        <v>101.000000000008</v>
      </c>
      <c r="T774" s="16" t="s">
        <v>59</v>
      </c>
      <c r="U774" s="18">
        <v>869</v>
      </c>
      <c r="V774" s="16">
        <v>1137</v>
      </c>
      <c r="W774" s="22">
        <v>1.07</v>
      </c>
    </row>
    <row r="775" spans="1:23" x14ac:dyDescent="0.3">
      <c r="A775" s="15">
        <v>773</v>
      </c>
      <c r="B775" s="16" t="s">
        <v>56</v>
      </c>
      <c r="C775" s="17" t="s">
        <v>116</v>
      </c>
      <c r="E775" s="16">
        <f t="shared" si="186"/>
        <v>898165628.34285498</v>
      </c>
      <c r="F775" s="16">
        <v>5</v>
      </c>
      <c r="G775" s="22">
        <f t="shared" si="192"/>
        <v>7.8054970499029208E+21</v>
      </c>
      <c r="H775" s="22">
        <f t="shared" si="188"/>
        <v>1554717.1593867403</v>
      </c>
      <c r="I775" s="22">
        <f t="shared" si="189"/>
        <v>3.6318821683918995E+17</v>
      </c>
      <c r="J775" s="16">
        <v>1</v>
      </c>
      <c r="K775" s="16">
        <v>11</v>
      </c>
      <c r="L775" s="16">
        <v>5</v>
      </c>
      <c r="M775" s="16">
        <v>10000</v>
      </c>
      <c r="N775" s="16">
        <v>10000</v>
      </c>
      <c r="O775" s="16">
        <v>30</v>
      </c>
      <c r="P775" s="16" t="b">
        <v>1</v>
      </c>
      <c r="Q775" s="16">
        <v>0</v>
      </c>
      <c r="R775" s="16" t="b">
        <v>0</v>
      </c>
      <c r="S775" s="16">
        <v>101.000000000008</v>
      </c>
      <c r="T775" s="16" t="s">
        <v>59</v>
      </c>
      <c r="U775" s="18">
        <v>870</v>
      </c>
      <c r="V775" s="16">
        <v>1139</v>
      </c>
      <c r="W775" s="22">
        <v>1.07</v>
      </c>
    </row>
    <row r="776" spans="1:23" x14ac:dyDescent="0.3">
      <c r="A776" s="15">
        <v>774</v>
      </c>
      <c r="B776" s="16" t="s">
        <v>56</v>
      </c>
      <c r="C776" s="17" t="s">
        <v>116</v>
      </c>
      <c r="E776" s="12">
        <f t="shared" si="186"/>
        <v>901772481.25060546</v>
      </c>
      <c r="F776" s="16">
        <v>5</v>
      </c>
      <c r="G776" s="22">
        <f t="shared" si="192"/>
        <v>7.8823639219797146E+21</v>
      </c>
      <c r="H776" s="22">
        <f t="shared" si="188"/>
        <v>1558967.2488463987</v>
      </c>
      <c r="I776" s="22">
        <f t="shared" si="189"/>
        <v>3.6605426116117626E+17</v>
      </c>
      <c r="J776" s="16">
        <v>1</v>
      </c>
      <c r="K776" s="16">
        <v>11</v>
      </c>
      <c r="L776" s="16">
        <v>5</v>
      </c>
      <c r="M776" s="16">
        <v>10000</v>
      </c>
      <c r="N776" s="16">
        <v>10000</v>
      </c>
      <c r="O776" s="16">
        <v>30</v>
      </c>
      <c r="P776" s="16" t="b">
        <v>1</v>
      </c>
      <c r="Q776" s="16">
        <v>0</v>
      </c>
      <c r="R776" s="16" t="b">
        <v>0</v>
      </c>
      <c r="S776" s="16">
        <v>101.000000000008</v>
      </c>
      <c r="T776" s="16" t="s">
        <v>59</v>
      </c>
      <c r="U776" s="18">
        <v>871</v>
      </c>
      <c r="V776" s="16">
        <v>1141</v>
      </c>
      <c r="W776" s="22">
        <v>1.07</v>
      </c>
    </row>
    <row r="777" spans="1:23" x14ac:dyDescent="0.3">
      <c r="A777" s="19">
        <v>775</v>
      </c>
      <c r="B777" s="16" t="s">
        <v>56</v>
      </c>
      <c r="C777" s="17" t="s">
        <v>116</v>
      </c>
      <c r="E777" s="16">
        <f t="shared" si="186"/>
        <v>905389133.48088765</v>
      </c>
      <c r="F777" s="16">
        <v>5</v>
      </c>
      <c r="G777" s="22">
        <f t="shared" si="192"/>
        <v>7.9598870469084405E+21</v>
      </c>
      <c r="H777" s="22">
        <f t="shared" si="188"/>
        <v>1563223.5290430218</v>
      </c>
      <c r="I777" s="22">
        <f t="shared" si="189"/>
        <v>3.689391780658016E+17</v>
      </c>
      <c r="J777" s="16">
        <v>1</v>
      </c>
      <c r="K777" s="16">
        <v>11</v>
      </c>
      <c r="L777" s="16">
        <v>5</v>
      </c>
      <c r="M777" s="16">
        <v>10000</v>
      </c>
      <c r="N777" s="16">
        <v>10000</v>
      </c>
      <c r="O777" s="16">
        <v>30</v>
      </c>
      <c r="P777" s="16" t="b">
        <v>1</v>
      </c>
      <c r="Q777" s="16">
        <v>0</v>
      </c>
      <c r="R777" s="16" t="b">
        <v>0</v>
      </c>
      <c r="S777" s="16">
        <v>101.000000000008</v>
      </c>
      <c r="T777" s="16" t="s">
        <v>59</v>
      </c>
      <c r="U777" s="18">
        <v>872</v>
      </c>
      <c r="V777" s="16">
        <v>1143</v>
      </c>
      <c r="W777" s="22">
        <v>1.07</v>
      </c>
    </row>
    <row r="778" spans="1:23" x14ac:dyDescent="0.3">
      <c r="A778" s="15">
        <v>776</v>
      </c>
      <c r="B778" s="16" t="s">
        <v>56</v>
      </c>
      <c r="C778" s="17" t="s">
        <v>116</v>
      </c>
      <c r="E778" s="16">
        <f t="shared" si="186"/>
        <v>909015598.96128166</v>
      </c>
      <c r="F778" s="16">
        <v>5</v>
      </c>
      <c r="G778" s="22">
        <f t="shared" si="192"/>
        <v>8.0380711698276454E+21</v>
      </c>
      <c r="H778" s="22">
        <f t="shared" si="188"/>
        <v>1567486.001095762</v>
      </c>
      <c r="I778" s="22">
        <f t="shared" si="189"/>
        <v>3.7184306723445939E+17</v>
      </c>
      <c r="J778" s="16">
        <v>1</v>
      </c>
      <c r="K778" s="16">
        <v>11</v>
      </c>
      <c r="L778" s="16">
        <v>5</v>
      </c>
      <c r="M778" s="16">
        <v>10000</v>
      </c>
      <c r="N778" s="16">
        <v>10000</v>
      </c>
      <c r="O778" s="16">
        <v>30</v>
      </c>
      <c r="P778" s="16" t="b">
        <v>1</v>
      </c>
      <c r="Q778" s="16">
        <v>0</v>
      </c>
      <c r="R778" s="16" t="b">
        <v>0</v>
      </c>
      <c r="S778" s="16">
        <v>101.000000000008</v>
      </c>
      <c r="T778" s="16" t="s">
        <v>59</v>
      </c>
      <c r="U778" s="18">
        <v>873</v>
      </c>
      <c r="V778" s="16">
        <v>1145</v>
      </c>
      <c r="W778" s="22">
        <v>1.07</v>
      </c>
    </row>
    <row r="779" spans="1:23" x14ac:dyDescent="0.3">
      <c r="A779" s="15">
        <v>777</v>
      </c>
      <c r="B779" s="16" t="s">
        <v>56</v>
      </c>
      <c r="C779" s="17" t="s">
        <v>116</v>
      </c>
      <c r="E779" s="16">
        <f t="shared" si="186"/>
        <v>912651891.62117016</v>
      </c>
      <c r="F779" s="16">
        <v>5</v>
      </c>
      <c r="G779" s="22">
        <f t="shared" si="192"/>
        <v>8.116921064000981E+21</v>
      </c>
      <c r="H779" s="22">
        <f t="shared" si="188"/>
        <v>1571754.6661225271</v>
      </c>
      <c r="I779" s="22">
        <f t="shared" si="189"/>
        <v>3.7476602874547866E+17</v>
      </c>
      <c r="J779" s="16">
        <v>1</v>
      </c>
      <c r="K779" s="16">
        <v>11</v>
      </c>
      <c r="L779" s="16">
        <v>5</v>
      </c>
      <c r="M779" s="16">
        <v>10000</v>
      </c>
      <c r="N779" s="16">
        <v>10000</v>
      </c>
      <c r="O779" s="16">
        <v>30</v>
      </c>
      <c r="P779" s="16" t="b">
        <v>1</v>
      </c>
      <c r="Q779" s="16">
        <v>0</v>
      </c>
      <c r="R779" s="16" t="b">
        <v>0</v>
      </c>
      <c r="S779" s="16">
        <v>101.000000000008</v>
      </c>
      <c r="T779" s="16" t="s">
        <v>59</v>
      </c>
      <c r="U779" s="18">
        <v>874</v>
      </c>
      <c r="V779" s="16">
        <v>1147</v>
      </c>
      <c r="W779" s="22">
        <v>1.07</v>
      </c>
    </row>
    <row r="780" spans="1:23" x14ac:dyDescent="0.3">
      <c r="A780" s="19">
        <v>778</v>
      </c>
      <c r="B780" s="16" t="s">
        <v>56</v>
      </c>
      <c r="C780" s="17" t="s">
        <v>116</v>
      </c>
      <c r="E780" s="16">
        <f t="shared" si="186"/>
        <v>916298025.39172781</v>
      </c>
      <c r="F780" s="16">
        <v>5</v>
      </c>
      <c r="G780" s="22">
        <f t="shared" si="192"/>
        <v>8.1964415309476706E+21</v>
      </c>
      <c r="H780" s="22">
        <f t="shared" si="188"/>
        <v>1576029.5252399859</v>
      </c>
      <c r="I780" s="22">
        <f t="shared" si="189"/>
        <v>3.7770816307520461E+17</v>
      </c>
      <c r="J780" s="16">
        <v>1</v>
      </c>
      <c r="K780" s="16">
        <v>11</v>
      </c>
      <c r="L780" s="16">
        <v>5</v>
      </c>
      <c r="M780" s="16">
        <v>10000</v>
      </c>
      <c r="N780" s="16">
        <v>10000</v>
      </c>
      <c r="O780" s="16">
        <v>30</v>
      </c>
      <c r="P780" s="16" t="b">
        <v>1</v>
      </c>
      <c r="Q780" s="16">
        <v>0</v>
      </c>
      <c r="R780" s="16" t="b">
        <v>0</v>
      </c>
      <c r="S780" s="16">
        <v>101.000000000008</v>
      </c>
      <c r="T780" s="16" t="s">
        <v>59</v>
      </c>
      <c r="U780" s="18">
        <v>875</v>
      </c>
      <c r="V780" s="16">
        <v>1149</v>
      </c>
      <c r="W780" s="22">
        <v>1.07</v>
      </c>
    </row>
    <row r="781" spans="1:23" x14ac:dyDescent="0.3">
      <c r="A781" s="15">
        <v>779</v>
      </c>
      <c r="B781" s="16" t="s">
        <v>56</v>
      </c>
      <c r="C781" s="17" t="s">
        <v>116</v>
      </c>
      <c r="E781" s="16">
        <f t="shared" si="186"/>
        <v>919954014.20593178</v>
      </c>
      <c r="F781" s="16">
        <v>5</v>
      </c>
      <c r="G781" s="22">
        <f t="shared" si="192"/>
        <v>8.276637400572757E+21</v>
      </c>
      <c r="H781" s="22">
        <f t="shared" si="188"/>
        <v>1580310.579563576</v>
      </c>
      <c r="I781" s="22">
        <f t="shared" si="189"/>
        <v>3.806695710990519E+17</v>
      </c>
      <c r="J781" s="16">
        <v>1</v>
      </c>
      <c r="K781" s="16">
        <v>11</v>
      </c>
      <c r="L781" s="16">
        <v>5</v>
      </c>
      <c r="M781" s="16">
        <v>10000</v>
      </c>
      <c r="N781" s="16">
        <v>10000</v>
      </c>
      <c r="O781" s="16">
        <v>30</v>
      </c>
      <c r="P781" s="16" t="b">
        <v>1</v>
      </c>
      <c r="Q781" s="16">
        <v>0</v>
      </c>
      <c r="R781" s="16" t="b">
        <v>0</v>
      </c>
      <c r="S781" s="16">
        <v>101.000000000008</v>
      </c>
      <c r="T781" s="16" t="s">
        <v>59</v>
      </c>
      <c r="U781" s="18">
        <v>876</v>
      </c>
      <c r="V781" s="16">
        <v>1151</v>
      </c>
      <c r="W781" s="22">
        <v>1.07</v>
      </c>
    </row>
    <row r="782" spans="1:23" x14ac:dyDescent="0.3">
      <c r="A782" s="15">
        <v>780</v>
      </c>
      <c r="B782" s="16" t="s">
        <v>56</v>
      </c>
      <c r="C782" s="17" t="s">
        <v>116</v>
      </c>
      <c r="E782" s="16">
        <f t="shared" si="186"/>
        <v>923619871.99853754</v>
      </c>
      <c r="F782" s="16">
        <v>5</v>
      </c>
      <c r="G782" s="22">
        <f t="shared" si="192"/>
        <v>8.3575135312980843E+21</v>
      </c>
      <c r="H782" s="22">
        <f t="shared" si="188"/>
        <v>1584597.830207502</v>
      </c>
      <c r="I782" s="22">
        <f t="shared" si="189"/>
        <v>3.836503540925801E+17</v>
      </c>
      <c r="J782" s="16">
        <v>1</v>
      </c>
      <c r="K782" s="16">
        <v>11</v>
      </c>
      <c r="L782" s="16">
        <v>5</v>
      </c>
      <c r="M782" s="16">
        <v>10000</v>
      </c>
      <c r="N782" s="16">
        <v>10000</v>
      </c>
      <c r="O782" s="16">
        <v>30</v>
      </c>
      <c r="P782" s="16" t="b">
        <v>1</v>
      </c>
      <c r="Q782" s="16">
        <v>0</v>
      </c>
      <c r="R782" s="16" t="b">
        <v>0</v>
      </c>
      <c r="S782" s="16">
        <v>101.000000000008</v>
      </c>
      <c r="T782" s="16" t="s">
        <v>59</v>
      </c>
      <c r="U782" s="18">
        <v>877</v>
      </c>
      <c r="V782" s="16">
        <v>1153</v>
      </c>
      <c r="W782" s="22">
        <v>1.07</v>
      </c>
    </row>
    <row r="783" spans="1:23" x14ac:dyDescent="0.3">
      <c r="A783" s="19">
        <v>781</v>
      </c>
      <c r="B783" s="16" t="s">
        <v>56</v>
      </c>
      <c r="C783" s="17" t="s">
        <v>116</v>
      </c>
      <c r="E783" s="16">
        <f t="shared" si="186"/>
        <v>927295612.7060926</v>
      </c>
      <c r="F783" s="16">
        <v>5</v>
      </c>
      <c r="G783" s="22">
        <f>A783^7.59+A783^4+100*A783+100</f>
        <v>9.0203075906266611E+21</v>
      </c>
      <c r="H783" s="22">
        <f t="shared" si="188"/>
        <v>1588891.2782847318</v>
      </c>
      <c r="I783" s="22">
        <f t="shared" si="189"/>
        <v>3.8665061373255712E+17</v>
      </c>
      <c r="J783" s="16">
        <v>1</v>
      </c>
      <c r="K783" s="16">
        <v>11</v>
      </c>
      <c r="L783" s="16">
        <v>5</v>
      </c>
      <c r="M783" s="16">
        <v>10000</v>
      </c>
      <c r="N783" s="16">
        <v>10000</v>
      </c>
      <c r="O783" s="16">
        <v>30</v>
      </c>
      <c r="P783" s="16" t="b">
        <v>1</v>
      </c>
      <c r="Q783" s="16">
        <v>0</v>
      </c>
      <c r="R783" s="16" t="b">
        <v>0</v>
      </c>
      <c r="S783" s="16">
        <v>101.000000000008</v>
      </c>
      <c r="T783" s="16" t="s">
        <v>59</v>
      </c>
      <c r="U783" s="18">
        <v>878</v>
      </c>
      <c r="V783" s="16">
        <v>1155</v>
      </c>
      <c r="W783" s="22">
        <v>1.07</v>
      </c>
    </row>
    <row r="784" spans="1:23" x14ac:dyDescent="0.3">
      <c r="A784" s="15">
        <v>782</v>
      </c>
      <c r="B784" s="16" t="s">
        <v>56</v>
      </c>
      <c r="C784" s="17" t="s">
        <v>116</v>
      </c>
      <c r="E784" s="12">
        <f t="shared" si="186"/>
        <v>930981250.26694131</v>
      </c>
      <c r="F784" s="16">
        <v>5</v>
      </c>
      <c r="G784" s="22">
        <f t="shared" ref="G784:G792" si="193">A784^7.59+A784^4+100*A784+100</f>
        <v>9.1083404607027371E+21</v>
      </c>
      <c r="H784" s="22">
        <f t="shared" si="188"/>
        <v>1593190.924907021</v>
      </c>
      <c r="I784" s="22">
        <f t="shared" si="189"/>
        <v>3.8967045209804909E+17</v>
      </c>
      <c r="J784" s="16">
        <v>1</v>
      </c>
      <c r="K784" s="16">
        <v>11</v>
      </c>
      <c r="L784" s="16">
        <v>5</v>
      </c>
      <c r="M784" s="16">
        <v>10000</v>
      </c>
      <c r="N784" s="16">
        <v>10000</v>
      </c>
      <c r="O784" s="16">
        <v>30</v>
      </c>
      <c r="P784" s="16" t="b">
        <v>1</v>
      </c>
      <c r="Q784" s="16">
        <v>0</v>
      </c>
      <c r="R784" s="16" t="b">
        <v>0</v>
      </c>
      <c r="S784" s="16">
        <v>101.000000000008</v>
      </c>
      <c r="T784" s="16" t="s">
        <v>59</v>
      </c>
      <c r="U784" s="18">
        <v>879</v>
      </c>
      <c r="V784" s="16">
        <v>1157</v>
      </c>
      <c r="W784" s="22">
        <v>1.07</v>
      </c>
    </row>
    <row r="785" spans="1:23" x14ac:dyDescent="0.3">
      <c r="A785" s="15">
        <v>783</v>
      </c>
      <c r="B785" s="16" t="s">
        <v>56</v>
      </c>
      <c r="C785" s="17" t="s">
        <v>116</v>
      </c>
      <c r="E785" s="16">
        <f t="shared" si="186"/>
        <v>934676798.62119949</v>
      </c>
      <c r="F785" s="16">
        <v>5</v>
      </c>
      <c r="G785" s="22">
        <f t="shared" si="193"/>
        <v>9.1971183276666997E+21</v>
      </c>
      <c r="H785" s="22">
        <f t="shared" si="188"/>
        <v>1597496.7711848854</v>
      </c>
      <c r="I785" s="22">
        <f t="shared" si="189"/>
        <v>3.9270997167146938E+17</v>
      </c>
      <c r="J785" s="16">
        <v>1</v>
      </c>
      <c r="K785" s="16">
        <v>11</v>
      </c>
      <c r="L785" s="16">
        <v>5</v>
      </c>
      <c r="M785" s="16">
        <v>10000</v>
      </c>
      <c r="N785" s="16">
        <v>10000</v>
      </c>
      <c r="O785" s="16">
        <v>30</v>
      </c>
      <c r="P785" s="16" t="b">
        <v>1</v>
      </c>
      <c r="Q785" s="16">
        <v>0</v>
      </c>
      <c r="R785" s="16" t="b">
        <v>0</v>
      </c>
      <c r="S785" s="16">
        <v>101.000000000008</v>
      </c>
      <c r="T785" s="16" t="s">
        <v>59</v>
      </c>
      <c r="U785" s="18">
        <v>880</v>
      </c>
      <c r="V785" s="16">
        <v>1159</v>
      </c>
      <c r="W785" s="22">
        <v>1.07</v>
      </c>
    </row>
    <row r="786" spans="1:23" x14ac:dyDescent="0.3">
      <c r="A786" s="19">
        <v>784</v>
      </c>
      <c r="B786" s="16" t="s">
        <v>56</v>
      </c>
      <c r="C786" s="17" t="s">
        <v>116</v>
      </c>
      <c r="E786" s="16">
        <f t="shared" si="186"/>
        <v>938382271.71077216</v>
      </c>
      <c r="F786" s="16">
        <v>5</v>
      </c>
      <c r="G786" s="22">
        <f t="shared" si="193"/>
        <v>9.286646532654329E+21</v>
      </c>
      <c r="H786" s="22">
        <f t="shared" si="188"/>
        <v>1601808.8182276315</v>
      </c>
      <c r="I786" s="22">
        <f t="shared" si="189"/>
        <v>3.9576927533967757E+17</v>
      </c>
      <c r="J786" s="16">
        <v>1</v>
      </c>
      <c r="K786" s="16">
        <v>11</v>
      </c>
      <c r="L786" s="16">
        <v>5</v>
      </c>
      <c r="M786" s="16">
        <v>10000</v>
      </c>
      <c r="N786" s="16">
        <v>10000</v>
      </c>
      <c r="O786" s="16">
        <v>30</v>
      </c>
      <c r="P786" s="16" t="b">
        <v>1</v>
      </c>
      <c r="Q786" s="16">
        <v>0</v>
      </c>
      <c r="R786" s="16" t="b">
        <v>0</v>
      </c>
      <c r="S786" s="16">
        <v>101.000000000008</v>
      </c>
      <c r="T786" s="16" t="s">
        <v>59</v>
      </c>
      <c r="U786" s="18">
        <v>881</v>
      </c>
      <c r="V786" s="16">
        <v>1161</v>
      </c>
      <c r="W786" s="22">
        <v>1.07</v>
      </c>
    </row>
    <row r="787" spans="1:23" x14ac:dyDescent="0.3">
      <c r="A787" s="15">
        <v>785</v>
      </c>
      <c r="B787" s="16" t="s">
        <v>56</v>
      </c>
      <c r="C787" s="17" t="s">
        <v>116</v>
      </c>
      <c r="E787" s="16">
        <f t="shared" si="186"/>
        <v>942097683.47934699</v>
      </c>
      <c r="F787" s="16">
        <v>5</v>
      </c>
      <c r="G787" s="22">
        <f t="shared" si="193"/>
        <v>9.3769304482032449E+21</v>
      </c>
      <c r="H787" s="22">
        <f t="shared" si="188"/>
        <v>1606127.0671433471</v>
      </c>
      <c r="I787" s="22">
        <f t="shared" si="189"/>
        <v>3.9884846639503616E+17</v>
      </c>
      <c r="J787" s="16">
        <v>1</v>
      </c>
      <c r="K787" s="16">
        <v>11</v>
      </c>
      <c r="L787" s="16">
        <v>5</v>
      </c>
      <c r="M787" s="16">
        <v>10000</v>
      </c>
      <c r="N787" s="16">
        <v>10000</v>
      </c>
      <c r="O787" s="16">
        <v>30</v>
      </c>
      <c r="P787" s="16" t="b">
        <v>1</v>
      </c>
      <c r="Q787" s="16">
        <v>0</v>
      </c>
      <c r="R787" s="16" t="b">
        <v>0</v>
      </c>
      <c r="S787" s="16">
        <v>101.000000000008</v>
      </c>
      <c r="T787" s="16" t="s">
        <v>59</v>
      </c>
      <c r="U787" s="18">
        <v>882</v>
      </c>
      <c r="V787" s="16">
        <v>1163</v>
      </c>
      <c r="W787" s="22">
        <v>1.07</v>
      </c>
    </row>
    <row r="788" spans="1:23" x14ac:dyDescent="0.3">
      <c r="A788" s="15">
        <v>786</v>
      </c>
      <c r="B788" s="16" t="s">
        <v>56</v>
      </c>
      <c r="C788" s="17" t="s">
        <v>116</v>
      </c>
      <c r="E788" s="16">
        <f t="shared" si="186"/>
        <v>945823047.87238622</v>
      </c>
      <c r="F788" s="16">
        <v>5</v>
      </c>
      <c r="G788" s="22">
        <f t="shared" si="193"/>
        <v>9.4679754783973934E+21</v>
      </c>
      <c r="H788" s="22">
        <f t="shared" si="188"/>
        <v>1610451.5190389003</v>
      </c>
      <c r="I788" s="22">
        <f t="shared" si="189"/>
        <v>4.0194764853650086E+17</v>
      </c>
      <c r="J788" s="16">
        <v>1</v>
      </c>
      <c r="K788" s="16">
        <v>11</v>
      </c>
      <c r="L788" s="16">
        <v>5</v>
      </c>
      <c r="M788" s="16">
        <v>10000</v>
      </c>
      <c r="N788" s="16">
        <v>10000</v>
      </c>
      <c r="O788" s="16">
        <v>30</v>
      </c>
      <c r="P788" s="16" t="b">
        <v>1</v>
      </c>
      <c r="Q788" s="16">
        <v>0</v>
      </c>
      <c r="R788" s="16" t="b">
        <v>0</v>
      </c>
      <c r="S788" s="16">
        <v>101.000000000008</v>
      </c>
      <c r="T788" s="16" t="s">
        <v>59</v>
      </c>
      <c r="U788" s="18">
        <v>883</v>
      </c>
      <c r="V788" s="16">
        <v>1165</v>
      </c>
      <c r="W788" s="22">
        <v>1.07</v>
      </c>
    </row>
    <row r="789" spans="1:23" x14ac:dyDescent="0.3">
      <c r="A789" s="19">
        <v>787</v>
      </c>
      <c r="B789" s="16" t="s">
        <v>56</v>
      </c>
      <c r="C789" s="17" t="s">
        <v>116</v>
      </c>
      <c r="E789" s="16">
        <f t="shared" si="186"/>
        <v>949558378.83713245</v>
      </c>
      <c r="F789" s="16">
        <v>5</v>
      </c>
      <c r="G789" s="22">
        <f t="shared" si="193"/>
        <v>9.5597870590114545E+21</v>
      </c>
      <c r="H789" s="22">
        <f t="shared" si="188"/>
        <v>1614782.1750199515</v>
      </c>
      <c r="I789" s="22">
        <f t="shared" si="189"/>
        <v>4.0506692587069171E+17</v>
      </c>
      <c r="J789" s="16">
        <v>1</v>
      </c>
      <c r="K789" s="16">
        <v>11</v>
      </c>
      <c r="L789" s="16">
        <v>5</v>
      </c>
      <c r="M789" s="16">
        <v>10000</v>
      </c>
      <c r="N789" s="16">
        <v>10000</v>
      </c>
      <c r="O789" s="16">
        <v>30</v>
      </c>
      <c r="P789" s="16" t="b">
        <v>1</v>
      </c>
      <c r="Q789" s="16">
        <v>0</v>
      </c>
      <c r="R789" s="16" t="b">
        <v>0</v>
      </c>
      <c r="S789" s="16">
        <v>101.000000000008</v>
      </c>
      <c r="T789" s="16" t="s">
        <v>59</v>
      </c>
      <c r="U789" s="18">
        <v>884</v>
      </c>
      <c r="V789" s="16">
        <v>1167</v>
      </c>
      <c r="W789" s="22">
        <v>1.07</v>
      </c>
    </row>
    <row r="790" spans="1:23" x14ac:dyDescent="0.3">
      <c r="A790" s="15">
        <v>788</v>
      </c>
      <c r="B790" s="16" t="s">
        <v>56</v>
      </c>
      <c r="C790" s="17" t="s">
        <v>116</v>
      </c>
      <c r="E790" s="16">
        <f t="shared" si="186"/>
        <v>953303690.32259703</v>
      </c>
      <c r="F790" s="16">
        <v>5</v>
      </c>
      <c r="G790" s="22">
        <f t="shared" si="193"/>
        <v>9.6523706576565017E+21</v>
      </c>
      <c r="H790" s="22">
        <f t="shared" si="188"/>
        <v>1619119.0361909501</v>
      </c>
      <c r="I790" s="22">
        <f t="shared" si="189"/>
        <v>4.0820640291298586E+17</v>
      </c>
      <c r="J790" s="16">
        <v>1</v>
      </c>
      <c r="K790" s="16">
        <v>11</v>
      </c>
      <c r="L790" s="16">
        <v>5</v>
      </c>
      <c r="M790" s="16">
        <v>10000</v>
      </c>
      <c r="N790" s="16">
        <v>10000</v>
      </c>
      <c r="O790" s="16">
        <v>30</v>
      </c>
      <c r="P790" s="16" t="b">
        <v>1</v>
      </c>
      <c r="Q790" s="16">
        <v>0</v>
      </c>
      <c r="R790" s="16" t="b">
        <v>0</v>
      </c>
      <c r="S790" s="16">
        <v>101.000000000008</v>
      </c>
      <c r="T790" s="16" t="s">
        <v>59</v>
      </c>
      <c r="U790" s="18">
        <v>885</v>
      </c>
      <c r="V790" s="16">
        <v>1169</v>
      </c>
      <c r="W790" s="22">
        <v>1.07</v>
      </c>
    </row>
    <row r="791" spans="1:23" x14ac:dyDescent="0.3">
      <c r="A791" s="15">
        <v>789</v>
      </c>
      <c r="B791" s="16" t="s">
        <v>56</v>
      </c>
      <c r="C791" s="17" t="s">
        <v>116</v>
      </c>
      <c r="E791" s="16">
        <f t="shared" si="186"/>
        <v>957058996.27956545</v>
      </c>
      <c r="F791" s="16">
        <v>5</v>
      </c>
      <c r="G791" s="22">
        <f t="shared" si="193"/>
        <v>9.7457317739250204E+21</v>
      </c>
      <c r="H791" s="22">
        <f t="shared" si="188"/>
        <v>1623462.1036551329</v>
      </c>
      <c r="I791" s="22">
        <f t="shared" si="189"/>
        <v>4.1136618458858496E+17</v>
      </c>
      <c r="J791" s="16">
        <v>1</v>
      </c>
      <c r="K791" s="16">
        <v>11</v>
      </c>
      <c r="L791" s="16">
        <v>5</v>
      </c>
      <c r="M791" s="16">
        <v>10000</v>
      </c>
      <c r="N791" s="16">
        <v>10000</v>
      </c>
      <c r="O791" s="16">
        <v>30</v>
      </c>
      <c r="P791" s="16" t="b">
        <v>1</v>
      </c>
      <c r="Q791" s="16">
        <v>0</v>
      </c>
      <c r="R791" s="16" t="b">
        <v>0</v>
      </c>
      <c r="S791" s="16">
        <v>101.000000000008</v>
      </c>
      <c r="T791" s="16" t="s">
        <v>59</v>
      </c>
      <c r="U791" s="18">
        <v>886</v>
      </c>
      <c r="V791" s="16">
        <v>1171</v>
      </c>
      <c r="W791" s="22">
        <v>1.07</v>
      </c>
    </row>
    <row r="792" spans="1:23" x14ac:dyDescent="0.3">
      <c r="A792" s="19">
        <v>790</v>
      </c>
      <c r="B792" s="16" t="s">
        <v>56</v>
      </c>
      <c r="C792" s="17" t="s">
        <v>116</v>
      </c>
      <c r="E792" s="12">
        <f t="shared" si="186"/>
        <v>960824310.66060579</v>
      </c>
      <c r="F792" s="16">
        <v>5</v>
      </c>
      <c r="G792" s="22">
        <f t="shared" si="193"/>
        <v>9.8398759395376885E+21</v>
      </c>
      <c r="H792" s="22">
        <f t="shared" si="188"/>
        <v>1627811.3785145523</v>
      </c>
      <c r="I792" s="22">
        <f t="shared" si="189"/>
        <v>4.1454637623361472E+17</v>
      </c>
      <c r="J792" s="16">
        <v>1</v>
      </c>
      <c r="K792" s="16">
        <v>11</v>
      </c>
      <c r="L792" s="16">
        <v>5</v>
      </c>
      <c r="M792" s="16">
        <v>10000</v>
      </c>
      <c r="N792" s="16">
        <v>10000</v>
      </c>
      <c r="O792" s="16">
        <v>30</v>
      </c>
      <c r="P792" s="16" t="b">
        <v>1</v>
      </c>
      <c r="Q792" s="16">
        <v>0</v>
      </c>
      <c r="R792" s="16" t="b">
        <v>0</v>
      </c>
      <c r="S792" s="16">
        <v>101.000000000008</v>
      </c>
      <c r="T792" s="16" t="s">
        <v>59</v>
      </c>
      <c r="U792" s="18">
        <v>887</v>
      </c>
      <c r="V792" s="16">
        <v>1173</v>
      </c>
      <c r="W792" s="22">
        <v>1.07</v>
      </c>
    </row>
    <row r="793" spans="1:23" x14ac:dyDescent="0.3">
      <c r="A793" s="15">
        <v>791</v>
      </c>
      <c r="B793" s="16" t="s">
        <v>56</v>
      </c>
      <c r="C793" s="17" t="s">
        <v>116</v>
      </c>
      <c r="E793" s="16">
        <f t="shared" si="186"/>
        <v>964599647.42003667</v>
      </c>
      <c r="F793" s="16">
        <v>5</v>
      </c>
      <c r="G793" s="22">
        <f>A793^7.6+A793^4+100*A793+100</f>
        <v>1.0620409795286011E+22</v>
      </c>
      <c r="H793" s="22">
        <f t="shared" si="188"/>
        <v>1632166.8618700388</v>
      </c>
      <c r="I793" s="22">
        <f t="shared" si="189"/>
        <v>4.1774708359619098E+17</v>
      </c>
      <c r="J793" s="16">
        <v>1</v>
      </c>
      <c r="K793" s="16">
        <v>11</v>
      </c>
      <c r="L793" s="16">
        <v>5</v>
      </c>
      <c r="M793" s="16">
        <v>10000</v>
      </c>
      <c r="N793" s="16">
        <v>10000</v>
      </c>
      <c r="O793" s="16">
        <v>30</v>
      </c>
      <c r="P793" s="16" t="b">
        <v>1</v>
      </c>
      <c r="Q793" s="16">
        <v>0</v>
      </c>
      <c r="R793" s="16" t="b">
        <v>0</v>
      </c>
      <c r="S793" s="16">
        <v>101.000000000008</v>
      </c>
      <c r="T793" s="16" t="s">
        <v>59</v>
      </c>
      <c r="U793" s="18">
        <v>888</v>
      </c>
      <c r="V793" s="16">
        <v>1175</v>
      </c>
      <c r="W793" s="22">
        <v>1.07</v>
      </c>
    </row>
    <row r="794" spans="1:23" x14ac:dyDescent="0.3">
      <c r="A794" s="15">
        <v>792</v>
      </c>
      <c r="B794" s="16" t="s">
        <v>56</v>
      </c>
      <c r="C794" s="17" t="s">
        <v>116</v>
      </c>
      <c r="E794" s="16">
        <f t="shared" si="186"/>
        <v>968385020.51394808</v>
      </c>
      <c r="F794" s="16">
        <v>5</v>
      </c>
      <c r="G794" s="22">
        <f t="shared" ref="G794:G802" si="194">A794^7.6+A794^4+100*A794+100</f>
        <v>1.0722878377350121E+22</v>
      </c>
      <c r="H794" s="22">
        <f t="shared" si="188"/>
        <v>1636528.5548212328</v>
      </c>
      <c r="I794" s="22">
        <f t="shared" si="189"/>
        <v>4.2096841283752749E+17</v>
      </c>
      <c r="J794" s="16">
        <v>1</v>
      </c>
      <c r="K794" s="16">
        <v>11</v>
      </c>
      <c r="L794" s="16">
        <v>5</v>
      </c>
      <c r="M794" s="16">
        <v>10000</v>
      </c>
      <c r="N794" s="16">
        <v>10000</v>
      </c>
      <c r="O794" s="16">
        <v>30</v>
      </c>
      <c r="P794" s="16" t="b">
        <v>1</v>
      </c>
      <c r="Q794" s="16">
        <v>0</v>
      </c>
      <c r="R794" s="16" t="b">
        <v>0</v>
      </c>
      <c r="S794" s="16">
        <v>101.000000000008</v>
      </c>
      <c r="T794" s="16" t="s">
        <v>59</v>
      </c>
      <c r="U794" s="18">
        <v>889</v>
      </c>
      <c r="V794" s="16">
        <v>1177</v>
      </c>
      <c r="W794" s="22">
        <v>1.07</v>
      </c>
    </row>
    <row r="795" spans="1:23" x14ac:dyDescent="0.3">
      <c r="A795" s="19">
        <v>793</v>
      </c>
      <c r="B795" s="16" t="s">
        <v>56</v>
      </c>
      <c r="C795" s="17" t="s">
        <v>116</v>
      </c>
      <c r="E795" s="16">
        <f t="shared" si="186"/>
        <v>972180443.90020001</v>
      </c>
      <c r="F795" s="16">
        <v>5</v>
      </c>
      <c r="G795" s="22">
        <f t="shared" si="194"/>
        <v>1.08262044315792E+22</v>
      </c>
      <c r="H795" s="22">
        <f t="shared" si="188"/>
        <v>1640896.4584665862</v>
      </c>
      <c r="I795" s="22">
        <f t="shared" si="189"/>
        <v>4.2421047053301114E+17</v>
      </c>
      <c r="J795" s="16">
        <v>1</v>
      </c>
      <c r="K795" s="16">
        <v>11</v>
      </c>
      <c r="L795" s="16">
        <v>5</v>
      </c>
      <c r="M795" s="16">
        <v>10000</v>
      </c>
      <c r="N795" s="16">
        <v>10000</v>
      </c>
      <c r="O795" s="16">
        <v>30</v>
      </c>
      <c r="P795" s="16" t="b">
        <v>1</v>
      </c>
      <c r="Q795" s="16">
        <v>0</v>
      </c>
      <c r="R795" s="16" t="b">
        <v>0</v>
      </c>
      <c r="S795" s="16">
        <v>101.000000000008</v>
      </c>
      <c r="T795" s="16" t="s">
        <v>59</v>
      </c>
      <c r="U795" s="18">
        <v>890</v>
      </c>
      <c r="V795" s="16">
        <v>1179</v>
      </c>
      <c r="W795" s="22">
        <v>1.07</v>
      </c>
    </row>
    <row r="796" spans="1:23" x14ac:dyDescent="0.3">
      <c r="A796" s="15">
        <v>794</v>
      </c>
      <c r="B796" s="16" t="s">
        <v>56</v>
      </c>
      <c r="C796" s="17" t="s">
        <v>116</v>
      </c>
      <c r="E796" s="16">
        <f t="shared" si="186"/>
        <v>975985931.53842258</v>
      </c>
      <c r="F796" s="16">
        <v>5</v>
      </c>
      <c r="G796" s="22">
        <f t="shared" si="194"/>
        <v>1.0930394038534083E+22</v>
      </c>
      <c r="H796" s="22">
        <f t="shared" si="188"/>
        <v>1645270.5739033539</v>
      </c>
      <c r="I796" s="22">
        <f t="shared" si="189"/>
        <v>4.2747336367329709E+17</v>
      </c>
      <c r="J796" s="16">
        <v>1</v>
      </c>
      <c r="K796" s="16">
        <v>11</v>
      </c>
      <c r="L796" s="16">
        <v>5</v>
      </c>
      <c r="M796" s="16">
        <v>10000</v>
      </c>
      <c r="N796" s="16">
        <v>10000</v>
      </c>
      <c r="O796" s="16">
        <v>30</v>
      </c>
      <c r="P796" s="16" t="b">
        <v>1</v>
      </c>
      <c r="Q796" s="16">
        <v>0</v>
      </c>
      <c r="R796" s="16" t="b">
        <v>0</v>
      </c>
      <c r="S796" s="16">
        <v>101.000000000008</v>
      </c>
      <c r="T796" s="16" t="s">
        <v>59</v>
      </c>
      <c r="U796" s="18">
        <v>891</v>
      </c>
      <c r="V796" s="16">
        <v>1181</v>
      </c>
      <c r="W796" s="22">
        <v>1.07</v>
      </c>
    </row>
    <row r="797" spans="1:23" x14ac:dyDescent="0.3">
      <c r="A797" s="15">
        <v>795</v>
      </c>
      <c r="B797" s="16" t="s">
        <v>56</v>
      </c>
      <c r="C797" s="17" t="s">
        <v>116</v>
      </c>
      <c r="E797" s="16">
        <f t="shared" si="186"/>
        <v>979801497.38997984</v>
      </c>
      <c r="F797" s="16">
        <v>5</v>
      </c>
      <c r="G797" s="22">
        <f t="shared" si="194"/>
        <v>1.1035453314149655E+22</v>
      </c>
      <c r="H797" s="22">
        <f t="shared" si="188"/>
        <v>1649650.9022275943</v>
      </c>
      <c r="I797" s="22">
        <f t="shared" si="189"/>
        <v>4.3075719966539251E+17</v>
      </c>
      <c r="J797" s="16">
        <v>1</v>
      </c>
      <c r="K797" s="16">
        <v>11</v>
      </c>
      <c r="L797" s="16">
        <v>5</v>
      </c>
      <c r="M797" s="16">
        <v>10000</v>
      </c>
      <c r="N797" s="16">
        <v>10000</v>
      </c>
      <c r="O797" s="16">
        <v>30</v>
      </c>
      <c r="P797" s="16" t="b">
        <v>1</v>
      </c>
      <c r="Q797" s="16">
        <v>0</v>
      </c>
      <c r="R797" s="16" t="b">
        <v>0</v>
      </c>
      <c r="S797" s="16">
        <v>101.000000000008</v>
      </c>
      <c r="T797" s="16" t="s">
        <v>59</v>
      </c>
      <c r="U797" s="18">
        <v>892</v>
      </c>
      <c r="V797" s="16">
        <v>1183</v>
      </c>
      <c r="W797" s="22">
        <v>1.07</v>
      </c>
    </row>
    <row r="798" spans="1:23" x14ac:dyDescent="0.3">
      <c r="A798" s="19">
        <v>796</v>
      </c>
      <c r="B798" s="16" t="s">
        <v>56</v>
      </c>
      <c r="C798" s="17" t="s">
        <v>116</v>
      </c>
      <c r="E798" s="16">
        <f t="shared" si="186"/>
        <v>983627155.41802025</v>
      </c>
      <c r="F798" s="16">
        <v>5</v>
      </c>
      <c r="G798" s="22">
        <f t="shared" si="194"/>
        <v>1.1141388409896362E+22</v>
      </c>
      <c r="H798" s="22">
        <f t="shared" si="188"/>
        <v>1654037.4445341961</v>
      </c>
      <c r="I798" s="22">
        <f t="shared" si="189"/>
        <v>4.3406208633375974E+17</v>
      </c>
      <c r="J798" s="16">
        <v>1</v>
      </c>
      <c r="K798" s="16">
        <v>11</v>
      </c>
      <c r="L798" s="16">
        <v>5</v>
      </c>
      <c r="M798" s="16">
        <v>10000</v>
      </c>
      <c r="N798" s="16">
        <v>10000</v>
      </c>
      <c r="O798" s="16">
        <v>30</v>
      </c>
      <c r="P798" s="16" t="b">
        <v>1</v>
      </c>
      <c r="Q798" s="16">
        <v>0</v>
      </c>
      <c r="R798" s="16" t="b">
        <v>0</v>
      </c>
      <c r="S798" s="16">
        <v>101.000000000008</v>
      </c>
      <c r="T798" s="16" t="s">
        <v>59</v>
      </c>
      <c r="U798" s="18">
        <v>893</v>
      </c>
      <c r="V798" s="16">
        <v>1185</v>
      </c>
      <c r="W798" s="22">
        <v>1.07</v>
      </c>
    </row>
    <row r="799" spans="1:23" x14ac:dyDescent="0.3">
      <c r="A799" s="15">
        <v>797</v>
      </c>
      <c r="B799" s="16" t="s">
        <v>56</v>
      </c>
      <c r="C799" s="17" t="s">
        <v>116</v>
      </c>
      <c r="E799" s="16">
        <f t="shared" si="186"/>
        <v>987462919.5874368</v>
      </c>
      <c r="F799" s="16">
        <v>5</v>
      </c>
      <c r="G799" s="22">
        <f t="shared" si="194"/>
        <v>1.1248205512940804E+22</v>
      </c>
      <c r="H799" s="22">
        <f t="shared" si="188"/>
        <v>1658430.201916845</v>
      </c>
      <c r="I799" s="22">
        <f t="shared" si="189"/>
        <v>4.3738813192140902E+17</v>
      </c>
      <c r="J799" s="16">
        <v>1</v>
      </c>
      <c r="K799" s="16">
        <v>11</v>
      </c>
      <c r="L799" s="16">
        <v>5</v>
      </c>
      <c r="M799" s="16">
        <v>10000</v>
      </c>
      <c r="N799" s="16">
        <v>10000</v>
      </c>
      <c r="O799" s="16">
        <v>30</v>
      </c>
      <c r="P799" s="16" t="b">
        <v>1</v>
      </c>
      <c r="Q799" s="16">
        <v>0</v>
      </c>
      <c r="R799" s="16" t="b">
        <v>0</v>
      </c>
      <c r="S799" s="16">
        <v>101.000000000008</v>
      </c>
      <c r="T799" s="16" t="s">
        <v>59</v>
      </c>
      <c r="U799" s="18">
        <v>894</v>
      </c>
      <c r="V799" s="16">
        <v>1187</v>
      </c>
      <c r="W799" s="22">
        <v>1.07</v>
      </c>
    </row>
    <row r="800" spans="1:23" x14ac:dyDescent="0.3">
      <c r="A800" s="15">
        <v>798</v>
      </c>
      <c r="B800" s="16" t="s">
        <v>56</v>
      </c>
      <c r="C800" s="17" t="s">
        <v>116</v>
      </c>
      <c r="E800" s="12">
        <f t="shared" si="186"/>
        <v>991308803.8648833</v>
      </c>
      <c r="F800" s="16">
        <v>5</v>
      </c>
      <c r="G800" s="22">
        <f t="shared" si="194"/>
        <v>1.1355910846308294E+22</v>
      </c>
      <c r="H800" s="22">
        <f t="shared" si="188"/>
        <v>1662829.1754680627</v>
      </c>
      <c r="I800" s="22">
        <f t="shared" si="189"/>
        <v>4.4073544509098618E+17</v>
      </c>
      <c r="J800" s="16">
        <v>1</v>
      </c>
      <c r="K800" s="16">
        <v>11</v>
      </c>
      <c r="L800" s="16">
        <v>5</v>
      </c>
      <c r="M800" s="16">
        <v>10000</v>
      </c>
      <c r="N800" s="16">
        <v>10000</v>
      </c>
      <c r="O800" s="16">
        <v>30</v>
      </c>
      <c r="P800" s="16" t="b">
        <v>1</v>
      </c>
      <c r="Q800" s="16">
        <v>0</v>
      </c>
      <c r="R800" s="16" t="b">
        <v>0</v>
      </c>
      <c r="S800" s="16">
        <v>101.000000000008</v>
      </c>
      <c r="T800" s="16" t="s">
        <v>59</v>
      </c>
      <c r="U800" s="18">
        <v>895</v>
      </c>
      <c r="V800" s="16">
        <v>1189</v>
      </c>
      <c r="W800" s="22">
        <v>1.07</v>
      </c>
    </row>
    <row r="801" spans="1:23" x14ac:dyDescent="0.3">
      <c r="A801" s="19">
        <v>799</v>
      </c>
      <c r="B801" s="16" t="s">
        <v>56</v>
      </c>
      <c r="C801" s="17" t="s">
        <v>116</v>
      </c>
      <c r="E801" s="16">
        <f t="shared" si="186"/>
        <v>995164822.2187531</v>
      </c>
      <c r="F801" s="16">
        <v>5</v>
      </c>
      <c r="G801" s="22">
        <f t="shared" si="194"/>
        <v>1.1464510669044824E+22</v>
      </c>
      <c r="H801" s="22">
        <f t="shared" si="188"/>
        <v>1667234.3662791785</v>
      </c>
      <c r="I801" s="22">
        <f t="shared" si="189"/>
        <v>4.4410413492587578E+17</v>
      </c>
      <c r="J801" s="16">
        <v>1</v>
      </c>
      <c r="K801" s="16">
        <v>11</v>
      </c>
      <c r="L801" s="16">
        <v>5</v>
      </c>
      <c r="M801" s="16">
        <v>10000</v>
      </c>
      <c r="N801" s="16">
        <v>10000</v>
      </c>
      <c r="O801" s="16">
        <v>30</v>
      </c>
      <c r="P801" s="16" t="b">
        <v>1</v>
      </c>
      <c r="Q801" s="16">
        <v>0</v>
      </c>
      <c r="R801" s="16" t="b">
        <v>0</v>
      </c>
      <c r="S801" s="16">
        <v>101.000000000008</v>
      </c>
      <c r="T801" s="16" t="s">
        <v>59</v>
      </c>
      <c r="U801" s="18">
        <v>896</v>
      </c>
      <c r="V801" s="16">
        <v>1191</v>
      </c>
      <c r="W801" s="22">
        <v>1.07</v>
      </c>
    </row>
    <row r="802" spans="1:23" x14ac:dyDescent="0.3">
      <c r="A802" s="15">
        <v>800</v>
      </c>
      <c r="B802" s="16" t="s">
        <v>56</v>
      </c>
      <c r="C802" s="17" t="s">
        <v>119</v>
      </c>
      <c r="E802" s="16">
        <f t="shared" si="186"/>
        <v>999030988.61920655</v>
      </c>
      <c r="F802" s="16">
        <v>5</v>
      </c>
      <c r="G802" s="22">
        <f t="shared" si="194"/>
        <v>1.1574011276380384E+22</v>
      </c>
      <c r="H802" s="22">
        <f t="shared" si="188"/>
        <v>1671645.7754403581</v>
      </c>
      <c r="I802" s="22">
        <f t="shared" si="189"/>
        <v>4.4749431093130138E+17</v>
      </c>
      <c r="J802" s="16">
        <v>1</v>
      </c>
      <c r="K802" s="16">
        <v>11</v>
      </c>
      <c r="L802" s="16">
        <v>5</v>
      </c>
      <c r="M802" s="16">
        <v>10000</v>
      </c>
      <c r="N802" s="16">
        <v>10000</v>
      </c>
      <c r="O802" s="16">
        <v>30</v>
      </c>
      <c r="P802" s="16" t="b">
        <v>1</v>
      </c>
      <c r="Q802" s="16">
        <v>0</v>
      </c>
      <c r="R802" s="16" t="b">
        <v>0</v>
      </c>
      <c r="S802" s="16">
        <v>101.000000000008</v>
      </c>
      <c r="T802" s="16" t="s">
        <v>59</v>
      </c>
      <c r="U802" s="18">
        <v>897</v>
      </c>
      <c r="V802" s="16">
        <v>1193</v>
      </c>
      <c r="W802" s="22">
        <v>1.07</v>
      </c>
    </row>
    <row r="803" spans="1:23" x14ac:dyDescent="0.3">
      <c r="A803" s="15">
        <v>801</v>
      </c>
      <c r="B803" s="16" t="s">
        <v>56</v>
      </c>
      <c r="C803" s="17" t="s">
        <v>119</v>
      </c>
      <c r="E803" s="16">
        <f t="shared" si="186"/>
        <v>1002907317.0381449</v>
      </c>
      <c r="F803" s="16">
        <v>5</v>
      </c>
      <c r="G803" s="22">
        <f>A803^7.61+A803^4+100*A803+100</f>
        <v>1.2492329979631018E+22</v>
      </c>
      <c r="H803" s="22">
        <f t="shared" si="188"/>
        <v>1676063.4040405878</v>
      </c>
      <c r="I803" s="22">
        <f t="shared" si="189"/>
        <v>4.5090608303542144E+17</v>
      </c>
      <c r="J803" s="16">
        <v>1</v>
      </c>
      <c r="K803" s="16">
        <v>11</v>
      </c>
      <c r="L803" s="16">
        <v>5</v>
      </c>
      <c r="M803" s="16">
        <v>10000</v>
      </c>
      <c r="N803" s="16">
        <v>10000</v>
      </c>
      <c r="O803" s="16">
        <v>30</v>
      </c>
      <c r="P803" s="16" t="b">
        <v>1</v>
      </c>
      <c r="Q803" s="16">
        <v>0</v>
      </c>
      <c r="R803" s="16" t="b">
        <v>0</v>
      </c>
      <c r="S803" s="16">
        <v>101.000000000008</v>
      </c>
      <c r="T803" s="16" t="s">
        <v>59</v>
      </c>
      <c r="U803" s="18">
        <v>898</v>
      </c>
      <c r="V803" s="16">
        <v>1195</v>
      </c>
      <c r="W803" s="22">
        <v>1.07</v>
      </c>
    </row>
    <row r="804" spans="1:23" x14ac:dyDescent="0.3">
      <c r="A804" s="19">
        <v>802</v>
      </c>
      <c r="B804" s="16" t="s">
        <v>56</v>
      </c>
      <c r="C804" s="17" t="s">
        <v>118</v>
      </c>
      <c r="E804" s="16">
        <f t="shared" si="186"/>
        <v>1006793821.4492126</v>
      </c>
      <c r="F804" s="16">
        <v>5</v>
      </c>
      <c r="G804" s="22">
        <f t="shared" ref="G804:G812" si="195">A804^7.61+A804^4+100*A804+100</f>
        <v>1.2611505762294462E+22</v>
      </c>
      <c r="H804" s="22">
        <f t="shared" si="188"/>
        <v>1680487.2531676814</v>
      </c>
      <c r="I804" s="22">
        <f t="shared" si="189"/>
        <v>4.5433956159043488E+17</v>
      </c>
      <c r="J804" s="16">
        <v>1</v>
      </c>
      <c r="K804" s="16">
        <v>11</v>
      </c>
      <c r="L804" s="16">
        <v>5</v>
      </c>
      <c r="M804" s="16">
        <v>10000</v>
      </c>
      <c r="N804" s="16">
        <v>10000</v>
      </c>
      <c r="O804" s="16">
        <v>30</v>
      </c>
      <c r="P804" s="16" t="b">
        <v>1</v>
      </c>
      <c r="Q804" s="16">
        <v>0</v>
      </c>
      <c r="R804" s="16" t="b">
        <v>0</v>
      </c>
      <c r="S804" s="16">
        <v>101.000000000008</v>
      </c>
      <c r="T804" s="16" t="s">
        <v>59</v>
      </c>
      <c r="U804" s="18">
        <v>899</v>
      </c>
      <c r="V804" s="16">
        <v>1197</v>
      </c>
      <c r="W804" s="22">
        <v>1.07</v>
      </c>
    </row>
    <row r="805" spans="1:23" x14ac:dyDescent="0.3">
      <c r="A805" s="15">
        <v>803</v>
      </c>
      <c r="B805" s="16" t="s">
        <v>56</v>
      </c>
      <c r="C805" s="17" t="s">
        <v>118</v>
      </c>
      <c r="E805" s="16">
        <f t="shared" si="186"/>
        <v>1010690515.8278023</v>
      </c>
      <c r="F805" s="16">
        <v>5</v>
      </c>
      <c r="G805" s="22">
        <f t="shared" si="195"/>
        <v>1.2731667837564274E+22</v>
      </c>
      <c r="H805" s="22">
        <f t="shared" si="188"/>
        <v>1684917.3239082897</v>
      </c>
      <c r="I805" s="22">
        <f t="shared" si="189"/>
        <v>4.5779485737367968E+17</v>
      </c>
      <c r="J805" s="16">
        <v>1</v>
      </c>
      <c r="K805" s="16">
        <v>11</v>
      </c>
      <c r="L805" s="16">
        <v>5</v>
      </c>
      <c r="M805" s="16">
        <v>10000</v>
      </c>
      <c r="N805" s="16">
        <v>10000</v>
      </c>
      <c r="O805" s="16">
        <v>30</v>
      </c>
      <c r="P805" s="16" t="b">
        <v>1</v>
      </c>
      <c r="Q805" s="16">
        <v>0</v>
      </c>
      <c r="R805" s="16" t="b">
        <v>0</v>
      </c>
      <c r="S805" s="16">
        <v>101.000000000008</v>
      </c>
      <c r="T805" s="16" t="s">
        <v>59</v>
      </c>
      <c r="U805" s="18">
        <v>900</v>
      </c>
      <c r="V805" s="16">
        <v>1199</v>
      </c>
      <c r="W805" s="22">
        <v>1.07</v>
      </c>
    </row>
    <row r="806" spans="1:23" x14ac:dyDescent="0.3">
      <c r="A806" s="15">
        <v>804</v>
      </c>
      <c r="B806" s="16" t="s">
        <v>56</v>
      </c>
      <c r="C806" s="17" t="s">
        <v>118</v>
      </c>
      <c r="E806" s="16">
        <f t="shared" si="186"/>
        <v>1014597414.1510532</v>
      </c>
      <c r="F806" s="16">
        <v>5</v>
      </c>
      <c r="G806" s="22">
        <f t="shared" si="195"/>
        <v>1.2852823124419686E+22</v>
      </c>
      <c r="H806" s="22">
        <f t="shared" si="188"/>
        <v>1689353.6173479035</v>
      </c>
      <c r="I806" s="22">
        <f t="shared" si="189"/>
        <v>4.6127208158874662E+17</v>
      </c>
      <c r="J806" s="16">
        <v>1</v>
      </c>
      <c r="K806" s="16">
        <v>11</v>
      </c>
      <c r="L806" s="16">
        <v>5</v>
      </c>
      <c r="M806" s="16">
        <v>10000</v>
      </c>
      <c r="N806" s="16">
        <v>10000</v>
      </c>
      <c r="O806" s="16">
        <v>30</v>
      </c>
      <c r="P806" s="16" t="b">
        <v>1</v>
      </c>
      <c r="Q806" s="16">
        <v>0</v>
      </c>
      <c r="R806" s="16" t="b">
        <v>0</v>
      </c>
      <c r="S806" s="16">
        <v>101.000000000008</v>
      </c>
      <c r="T806" s="16" t="s">
        <v>59</v>
      </c>
      <c r="U806" s="18">
        <v>901</v>
      </c>
      <c r="V806" s="16">
        <v>1201</v>
      </c>
      <c r="W806" s="22">
        <v>1.07</v>
      </c>
    </row>
    <row r="807" spans="1:23" x14ac:dyDescent="0.3">
      <c r="A807" s="19">
        <v>805</v>
      </c>
      <c r="B807" s="16" t="s">
        <v>56</v>
      </c>
      <c r="C807" s="17" t="s">
        <v>118</v>
      </c>
      <c r="E807" s="16">
        <f t="shared" ref="E807:E852" si="196">A807^3.1</f>
        <v>1018514530.3978407</v>
      </c>
      <c r="F807" s="16">
        <v>5</v>
      </c>
      <c r="G807" s="22">
        <f t="shared" si="195"/>
        <v>1.2974978581675576E+22</v>
      </c>
      <c r="H807" s="22">
        <f t="shared" si="188"/>
        <v>1693796.1345708442</v>
      </c>
      <c r="I807" s="22">
        <f t="shared" si="189"/>
        <v>4.6477134586657402E+17</v>
      </c>
      <c r="J807" s="16">
        <v>1</v>
      </c>
      <c r="K807" s="16">
        <v>11</v>
      </c>
      <c r="L807" s="16">
        <v>5</v>
      </c>
      <c r="M807" s="16">
        <v>10000</v>
      </c>
      <c r="N807" s="16">
        <v>10000</v>
      </c>
      <c r="O807" s="16">
        <v>30</v>
      </c>
      <c r="P807" s="16" t="b">
        <v>1</v>
      </c>
      <c r="Q807" s="16">
        <v>0</v>
      </c>
      <c r="R807" s="16" t="b">
        <v>0</v>
      </c>
      <c r="S807" s="16">
        <v>101.000000000008</v>
      </c>
      <c r="T807" s="16" t="s">
        <v>59</v>
      </c>
      <c r="U807" s="18">
        <v>902</v>
      </c>
      <c r="V807" s="16">
        <v>1203</v>
      </c>
      <c r="W807" s="22">
        <v>1.07</v>
      </c>
    </row>
    <row r="808" spans="1:23" x14ac:dyDescent="0.3">
      <c r="A808" s="15">
        <v>806</v>
      </c>
      <c r="B808" s="16" t="s">
        <v>56</v>
      </c>
      <c r="C808" s="17" t="s">
        <v>118</v>
      </c>
      <c r="E808" s="12">
        <f t="shared" si="196"/>
        <v>1022441878.5487739</v>
      </c>
      <c r="F808" s="16">
        <v>5</v>
      </c>
      <c r="G808" s="22">
        <f t="shared" si="195"/>
        <v>1.3098141208162119E+22</v>
      </c>
      <c r="H808" s="22">
        <f t="shared" si="188"/>
        <v>1698244.8766602718</v>
      </c>
      <c r="I808" s="22">
        <f t="shared" si="189"/>
        <v>4.6829276226656032E+17</v>
      </c>
      <c r="J808" s="16">
        <v>1</v>
      </c>
      <c r="K808" s="16">
        <v>11</v>
      </c>
      <c r="L808" s="16">
        <v>5</v>
      </c>
      <c r="M808" s="16">
        <v>10000</v>
      </c>
      <c r="N808" s="16">
        <v>10000</v>
      </c>
      <c r="O808" s="16">
        <v>30</v>
      </c>
      <c r="P808" s="16" t="b">
        <v>1</v>
      </c>
      <c r="Q808" s="16">
        <v>0</v>
      </c>
      <c r="R808" s="16" t="b">
        <v>0</v>
      </c>
      <c r="S808" s="16">
        <v>101.000000000008</v>
      </c>
      <c r="T808" s="16" t="s">
        <v>59</v>
      </c>
      <c r="U808" s="18">
        <v>903</v>
      </c>
      <c r="V808" s="16">
        <v>1205</v>
      </c>
      <c r="W808" s="22">
        <v>1.07</v>
      </c>
    </row>
    <row r="809" spans="1:23" x14ac:dyDescent="0.3">
      <c r="A809" s="15">
        <v>807</v>
      </c>
      <c r="B809" s="16" t="s">
        <v>56</v>
      </c>
      <c r="C809" s="17" t="s">
        <v>118</v>
      </c>
      <c r="E809" s="16">
        <f t="shared" si="196"/>
        <v>1026379472.5862099</v>
      </c>
      <c r="F809" s="16">
        <v>5</v>
      </c>
      <c r="G809" s="22">
        <f t="shared" si="195"/>
        <v>1.3222318042904827E+22</v>
      </c>
      <c r="H809" s="22">
        <f t="shared" si="188"/>
        <v>1702699.8446982019</v>
      </c>
      <c r="I809" s="22">
        <f t="shared" si="189"/>
        <v>4.7183644327768064E+17</v>
      </c>
      <c r="J809" s="16">
        <v>1</v>
      </c>
      <c r="K809" s="16">
        <v>11</v>
      </c>
      <c r="L809" s="16">
        <v>5</v>
      </c>
      <c r="M809" s="16">
        <v>10000</v>
      </c>
      <c r="N809" s="16">
        <v>10000</v>
      </c>
      <c r="O809" s="16">
        <v>30</v>
      </c>
      <c r="P809" s="16" t="b">
        <v>1</v>
      </c>
      <c r="Q809" s="16">
        <v>0</v>
      </c>
      <c r="R809" s="16" t="b">
        <v>0</v>
      </c>
      <c r="S809" s="16">
        <v>101.000000000008</v>
      </c>
      <c r="T809" s="16" t="s">
        <v>59</v>
      </c>
      <c r="U809" s="18">
        <v>904</v>
      </c>
      <c r="V809" s="16">
        <v>1207</v>
      </c>
      <c r="W809" s="22">
        <v>1.07</v>
      </c>
    </row>
    <row r="810" spans="1:23" x14ac:dyDescent="0.3">
      <c r="A810" s="19">
        <v>808</v>
      </c>
      <c r="B810" s="16" t="s">
        <v>56</v>
      </c>
      <c r="C810" s="17" t="s">
        <v>118</v>
      </c>
      <c r="E810" s="16">
        <f t="shared" si="196"/>
        <v>1030327326.4942323</v>
      </c>
      <c r="F810" s="16">
        <v>5</v>
      </c>
      <c r="G810" s="22">
        <f t="shared" si="195"/>
        <v>1.334751616530455E+22</v>
      </c>
      <c r="H810" s="22">
        <f t="shared" si="188"/>
        <v>1707161.0397654797</v>
      </c>
      <c r="I810" s="22">
        <f t="shared" si="189"/>
        <v>4.7540250181958202E+17</v>
      </c>
      <c r="J810" s="16">
        <v>1</v>
      </c>
      <c r="K810" s="16">
        <v>11</v>
      </c>
      <c r="L810" s="16">
        <v>5</v>
      </c>
      <c r="M810" s="16">
        <v>10000</v>
      </c>
      <c r="N810" s="16">
        <v>10000</v>
      </c>
      <c r="O810" s="16">
        <v>30</v>
      </c>
      <c r="P810" s="16" t="b">
        <v>1</v>
      </c>
      <c r="Q810" s="16">
        <v>0</v>
      </c>
      <c r="R810" s="16" t="b">
        <v>0</v>
      </c>
      <c r="S810" s="16">
        <v>101.000000000008</v>
      </c>
      <c r="T810" s="16" t="s">
        <v>59</v>
      </c>
      <c r="U810" s="18">
        <v>905</v>
      </c>
      <c r="V810" s="16">
        <v>1209</v>
      </c>
      <c r="W810" s="22">
        <v>1.07</v>
      </c>
    </row>
    <row r="811" spans="1:23" x14ac:dyDescent="0.3">
      <c r="A811" s="15">
        <v>809</v>
      </c>
      <c r="B811" s="16" t="s">
        <v>56</v>
      </c>
      <c r="C811" s="17" t="s">
        <v>118</v>
      </c>
      <c r="E811" s="16">
        <f t="shared" si="196"/>
        <v>1034285454.258665</v>
      </c>
      <c r="F811" s="16">
        <v>5</v>
      </c>
      <c r="G811" s="22">
        <f t="shared" si="195"/>
        <v>1.3473742695319617E+22</v>
      </c>
      <c r="H811" s="22">
        <f t="shared" si="188"/>
        <v>1711628.4629418142</v>
      </c>
      <c r="I811" s="22">
        <f t="shared" si="189"/>
        <v>4.7899105124371526E+17</v>
      </c>
      <c r="J811" s="16">
        <v>1</v>
      </c>
      <c r="K811" s="16">
        <v>11</v>
      </c>
      <c r="L811" s="16">
        <v>5</v>
      </c>
      <c r="M811" s="16">
        <v>10000</v>
      </c>
      <c r="N811" s="16">
        <v>10000</v>
      </c>
      <c r="O811" s="16">
        <v>30</v>
      </c>
      <c r="P811" s="16" t="b">
        <v>1</v>
      </c>
      <c r="Q811" s="16">
        <v>0</v>
      </c>
      <c r="R811" s="16" t="b">
        <v>0</v>
      </c>
      <c r="S811" s="16">
        <v>101.000000000008</v>
      </c>
      <c r="T811" s="16" t="s">
        <v>59</v>
      </c>
      <c r="U811" s="18">
        <v>906</v>
      </c>
      <c r="V811" s="16">
        <v>1211</v>
      </c>
      <c r="W811" s="22">
        <v>1.07</v>
      </c>
    </row>
    <row r="812" spans="1:23" x14ac:dyDescent="0.3">
      <c r="A812" s="15">
        <v>810</v>
      </c>
      <c r="B812" s="16" t="s">
        <v>56</v>
      </c>
      <c r="C812" s="17" t="s">
        <v>118</v>
      </c>
      <c r="E812" s="16">
        <f t="shared" si="196"/>
        <v>1038253869.8670565</v>
      </c>
      <c r="F812" s="16">
        <v>5</v>
      </c>
      <c r="G812" s="22">
        <f t="shared" si="195"/>
        <v>1.3601004793646333E+22</v>
      </c>
      <c r="H812" s="22">
        <f t="shared" si="188"/>
        <v>1716102.1153057588</v>
      </c>
      <c r="I812" s="22">
        <f t="shared" si="189"/>
        <v>4.8260220533442163E+17</v>
      </c>
      <c r="J812" s="16">
        <v>1</v>
      </c>
      <c r="K812" s="16">
        <v>11</v>
      </c>
      <c r="L812" s="16">
        <v>5</v>
      </c>
      <c r="M812" s="16">
        <v>10000</v>
      </c>
      <c r="N812" s="16">
        <v>10000</v>
      </c>
      <c r="O812" s="16">
        <v>30</v>
      </c>
      <c r="P812" s="16" t="b">
        <v>1</v>
      </c>
      <c r="Q812" s="16">
        <v>0</v>
      </c>
      <c r="R812" s="16" t="b">
        <v>0</v>
      </c>
      <c r="S812" s="16">
        <v>101.000000000008</v>
      </c>
      <c r="T812" s="16" t="s">
        <v>59</v>
      </c>
      <c r="U812" s="18">
        <v>907</v>
      </c>
      <c r="V812" s="16">
        <v>1213</v>
      </c>
      <c r="W812" s="22">
        <v>1.07</v>
      </c>
    </row>
    <row r="813" spans="1:23" x14ac:dyDescent="0.3">
      <c r="A813" s="19">
        <v>811</v>
      </c>
      <c r="B813" s="16" t="s">
        <v>56</v>
      </c>
      <c r="C813" s="17" t="s">
        <v>118</v>
      </c>
      <c r="E813" s="16">
        <f t="shared" si="196"/>
        <v>1042232587.3086859</v>
      </c>
      <c r="F813" s="16">
        <v>5</v>
      </c>
      <c r="G813" s="22">
        <f>A813^7.62+A813^4+100*A813+100</f>
        <v>1.4680434480518428E+22</v>
      </c>
      <c r="H813" s="22">
        <f t="shared" si="188"/>
        <v>1720581.9979347235</v>
      </c>
      <c r="I813" s="22">
        <f t="shared" si="189"/>
        <v>4.8623607831008506E+17</v>
      </c>
      <c r="J813" s="16">
        <v>1</v>
      </c>
      <c r="K813" s="16">
        <v>11</v>
      </c>
      <c r="L813" s="16">
        <v>5</v>
      </c>
      <c r="M813" s="16">
        <v>10000</v>
      </c>
      <c r="N813" s="16">
        <v>10000</v>
      </c>
      <c r="O813" s="16">
        <v>30</v>
      </c>
      <c r="P813" s="16" t="b">
        <v>1</v>
      </c>
      <c r="Q813" s="16">
        <v>0</v>
      </c>
      <c r="R813" s="16" t="b">
        <v>0</v>
      </c>
      <c r="S813" s="16">
        <v>101.000000000008</v>
      </c>
      <c r="T813" s="16" t="s">
        <v>59</v>
      </c>
      <c r="U813" s="18">
        <v>908</v>
      </c>
      <c r="V813" s="16">
        <v>1215</v>
      </c>
      <c r="W813" s="22">
        <v>1.07</v>
      </c>
    </row>
    <row r="814" spans="1:23" x14ac:dyDescent="0.3">
      <c r="A814" s="15">
        <v>812</v>
      </c>
      <c r="B814" s="16" t="s">
        <v>56</v>
      </c>
      <c r="C814" s="17" t="s">
        <v>118</v>
      </c>
      <c r="E814" s="16">
        <f t="shared" si="196"/>
        <v>1046221620.5745572</v>
      </c>
      <c r="F814" s="16">
        <v>5</v>
      </c>
      <c r="G814" s="22">
        <f t="shared" ref="G814:G822" si="197">A814^7.62+A814^4+100*A814+100</f>
        <v>1.4818933284690888E+22</v>
      </c>
      <c r="H814" s="22">
        <f t="shared" si="188"/>
        <v>1725068.1119049687</v>
      </c>
      <c r="I814" s="22">
        <f t="shared" si="189"/>
        <v>4.8989278482420262E+17</v>
      </c>
      <c r="J814" s="16">
        <v>1</v>
      </c>
      <c r="K814" s="16">
        <v>11</v>
      </c>
      <c r="L814" s="16">
        <v>5</v>
      </c>
      <c r="M814" s="16">
        <v>10000</v>
      </c>
      <c r="N814" s="16">
        <v>10000</v>
      </c>
      <c r="O814" s="16">
        <v>30</v>
      </c>
      <c r="P814" s="16" t="b">
        <v>1</v>
      </c>
      <c r="Q814" s="16">
        <v>0</v>
      </c>
      <c r="R814" s="16" t="b">
        <v>0</v>
      </c>
      <c r="S814" s="16">
        <v>101.000000000008</v>
      </c>
      <c r="T814" s="16" t="s">
        <v>59</v>
      </c>
      <c r="U814" s="18">
        <v>909</v>
      </c>
      <c r="V814" s="16">
        <v>1217</v>
      </c>
      <c r="W814" s="22">
        <v>1.07</v>
      </c>
    </row>
    <row r="815" spans="1:23" x14ac:dyDescent="0.3">
      <c r="A815" s="15">
        <v>813</v>
      </c>
      <c r="B815" s="16" t="s">
        <v>56</v>
      </c>
      <c r="C815" s="17" t="s">
        <v>118</v>
      </c>
      <c r="E815" s="16">
        <f t="shared" si="196"/>
        <v>1050220983.6574047</v>
      </c>
      <c r="F815" s="16">
        <v>5</v>
      </c>
      <c r="G815" s="22">
        <f t="shared" si="197"/>
        <v>1.495856584400679E+22</v>
      </c>
      <c r="H815" s="22">
        <f t="shared" si="188"/>
        <v>1729560.4582916172</v>
      </c>
      <c r="I815" s="22">
        <f t="shared" si="189"/>
        <v>4.9357243996655277E+17</v>
      </c>
      <c r="J815" s="16">
        <v>1</v>
      </c>
      <c r="K815" s="16">
        <v>11</v>
      </c>
      <c r="L815" s="16">
        <v>5</v>
      </c>
      <c r="M815" s="16">
        <v>10000</v>
      </c>
      <c r="N815" s="16">
        <v>10000</v>
      </c>
      <c r="O815" s="16">
        <v>30</v>
      </c>
      <c r="P815" s="16" t="b">
        <v>1</v>
      </c>
      <c r="Q815" s="16">
        <v>0</v>
      </c>
      <c r="R815" s="16" t="b">
        <v>0</v>
      </c>
      <c r="S815" s="16">
        <v>101.000000000008</v>
      </c>
      <c r="T815" s="16" t="s">
        <v>59</v>
      </c>
      <c r="U815" s="18">
        <v>910</v>
      </c>
      <c r="V815" s="16">
        <v>1219</v>
      </c>
      <c r="W815" s="22">
        <v>1.07</v>
      </c>
    </row>
    <row r="816" spans="1:23" x14ac:dyDescent="0.3">
      <c r="A816" s="19">
        <v>814</v>
      </c>
      <c r="B816" s="16" t="s">
        <v>56</v>
      </c>
      <c r="C816" s="17" t="s">
        <v>118</v>
      </c>
      <c r="E816" s="12">
        <f t="shared" si="196"/>
        <v>1054230690.5516856</v>
      </c>
      <c r="F816" s="16">
        <v>5</v>
      </c>
      <c r="G816" s="22">
        <f t="shared" si="197"/>
        <v>1.5099340027739186E+22</v>
      </c>
      <c r="H816" s="22">
        <f t="shared" si="188"/>
        <v>1734059.0381686629</v>
      </c>
      <c r="I816" s="22">
        <f t="shared" si="189"/>
        <v>4.9727515926427219E+17</v>
      </c>
      <c r="J816" s="16">
        <v>1</v>
      </c>
      <c r="K816" s="16">
        <v>11</v>
      </c>
      <c r="L816" s="16">
        <v>5</v>
      </c>
      <c r="M816" s="16">
        <v>10000</v>
      </c>
      <c r="N816" s="16">
        <v>10000</v>
      </c>
      <c r="O816" s="16">
        <v>30</v>
      </c>
      <c r="P816" s="16" t="b">
        <v>1</v>
      </c>
      <c r="Q816" s="16">
        <v>0</v>
      </c>
      <c r="R816" s="16" t="b">
        <v>0</v>
      </c>
      <c r="S816" s="16">
        <v>101.000000000008</v>
      </c>
      <c r="T816" s="16" t="s">
        <v>59</v>
      </c>
      <c r="U816" s="18">
        <v>911</v>
      </c>
      <c r="V816" s="16">
        <v>1221</v>
      </c>
      <c r="W816" s="22">
        <v>1.07</v>
      </c>
    </row>
    <row r="817" spans="1:23" x14ac:dyDescent="0.3">
      <c r="A817" s="15">
        <v>815</v>
      </c>
      <c r="B817" s="16" t="s">
        <v>56</v>
      </c>
      <c r="C817" s="17" t="s">
        <v>118</v>
      </c>
      <c r="E817" s="16">
        <f t="shared" si="196"/>
        <v>1058250755.2535775</v>
      </c>
      <c r="F817" s="16">
        <v>5</v>
      </c>
      <c r="G817" s="22">
        <f t="shared" si="197"/>
        <v>1.524126375000701E+22</v>
      </c>
      <c r="H817" s="22">
        <f t="shared" ref="H817:H852" si="198">A817^2.14+50+50*A817</f>
        <v>1738563.8526089531</v>
      </c>
      <c r="I817" s="22">
        <f t="shared" ref="I817:I852" si="199">A817^6.08+A817^4+1000*A817+100</f>
        <v>5.0100105868300416E+17</v>
      </c>
      <c r="J817" s="16">
        <v>1</v>
      </c>
      <c r="K817" s="16">
        <v>11</v>
      </c>
      <c r="L817" s="16">
        <v>5</v>
      </c>
      <c r="M817" s="16">
        <v>10000</v>
      </c>
      <c r="N817" s="16">
        <v>10000</v>
      </c>
      <c r="O817" s="16">
        <v>30</v>
      </c>
      <c r="P817" s="16" t="b">
        <v>1</v>
      </c>
      <c r="Q817" s="16">
        <v>0</v>
      </c>
      <c r="R817" s="16" t="b">
        <v>0</v>
      </c>
      <c r="S817" s="16">
        <v>101.000000000008</v>
      </c>
      <c r="T817" s="16" t="s">
        <v>59</v>
      </c>
      <c r="U817" s="18">
        <v>912</v>
      </c>
      <c r="V817" s="16">
        <v>1223</v>
      </c>
      <c r="W817" s="22">
        <v>1.07</v>
      </c>
    </row>
    <row r="818" spans="1:23" x14ac:dyDescent="0.3">
      <c r="A818" s="15">
        <v>816</v>
      </c>
      <c r="B818" s="16" t="s">
        <v>56</v>
      </c>
      <c r="C818" s="17" t="s">
        <v>118</v>
      </c>
      <c r="E818" s="16">
        <f t="shared" si="196"/>
        <v>1062281191.7609704</v>
      </c>
      <c r="F818" s="16">
        <v>5</v>
      </c>
      <c r="G818" s="22">
        <f t="shared" si="197"/>
        <v>1.5384344969974303E+22</v>
      </c>
      <c r="H818" s="22">
        <f t="shared" si="198"/>
        <v>1743074.9026841992</v>
      </c>
      <c r="I818" s="22">
        <f t="shared" si="199"/>
        <v>5.0475025462800544E+17</v>
      </c>
      <c r="J818" s="16">
        <v>1</v>
      </c>
      <c r="K818" s="16">
        <v>11</v>
      </c>
      <c r="L818" s="16">
        <v>5</v>
      </c>
      <c r="M818" s="16">
        <v>10000</v>
      </c>
      <c r="N818" s="16">
        <v>10000</v>
      </c>
      <c r="O818" s="16">
        <v>30</v>
      </c>
      <c r="P818" s="16" t="b">
        <v>1</v>
      </c>
      <c r="Q818" s="16">
        <v>0</v>
      </c>
      <c r="R818" s="16" t="b">
        <v>0</v>
      </c>
      <c r="S818" s="16">
        <v>101.000000000008</v>
      </c>
      <c r="T818" s="16" t="s">
        <v>59</v>
      </c>
      <c r="U818" s="18">
        <v>913</v>
      </c>
      <c r="V818" s="16">
        <v>1225</v>
      </c>
      <c r="W818" s="22">
        <v>1.07</v>
      </c>
    </row>
    <row r="819" spans="1:23" x14ac:dyDescent="0.3">
      <c r="A819" s="19">
        <v>817</v>
      </c>
      <c r="B819" s="16" t="s">
        <v>56</v>
      </c>
      <c r="C819" s="17" t="s">
        <v>118</v>
      </c>
      <c r="E819" s="16">
        <f t="shared" si="196"/>
        <v>1066322014.0734884</v>
      </c>
      <c r="F819" s="16">
        <v>5</v>
      </c>
      <c r="G819" s="22">
        <f t="shared" si="197"/>
        <v>1.5528591692052063E+22</v>
      </c>
      <c r="H819" s="22">
        <f t="shared" si="198"/>
        <v>1747592.1894649996</v>
      </c>
      <c r="I819" s="22">
        <f t="shared" si="199"/>
        <v>5.085228639452832E+17</v>
      </c>
      <c r="J819" s="16">
        <v>1</v>
      </c>
      <c r="K819" s="16">
        <v>11</v>
      </c>
      <c r="L819" s="16">
        <v>5</v>
      </c>
      <c r="M819" s="16">
        <v>10000</v>
      </c>
      <c r="N819" s="16">
        <v>10000</v>
      </c>
      <c r="O819" s="16">
        <v>30</v>
      </c>
      <c r="P819" s="16" t="b">
        <v>1</v>
      </c>
      <c r="Q819" s="16">
        <v>0</v>
      </c>
      <c r="R819" s="16" t="b">
        <v>0</v>
      </c>
      <c r="S819" s="16">
        <v>101.000000000008</v>
      </c>
      <c r="T819" s="16" t="s">
        <v>59</v>
      </c>
      <c r="U819" s="18">
        <v>914</v>
      </c>
      <c r="V819" s="16">
        <v>1227</v>
      </c>
      <c r="W819" s="22">
        <v>1.07</v>
      </c>
    </row>
    <row r="820" spans="1:23" x14ac:dyDescent="0.3">
      <c r="A820" s="15">
        <v>818</v>
      </c>
      <c r="B820" s="16" t="s">
        <v>56</v>
      </c>
      <c r="C820" s="17" t="s">
        <v>118</v>
      </c>
      <c r="E820" s="16">
        <f t="shared" si="196"/>
        <v>1070373236.1924511</v>
      </c>
      <c r="F820" s="16">
        <v>5</v>
      </c>
      <c r="G820" s="22">
        <f t="shared" si="197"/>
        <v>1.5674011966098324E+22</v>
      </c>
      <c r="H820" s="22">
        <f t="shared" si="198"/>
        <v>1752115.714020804</v>
      </c>
      <c r="I820" s="22">
        <f t="shared" si="199"/>
        <v>5.123190039227031E+17</v>
      </c>
      <c r="J820" s="16">
        <v>1</v>
      </c>
      <c r="K820" s="16">
        <v>11</v>
      </c>
      <c r="L820" s="16">
        <v>5</v>
      </c>
      <c r="M820" s="16">
        <v>10000</v>
      </c>
      <c r="N820" s="16">
        <v>10000</v>
      </c>
      <c r="O820" s="16">
        <v>30</v>
      </c>
      <c r="P820" s="16" t="b">
        <v>1</v>
      </c>
      <c r="Q820" s="16">
        <v>0</v>
      </c>
      <c r="R820" s="16" t="b">
        <v>0</v>
      </c>
      <c r="S820" s="16">
        <v>101.000000000008</v>
      </c>
      <c r="T820" s="16" t="s">
        <v>59</v>
      </c>
      <c r="U820" s="18">
        <v>915</v>
      </c>
      <c r="V820" s="16">
        <v>1229</v>
      </c>
      <c r="W820" s="22">
        <v>1.07</v>
      </c>
    </row>
    <row r="821" spans="1:23" x14ac:dyDescent="0.3">
      <c r="A821" s="15">
        <v>819</v>
      </c>
      <c r="B821" s="16" t="s">
        <v>56</v>
      </c>
      <c r="C821" s="17" t="s">
        <v>118</v>
      </c>
      <c r="E821" s="16">
        <f t="shared" si="196"/>
        <v>1074434872.1209097</v>
      </c>
      <c r="F821" s="16">
        <v>5</v>
      </c>
      <c r="G821" s="22">
        <f t="shared" si="197"/>
        <v>1.5820613887620968E+22</v>
      </c>
      <c r="H821" s="22">
        <f t="shared" si="198"/>
        <v>1756645.477419958</v>
      </c>
      <c r="I821" s="22">
        <f t="shared" si="199"/>
        <v>5.161387922911504E+17</v>
      </c>
      <c r="J821" s="16">
        <v>1</v>
      </c>
      <c r="K821" s="16">
        <v>11</v>
      </c>
      <c r="L821" s="16">
        <v>5</v>
      </c>
      <c r="M821" s="16">
        <v>10000</v>
      </c>
      <c r="N821" s="16">
        <v>10000</v>
      </c>
      <c r="O821" s="16">
        <v>30</v>
      </c>
      <c r="P821" s="16" t="b">
        <v>1</v>
      </c>
      <c r="Q821" s="16">
        <v>0</v>
      </c>
      <c r="R821" s="16" t="b">
        <v>0</v>
      </c>
      <c r="S821" s="16">
        <v>101.000000000008</v>
      </c>
      <c r="T821" s="16" t="s">
        <v>59</v>
      </c>
      <c r="U821" s="18">
        <v>916</v>
      </c>
      <c r="V821" s="16">
        <v>1231</v>
      </c>
      <c r="W821" s="22">
        <v>1.07</v>
      </c>
    </row>
    <row r="822" spans="1:23" x14ac:dyDescent="0.3">
      <c r="A822" s="19">
        <v>820</v>
      </c>
      <c r="B822" s="16" t="s">
        <v>56</v>
      </c>
      <c r="C822" s="17" t="s">
        <v>118</v>
      </c>
      <c r="E822" s="16">
        <f t="shared" si="196"/>
        <v>1078506935.8636103</v>
      </c>
      <c r="F822" s="16">
        <v>5</v>
      </c>
      <c r="G822" s="22">
        <f t="shared" si="197"/>
        <v>1.5968405597979589E+22</v>
      </c>
      <c r="H822" s="22">
        <f t="shared" si="198"/>
        <v>1761181.4807296612</v>
      </c>
      <c r="I822" s="22">
        <f t="shared" si="199"/>
        <v>5.1998234722560294E+17</v>
      </c>
      <c r="J822" s="16">
        <v>1</v>
      </c>
      <c r="K822" s="16">
        <v>11</v>
      </c>
      <c r="L822" s="16">
        <v>5</v>
      </c>
      <c r="M822" s="16">
        <v>10000</v>
      </c>
      <c r="N822" s="16">
        <v>10000</v>
      </c>
      <c r="O822" s="16">
        <v>30</v>
      </c>
      <c r="P822" s="16" t="b">
        <v>1</v>
      </c>
      <c r="Q822" s="16">
        <v>0</v>
      </c>
      <c r="R822" s="16" t="b">
        <v>0</v>
      </c>
      <c r="S822" s="16">
        <v>101.000000000008</v>
      </c>
      <c r="T822" s="16" t="s">
        <v>59</v>
      </c>
      <c r="U822" s="18">
        <v>917</v>
      </c>
      <c r="V822" s="16">
        <v>1233</v>
      </c>
      <c r="W822" s="22">
        <v>1.07</v>
      </c>
    </row>
    <row r="823" spans="1:23" x14ac:dyDescent="0.3">
      <c r="A823" s="15">
        <v>821</v>
      </c>
      <c r="B823" s="16" t="s">
        <v>56</v>
      </c>
      <c r="C823" s="17" t="s">
        <v>118</v>
      </c>
      <c r="E823" s="16">
        <f t="shared" si="196"/>
        <v>1082589441.4270291</v>
      </c>
      <c r="F823" s="16">
        <v>5</v>
      </c>
      <c r="G823" s="22">
        <f>A823^7.63+A823^4+100*A823+100</f>
        <v>1.7236071572980386E+22</v>
      </c>
      <c r="H823" s="22">
        <f t="shared" si="198"/>
        <v>1765723.7250160137</v>
      </c>
      <c r="I823" s="22">
        <f t="shared" si="199"/>
        <v>5.2384978734632E+17</v>
      </c>
      <c r="J823" s="16">
        <v>1</v>
      </c>
      <c r="K823" s="16">
        <v>11</v>
      </c>
      <c r="L823" s="16">
        <v>5</v>
      </c>
      <c r="M823" s="16">
        <v>10000</v>
      </c>
      <c r="N823" s="16">
        <v>10000</v>
      </c>
      <c r="O823" s="16">
        <v>30</v>
      </c>
      <c r="P823" s="16" t="b">
        <v>1</v>
      </c>
      <c r="Q823" s="16">
        <v>0</v>
      </c>
      <c r="R823" s="16" t="b">
        <v>0</v>
      </c>
      <c r="S823" s="16">
        <v>101.000000000008</v>
      </c>
      <c r="T823" s="16" t="s">
        <v>59</v>
      </c>
      <c r="U823" s="18">
        <v>918</v>
      </c>
      <c r="V823" s="16">
        <v>1235</v>
      </c>
      <c r="W823" s="22">
        <v>1.07</v>
      </c>
    </row>
    <row r="824" spans="1:23" x14ac:dyDescent="0.3">
      <c r="A824" s="15">
        <v>822</v>
      </c>
      <c r="B824" s="16" t="s">
        <v>56</v>
      </c>
      <c r="C824" s="17" t="s">
        <v>118</v>
      </c>
      <c r="E824" s="12">
        <f t="shared" si="196"/>
        <v>1086682402.8193393</v>
      </c>
      <c r="F824" s="16">
        <v>5</v>
      </c>
      <c r="G824" s="22">
        <f t="shared" ref="G824:G832" si="200">A824^7.63+A824^4+100*A824+100</f>
        <v>1.7396904036107974E+22</v>
      </c>
      <c r="H824" s="22">
        <f t="shared" si="198"/>
        <v>1770272.2113439906</v>
      </c>
      <c r="I824" s="22">
        <f t="shared" si="199"/>
        <v>5.2774123171993517E+17</v>
      </c>
      <c r="J824" s="16">
        <v>1</v>
      </c>
      <c r="K824" s="16">
        <v>11</v>
      </c>
      <c r="L824" s="16">
        <v>5</v>
      </c>
      <c r="M824" s="16">
        <v>10000</v>
      </c>
      <c r="N824" s="16">
        <v>10000</v>
      </c>
      <c r="O824" s="16">
        <v>30</v>
      </c>
      <c r="P824" s="16" t="b">
        <v>1</v>
      </c>
      <c r="Q824" s="16">
        <v>0</v>
      </c>
      <c r="R824" s="16" t="b">
        <v>0</v>
      </c>
      <c r="S824" s="16">
        <v>101.000000000008</v>
      </c>
      <c r="T824" s="16" t="s">
        <v>59</v>
      </c>
      <c r="U824" s="18">
        <v>919</v>
      </c>
      <c r="V824" s="16">
        <v>1237</v>
      </c>
      <c r="W824" s="22">
        <v>1.07</v>
      </c>
    </row>
    <row r="825" spans="1:23" x14ac:dyDescent="0.3">
      <c r="A825" s="19">
        <v>823</v>
      </c>
      <c r="B825" s="16" t="s">
        <v>56</v>
      </c>
      <c r="C825" s="17" t="s">
        <v>118</v>
      </c>
      <c r="E825" s="16">
        <f t="shared" si="196"/>
        <v>1090785834.0504129</v>
      </c>
      <c r="F825" s="16">
        <v>5</v>
      </c>
      <c r="G825" s="22">
        <f t="shared" si="200"/>
        <v>1.7559038969434593E+22</v>
      </c>
      <c r="H825" s="22">
        <f t="shared" si="198"/>
        <v>1774826.9407774457</v>
      </c>
      <c r="I825" s="22">
        <f t="shared" si="199"/>
        <v>5.3165679986060717E+17</v>
      </c>
      <c r="J825" s="16">
        <v>1</v>
      </c>
      <c r="K825" s="16">
        <v>11</v>
      </c>
      <c r="L825" s="16">
        <v>5</v>
      </c>
      <c r="M825" s="16">
        <v>10000</v>
      </c>
      <c r="N825" s="16">
        <v>10000</v>
      </c>
      <c r="O825" s="16">
        <v>30</v>
      </c>
      <c r="P825" s="16" t="b">
        <v>1</v>
      </c>
      <c r="Q825" s="16">
        <v>0</v>
      </c>
      <c r="R825" s="16" t="b">
        <v>0</v>
      </c>
      <c r="S825" s="16">
        <v>101.000000000008</v>
      </c>
      <c r="T825" s="16" t="s">
        <v>59</v>
      </c>
      <c r="U825" s="18">
        <v>920</v>
      </c>
      <c r="V825" s="16">
        <v>1239</v>
      </c>
      <c r="W825" s="22">
        <v>1.07</v>
      </c>
    </row>
    <row r="826" spans="1:23" x14ac:dyDescent="0.3">
      <c r="A826" s="15">
        <v>824</v>
      </c>
      <c r="B826" s="16" t="s">
        <v>56</v>
      </c>
      <c r="C826" s="17" t="s">
        <v>118</v>
      </c>
      <c r="E826" s="16">
        <f t="shared" si="196"/>
        <v>1094899749.131845</v>
      </c>
      <c r="F826" s="16">
        <v>5</v>
      </c>
      <c r="G826" s="22">
        <f t="shared" si="200"/>
        <v>1.7722485318922562E+22</v>
      </c>
      <c r="H826" s="22">
        <f t="shared" si="198"/>
        <v>1779387.9143791336</v>
      </c>
      <c r="I826" s="22">
        <f t="shared" si="199"/>
        <v>5.3559661173114714E+17</v>
      </c>
      <c r="J826" s="16">
        <v>1</v>
      </c>
      <c r="K826" s="16">
        <v>11</v>
      </c>
      <c r="L826" s="16">
        <v>5</v>
      </c>
      <c r="M826" s="16">
        <v>10000</v>
      </c>
      <c r="N826" s="16">
        <v>10000</v>
      </c>
      <c r="O826" s="16">
        <v>30</v>
      </c>
      <c r="P826" s="16" t="b">
        <v>1</v>
      </c>
      <c r="Q826" s="16">
        <v>0</v>
      </c>
      <c r="R826" s="16" t="b">
        <v>0</v>
      </c>
      <c r="S826" s="16">
        <v>101.000000000008</v>
      </c>
      <c r="T826" s="16" t="s">
        <v>59</v>
      </c>
      <c r="U826" s="18">
        <v>921</v>
      </c>
      <c r="V826" s="16">
        <v>1241</v>
      </c>
      <c r="W826" s="22">
        <v>1.07</v>
      </c>
    </row>
    <row r="827" spans="1:23" x14ac:dyDescent="0.3">
      <c r="A827" s="15">
        <v>825</v>
      </c>
      <c r="B827" s="16" t="s">
        <v>56</v>
      </c>
      <c r="C827" s="17" t="s">
        <v>118</v>
      </c>
      <c r="E827" s="16">
        <f t="shared" si="196"/>
        <v>1099024162.0769126</v>
      </c>
      <c r="F827" s="16">
        <v>5</v>
      </c>
      <c r="G827" s="22">
        <f t="shared" si="200"/>
        <v>1.7887252081003559E+22</v>
      </c>
      <c r="H827" s="22">
        <f t="shared" si="198"/>
        <v>1783955.1332106828</v>
      </c>
      <c r="I827" s="22">
        <f t="shared" si="199"/>
        <v>5.3956078774415258E+17</v>
      </c>
      <c r="J827" s="16">
        <v>1</v>
      </c>
      <c r="K827" s="16">
        <v>11</v>
      </c>
      <c r="L827" s="16">
        <v>5</v>
      </c>
      <c r="M827" s="16">
        <v>10000</v>
      </c>
      <c r="N827" s="16">
        <v>10000</v>
      </c>
      <c r="O827" s="16">
        <v>30</v>
      </c>
      <c r="P827" s="16" t="b">
        <v>1</v>
      </c>
      <c r="Q827" s="16">
        <v>0</v>
      </c>
      <c r="R827" s="16" t="b">
        <v>0</v>
      </c>
      <c r="S827" s="16">
        <v>101.000000000008</v>
      </c>
      <c r="T827" s="16" t="s">
        <v>59</v>
      </c>
      <c r="U827" s="18">
        <v>922</v>
      </c>
      <c r="V827" s="16">
        <v>1243</v>
      </c>
      <c r="W827" s="22">
        <v>1.07</v>
      </c>
    </row>
    <row r="828" spans="1:23" x14ac:dyDescent="0.3">
      <c r="A828" s="19">
        <v>826</v>
      </c>
      <c r="B828" s="16" t="s">
        <v>56</v>
      </c>
      <c r="C828" s="17" t="s">
        <v>118</v>
      </c>
      <c r="E828" s="16">
        <f t="shared" si="196"/>
        <v>1103159086.9006071</v>
      </c>
      <c r="F828" s="16">
        <v>5</v>
      </c>
      <c r="G828" s="22">
        <f t="shared" si="200"/>
        <v>1.8053348302802053E+22</v>
      </c>
      <c r="H828" s="22">
        <f t="shared" si="198"/>
        <v>1788528.5983326279</v>
      </c>
      <c r="I828" s="22">
        <f t="shared" si="199"/>
        <v>5.4354944876315136E+17</v>
      </c>
      <c r="J828" s="16">
        <v>1</v>
      </c>
      <c r="K828" s="16">
        <v>11</v>
      </c>
      <c r="L828" s="16">
        <v>5</v>
      </c>
      <c r="M828" s="16">
        <v>10000</v>
      </c>
      <c r="N828" s="16">
        <v>10000</v>
      </c>
      <c r="O828" s="16">
        <v>30</v>
      </c>
      <c r="P828" s="16" t="b">
        <v>1</v>
      </c>
      <c r="Q828" s="16">
        <v>0</v>
      </c>
      <c r="R828" s="16" t="b">
        <v>0</v>
      </c>
      <c r="S828" s="16">
        <v>101.000000000008</v>
      </c>
      <c r="T828" s="16" t="s">
        <v>59</v>
      </c>
      <c r="U828" s="18">
        <v>923</v>
      </c>
      <c r="V828" s="16">
        <v>1245</v>
      </c>
      <c r="W828" s="22">
        <v>1.07</v>
      </c>
    </row>
    <row r="829" spans="1:23" x14ac:dyDescent="0.3">
      <c r="A829" s="15">
        <v>827</v>
      </c>
      <c r="B829" s="16" t="s">
        <v>56</v>
      </c>
      <c r="C829" s="17" t="s">
        <v>118</v>
      </c>
      <c r="E829" s="16">
        <f t="shared" si="196"/>
        <v>1107304537.6196215</v>
      </c>
      <c r="F829" s="16">
        <v>5</v>
      </c>
      <c r="G829" s="22">
        <f t="shared" si="200"/>
        <v>1.8220783082358526E+22</v>
      </c>
      <c r="H829" s="22">
        <f t="shared" si="198"/>
        <v>1793108.3108043971</v>
      </c>
      <c r="I829" s="22">
        <f t="shared" si="199"/>
        <v>5.4756271610374579E+17</v>
      </c>
      <c r="J829" s="16">
        <v>1</v>
      </c>
      <c r="K829" s="16">
        <v>11</v>
      </c>
      <c r="L829" s="16">
        <v>5</v>
      </c>
      <c r="M829" s="16">
        <v>10000</v>
      </c>
      <c r="N829" s="16">
        <v>10000</v>
      </c>
      <c r="O829" s="16">
        <v>30</v>
      </c>
      <c r="P829" s="16" t="b">
        <v>1</v>
      </c>
      <c r="Q829" s="16">
        <v>0</v>
      </c>
      <c r="R829" s="16" t="b">
        <v>0</v>
      </c>
      <c r="S829" s="16">
        <v>101.000000000008</v>
      </c>
      <c r="T829" s="16" t="s">
        <v>59</v>
      </c>
      <c r="U829" s="18">
        <v>924</v>
      </c>
      <c r="V829" s="16">
        <v>1247</v>
      </c>
      <c r="W829" s="22">
        <v>1.07</v>
      </c>
    </row>
    <row r="830" spans="1:23" x14ac:dyDescent="0.3">
      <c r="A830" s="15">
        <v>828</v>
      </c>
      <c r="B830" s="16" t="s">
        <v>56</v>
      </c>
      <c r="C830" s="17" t="s">
        <v>118</v>
      </c>
      <c r="E830" s="16">
        <f t="shared" si="196"/>
        <v>1111460528.2523336</v>
      </c>
      <c r="F830" s="16">
        <v>5</v>
      </c>
      <c r="G830" s="22">
        <f t="shared" si="200"/>
        <v>1.8389565568854216E+22</v>
      </c>
      <c r="H830" s="22">
        <f t="shared" si="198"/>
        <v>1797694.2716843062</v>
      </c>
      <c r="I830" s="22">
        <f t="shared" si="199"/>
        <v>5.5160071153473446E+17</v>
      </c>
      <c r="J830" s="16">
        <v>1</v>
      </c>
      <c r="K830" s="16">
        <v>11</v>
      </c>
      <c r="L830" s="16">
        <v>5</v>
      </c>
      <c r="M830" s="16">
        <v>10000</v>
      </c>
      <c r="N830" s="16">
        <v>10000</v>
      </c>
      <c r="O830" s="16">
        <v>30</v>
      </c>
      <c r="P830" s="16" t="b">
        <v>1</v>
      </c>
      <c r="Q830" s="16">
        <v>0</v>
      </c>
      <c r="R830" s="16" t="b">
        <v>0</v>
      </c>
      <c r="S830" s="16">
        <v>101.000000000008</v>
      </c>
      <c r="T830" s="16" t="s">
        <v>59</v>
      </c>
      <c r="U830" s="18">
        <v>925</v>
      </c>
      <c r="V830" s="16">
        <v>1249</v>
      </c>
      <c r="W830" s="22">
        <v>1.07</v>
      </c>
    </row>
    <row r="831" spans="1:23" x14ac:dyDescent="0.3">
      <c r="A831" s="19">
        <v>829</v>
      </c>
      <c r="B831" s="16" t="s">
        <v>56</v>
      </c>
      <c r="C831" s="17" t="s">
        <v>118</v>
      </c>
      <c r="E831" s="16">
        <f t="shared" si="196"/>
        <v>1115627072.8188269</v>
      </c>
      <c r="F831" s="16">
        <v>5</v>
      </c>
      <c r="G831" s="22">
        <f t="shared" si="200"/>
        <v>1.8559704962836109E+22</v>
      </c>
      <c r="H831" s="22">
        <f t="shared" si="198"/>
        <v>1802286.4820295782</v>
      </c>
      <c r="I831" s="22">
        <f t="shared" si="199"/>
        <v>5.5566355727926944E+17</v>
      </c>
      <c r="J831" s="16">
        <v>1</v>
      </c>
      <c r="K831" s="16">
        <v>11</v>
      </c>
      <c r="L831" s="16">
        <v>5</v>
      </c>
      <c r="M831" s="16">
        <v>10000</v>
      </c>
      <c r="N831" s="16">
        <v>10000</v>
      </c>
      <c r="O831" s="16">
        <v>30</v>
      </c>
      <c r="P831" s="16" t="b">
        <v>1</v>
      </c>
      <c r="Q831" s="16">
        <v>0</v>
      </c>
      <c r="R831" s="16" t="b">
        <v>0</v>
      </c>
      <c r="S831" s="16">
        <v>101.000000000008</v>
      </c>
      <c r="T831" s="16" t="s">
        <v>59</v>
      </c>
      <c r="U831" s="18">
        <v>926</v>
      </c>
      <c r="V831" s="16">
        <v>1251</v>
      </c>
      <c r="W831" s="22">
        <v>1.07</v>
      </c>
    </row>
    <row r="832" spans="1:23" x14ac:dyDescent="0.3">
      <c r="A832" s="15">
        <v>830</v>
      </c>
      <c r="B832" s="16" t="s">
        <v>56</v>
      </c>
      <c r="C832" s="17" t="s">
        <v>118</v>
      </c>
      <c r="E832" s="12">
        <f t="shared" si="196"/>
        <v>1119804185.3408651</v>
      </c>
      <c r="F832" s="16">
        <v>5</v>
      </c>
      <c r="G832" s="22">
        <f t="shared" si="200"/>
        <v>1.8731210516442456E+22</v>
      </c>
      <c r="H832" s="22">
        <f t="shared" si="198"/>
        <v>1806884.9428963403</v>
      </c>
      <c r="I832" s="22">
        <f t="shared" si="199"/>
        <v>5.5975137601599597E+17</v>
      </c>
      <c r="J832" s="16">
        <v>1</v>
      </c>
      <c r="K832" s="16">
        <v>11</v>
      </c>
      <c r="L832" s="16">
        <v>5</v>
      </c>
      <c r="M832" s="16">
        <v>10000</v>
      </c>
      <c r="N832" s="16">
        <v>10000</v>
      </c>
      <c r="O832" s="16">
        <v>30</v>
      </c>
      <c r="P832" s="16" t="b">
        <v>1</v>
      </c>
      <c r="Q832" s="16">
        <v>0</v>
      </c>
      <c r="R832" s="16" t="b">
        <v>0</v>
      </c>
      <c r="S832" s="16">
        <v>101.000000000008</v>
      </c>
      <c r="T832" s="16" t="s">
        <v>59</v>
      </c>
      <c r="U832" s="18">
        <v>927</v>
      </c>
      <c r="V832" s="16">
        <v>1253</v>
      </c>
      <c r="W832" s="22">
        <v>1.07</v>
      </c>
    </row>
    <row r="833" spans="1:23" x14ac:dyDescent="0.3">
      <c r="A833" s="15">
        <v>831</v>
      </c>
      <c r="B833" s="16" t="s">
        <v>56</v>
      </c>
      <c r="C833" s="17" t="s">
        <v>118</v>
      </c>
      <c r="E833" s="16">
        <f t="shared" si="196"/>
        <v>1123991879.8419273</v>
      </c>
      <c r="F833" s="16">
        <v>5</v>
      </c>
      <c r="G833" s="22">
        <f>A833^7.64+A833^4+100*A833+100</f>
        <v>2.0218634513722695E+22</v>
      </c>
      <c r="H833" s="22">
        <f t="shared" si="198"/>
        <v>1811489.6553396226</v>
      </c>
      <c r="I833" s="22">
        <f t="shared" si="199"/>
        <v>5.6386429088020282E+17</v>
      </c>
      <c r="J833" s="16">
        <v>1</v>
      </c>
      <c r="K833" s="16">
        <v>11</v>
      </c>
      <c r="L833" s="16">
        <v>5</v>
      </c>
      <c r="M833" s="16">
        <v>10000</v>
      </c>
      <c r="N833" s="16">
        <v>10000</v>
      </c>
      <c r="O833" s="16">
        <v>30</v>
      </c>
      <c r="P833" s="16" t="b">
        <v>1</v>
      </c>
      <c r="Q833" s="16">
        <v>0</v>
      </c>
      <c r="R833" s="16" t="b">
        <v>0</v>
      </c>
      <c r="S833" s="16">
        <v>101.000000000008</v>
      </c>
      <c r="T833" s="16" t="s">
        <v>59</v>
      </c>
      <c r="U833" s="18">
        <v>928</v>
      </c>
      <c r="V833" s="16">
        <v>1255</v>
      </c>
      <c r="W833" s="22">
        <v>1.07</v>
      </c>
    </row>
    <row r="834" spans="1:23" x14ac:dyDescent="0.3">
      <c r="A834" s="19">
        <v>832</v>
      </c>
      <c r="B834" s="16" t="s">
        <v>56</v>
      </c>
      <c r="C834" s="17" t="s">
        <v>118</v>
      </c>
      <c r="E834" s="16">
        <f t="shared" si="196"/>
        <v>1128190170.3471489</v>
      </c>
      <c r="F834" s="16">
        <v>5</v>
      </c>
      <c r="G834" s="22">
        <f t="shared" ref="G834:G842" si="201">A834^7.64+A834^4+100*A834+100</f>
        <v>2.040526376009715E+22</v>
      </c>
      <c r="H834" s="22">
        <f t="shared" si="198"/>
        <v>1816100.6204133595</v>
      </c>
      <c r="I834" s="22">
        <f t="shared" si="199"/>
        <v>5.6800242546494406E+17</v>
      </c>
      <c r="J834" s="16">
        <v>1</v>
      </c>
      <c r="K834" s="16">
        <v>11</v>
      </c>
      <c r="L834" s="16">
        <v>5</v>
      </c>
      <c r="M834" s="16">
        <v>10000</v>
      </c>
      <c r="N834" s="16">
        <v>10000</v>
      </c>
      <c r="O834" s="16">
        <v>30</v>
      </c>
      <c r="P834" s="16" t="b">
        <v>1</v>
      </c>
      <c r="Q834" s="16">
        <v>0</v>
      </c>
      <c r="R834" s="16" t="b">
        <v>0</v>
      </c>
      <c r="S834" s="16">
        <v>101.000000000008</v>
      </c>
      <c r="T834" s="16" t="s">
        <v>59</v>
      </c>
      <c r="U834" s="18">
        <v>929</v>
      </c>
      <c r="V834" s="16">
        <v>1257</v>
      </c>
      <c r="W834" s="22">
        <v>1.07</v>
      </c>
    </row>
    <row r="835" spans="1:23" x14ac:dyDescent="0.3">
      <c r="A835" s="15">
        <v>833</v>
      </c>
      <c r="B835" s="16" t="s">
        <v>56</v>
      </c>
      <c r="C835" s="17" t="s">
        <v>118</v>
      </c>
      <c r="E835" s="16">
        <f t="shared" si="196"/>
        <v>1132399070.8833888</v>
      </c>
      <c r="F835" s="16">
        <v>5</v>
      </c>
      <c r="G835" s="22">
        <f t="shared" si="201"/>
        <v>2.0593388409880989E+22</v>
      </c>
      <c r="H835" s="22">
        <f t="shared" si="198"/>
        <v>1820717.8391704031</v>
      </c>
      <c r="I835" s="22">
        <f t="shared" si="199"/>
        <v>5.7216590382223053E+17</v>
      </c>
      <c r="J835" s="16">
        <v>1</v>
      </c>
      <c r="K835" s="16">
        <v>11</v>
      </c>
      <c r="L835" s="16">
        <v>5</v>
      </c>
      <c r="M835" s="16">
        <v>10000</v>
      </c>
      <c r="N835" s="16">
        <v>10000</v>
      </c>
      <c r="O835" s="16">
        <v>30</v>
      </c>
      <c r="P835" s="16" t="b">
        <v>1</v>
      </c>
      <c r="Q835" s="16">
        <v>0</v>
      </c>
      <c r="R835" s="16" t="b">
        <v>0</v>
      </c>
      <c r="S835" s="16">
        <v>101.000000000008</v>
      </c>
      <c r="T835" s="16" t="s">
        <v>59</v>
      </c>
      <c r="U835" s="18">
        <v>930</v>
      </c>
      <c r="V835" s="16">
        <v>1259</v>
      </c>
      <c r="W835" s="22">
        <v>1.07</v>
      </c>
    </row>
    <row r="836" spans="1:23" x14ac:dyDescent="0.3">
      <c r="A836" s="15">
        <v>834</v>
      </c>
      <c r="B836" s="16" t="s">
        <v>56</v>
      </c>
      <c r="C836" s="17" t="s">
        <v>118</v>
      </c>
      <c r="E836" s="16">
        <f t="shared" si="196"/>
        <v>1136618595.4791627</v>
      </c>
      <c r="F836" s="16">
        <v>5</v>
      </c>
      <c r="G836" s="22">
        <f t="shared" si="201"/>
        <v>2.0783018628480605E+22</v>
      </c>
      <c r="H836" s="22">
        <f t="shared" si="198"/>
        <v>1825341.3126625058</v>
      </c>
      <c r="I836" s="22">
        <f t="shared" si="199"/>
        <v>5.7635485046414106E+17</v>
      </c>
      <c r="J836" s="16">
        <v>1</v>
      </c>
      <c r="K836" s="16">
        <v>11</v>
      </c>
      <c r="L836" s="16">
        <v>5</v>
      </c>
      <c r="M836" s="16">
        <v>10000</v>
      </c>
      <c r="N836" s="16">
        <v>10000</v>
      </c>
      <c r="O836" s="16">
        <v>30</v>
      </c>
      <c r="P836" s="16" t="b">
        <v>1</v>
      </c>
      <c r="Q836" s="16">
        <v>0</v>
      </c>
      <c r="R836" s="16" t="b">
        <v>0</v>
      </c>
      <c r="S836" s="16">
        <v>101.000000000008</v>
      </c>
      <c r="T836" s="16" t="s">
        <v>59</v>
      </c>
      <c r="U836" s="18">
        <v>931</v>
      </c>
      <c r="V836" s="16">
        <v>1261</v>
      </c>
      <c r="W836" s="22">
        <v>1.07</v>
      </c>
    </row>
    <row r="837" spans="1:23" x14ac:dyDescent="0.3">
      <c r="A837" s="19">
        <v>835</v>
      </c>
      <c r="B837" s="16" t="s">
        <v>56</v>
      </c>
      <c r="C837" s="17" t="s">
        <v>118</v>
      </c>
      <c r="E837" s="16">
        <f t="shared" si="196"/>
        <v>1140848758.1646862</v>
      </c>
      <c r="F837" s="16">
        <v>5</v>
      </c>
      <c r="G837" s="22">
        <f t="shared" si="201"/>
        <v>2.0974164638083953E+22</v>
      </c>
      <c r="H837" s="22">
        <f t="shared" si="198"/>
        <v>1829971.0419403424</v>
      </c>
      <c r="I837" s="22">
        <f t="shared" si="199"/>
        <v>5.8056939036398362E+17</v>
      </c>
      <c r="J837" s="16">
        <v>1</v>
      </c>
      <c r="K837" s="16">
        <v>11</v>
      </c>
      <c r="L837" s="16">
        <v>5</v>
      </c>
      <c r="M837" s="16">
        <v>10000</v>
      </c>
      <c r="N837" s="16">
        <v>10000</v>
      </c>
      <c r="O837" s="16">
        <v>30</v>
      </c>
      <c r="P837" s="16" t="b">
        <v>1</v>
      </c>
      <c r="Q837" s="16">
        <v>0</v>
      </c>
      <c r="R837" s="16" t="b">
        <v>0</v>
      </c>
      <c r="S837" s="16">
        <v>101.000000000008</v>
      </c>
      <c r="T837" s="16" t="s">
        <v>59</v>
      </c>
      <c r="U837" s="18">
        <v>932</v>
      </c>
      <c r="V837" s="16">
        <v>1263</v>
      </c>
      <c r="W837" s="22">
        <v>1.07</v>
      </c>
    </row>
    <row r="838" spans="1:23" x14ac:dyDescent="0.3">
      <c r="A838" s="15">
        <v>836</v>
      </c>
      <c r="B838" s="16" t="s">
        <v>56</v>
      </c>
      <c r="C838" s="17" t="s">
        <v>118</v>
      </c>
      <c r="E838" s="16">
        <f t="shared" si="196"/>
        <v>1145089572.9718549</v>
      </c>
      <c r="F838" s="16">
        <v>5</v>
      </c>
      <c r="G838" s="22">
        <f t="shared" si="201"/>
        <v>2.1166836717909216E+22</v>
      </c>
      <c r="H838" s="22">
        <f t="shared" si="198"/>
        <v>1834607.0280535107</v>
      </c>
      <c r="I838" s="22">
        <f t="shared" si="199"/>
        <v>5.8480964895746829E+17</v>
      </c>
      <c r="J838" s="16">
        <v>1</v>
      </c>
      <c r="K838" s="16">
        <v>11</v>
      </c>
      <c r="L838" s="16">
        <v>5</v>
      </c>
      <c r="M838" s="16">
        <v>10000</v>
      </c>
      <c r="N838" s="16">
        <v>10000</v>
      </c>
      <c r="O838" s="16">
        <v>30</v>
      </c>
      <c r="P838" s="16" t="b">
        <v>1</v>
      </c>
      <c r="Q838" s="16">
        <v>0</v>
      </c>
      <c r="R838" s="16" t="b">
        <v>0</v>
      </c>
      <c r="S838" s="16">
        <v>101.000000000008</v>
      </c>
      <c r="T838" s="16" t="s">
        <v>59</v>
      </c>
      <c r="U838" s="18">
        <v>933</v>
      </c>
      <c r="V838" s="16">
        <v>1265</v>
      </c>
      <c r="W838" s="22">
        <v>1.07</v>
      </c>
    </row>
    <row r="839" spans="1:23" x14ac:dyDescent="0.3">
      <c r="A839" s="15">
        <v>837</v>
      </c>
      <c r="B839" s="16" t="s">
        <v>56</v>
      </c>
      <c r="C839" s="17" t="s">
        <v>118</v>
      </c>
      <c r="E839" s="16">
        <f t="shared" si="196"/>
        <v>1149341053.9342444</v>
      </c>
      <c r="F839" s="16">
        <v>5</v>
      </c>
      <c r="G839" s="22">
        <f t="shared" si="201"/>
        <v>2.1361045204453839E+22</v>
      </c>
      <c r="H839" s="22">
        <f t="shared" si="198"/>
        <v>1839249.272050516</v>
      </c>
      <c r="I839" s="22">
        <f t="shared" si="199"/>
        <v>5.8907575214382106E+17</v>
      </c>
      <c r="J839" s="16">
        <v>1</v>
      </c>
      <c r="K839" s="16">
        <v>11</v>
      </c>
      <c r="L839" s="16">
        <v>5</v>
      </c>
      <c r="M839" s="16">
        <v>10000</v>
      </c>
      <c r="N839" s="16">
        <v>10000</v>
      </c>
      <c r="O839" s="16">
        <v>30</v>
      </c>
      <c r="P839" s="16" t="b">
        <v>1</v>
      </c>
      <c r="Q839" s="16">
        <v>0</v>
      </c>
      <c r="R839" s="16" t="b">
        <v>0</v>
      </c>
      <c r="S839" s="16">
        <v>101.000000000008</v>
      </c>
      <c r="T839" s="16" t="s">
        <v>59</v>
      </c>
      <c r="U839" s="18">
        <v>934</v>
      </c>
      <c r="V839" s="16">
        <v>1267</v>
      </c>
      <c r="W839" s="22">
        <v>1.07</v>
      </c>
    </row>
    <row r="840" spans="1:23" x14ac:dyDescent="0.3">
      <c r="A840" s="19">
        <v>838</v>
      </c>
      <c r="B840" s="16" t="s">
        <v>56</v>
      </c>
      <c r="C840" s="17" t="s">
        <v>118</v>
      </c>
      <c r="E840" s="12">
        <f t="shared" si="196"/>
        <v>1153603215.0871029</v>
      </c>
      <c r="F840" s="16">
        <v>5</v>
      </c>
      <c r="G840" s="22">
        <f t="shared" si="201"/>
        <v>2.1556800491744704E+22</v>
      </c>
      <c r="H840" s="22">
        <f t="shared" si="198"/>
        <v>1843897.7749787902</v>
      </c>
      <c r="I840" s="22">
        <f t="shared" si="199"/>
        <v>5.9336782628698253E+17</v>
      </c>
      <c r="J840" s="16">
        <v>1</v>
      </c>
      <c r="K840" s="16">
        <v>11</v>
      </c>
      <c r="L840" s="16">
        <v>5</v>
      </c>
      <c r="M840" s="16">
        <v>10000</v>
      </c>
      <c r="N840" s="16">
        <v>10000</v>
      </c>
      <c r="O840" s="16">
        <v>30</v>
      </c>
      <c r="P840" s="16" t="b">
        <v>1</v>
      </c>
      <c r="Q840" s="16">
        <v>0</v>
      </c>
      <c r="R840" s="16" t="b">
        <v>0</v>
      </c>
      <c r="S840" s="16">
        <v>101.000000000008</v>
      </c>
      <c r="T840" s="16" t="s">
        <v>59</v>
      </c>
      <c r="U840" s="18">
        <v>935</v>
      </c>
      <c r="V840" s="16">
        <v>1269</v>
      </c>
      <c r="W840" s="22">
        <v>1.07</v>
      </c>
    </row>
    <row r="841" spans="1:23" x14ac:dyDescent="0.3">
      <c r="A841" s="15">
        <v>839</v>
      </c>
      <c r="B841" s="16" t="s">
        <v>56</v>
      </c>
      <c r="C841" s="17" t="s">
        <v>118</v>
      </c>
      <c r="E841" s="16">
        <f t="shared" si="196"/>
        <v>1157876070.4673643</v>
      </c>
      <c r="F841" s="16">
        <v>5</v>
      </c>
      <c r="G841" s="22">
        <f t="shared" si="201"/>
        <v>2.1754113031589178E+22</v>
      </c>
      <c r="H841" s="22">
        <f t="shared" si="198"/>
        <v>1848552.5378846913</v>
      </c>
      <c r="I841" s="22">
        <f t="shared" si="199"/>
        <v>5.976859982167319E+17</v>
      </c>
      <c r="J841" s="16">
        <v>1</v>
      </c>
      <c r="K841" s="16">
        <v>11</v>
      </c>
      <c r="L841" s="16">
        <v>5</v>
      </c>
      <c r="M841" s="16">
        <v>10000</v>
      </c>
      <c r="N841" s="16">
        <v>10000</v>
      </c>
      <c r="O841" s="16">
        <v>30</v>
      </c>
      <c r="P841" s="16" t="b">
        <v>1</v>
      </c>
      <c r="Q841" s="16">
        <v>0</v>
      </c>
      <c r="R841" s="16" t="b">
        <v>0</v>
      </c>
      <c r="S841" s="16">
        <v>101.000000000008</v>
      </c>
      <c r="T841" s="16" t="s">
        <v>59</v>
      </c>
      <c r="U841" s="18">
        <v>936</v>
      </c>
      <c r="V841" s="16">
        <v>1271</v>
      </c>
      <c r="W841" s="22">
        <v>1.07</v>
      </c>
    </row>
    <row r="842" spans="1:23" x14ac:dyDescent="0.3">
      <c r="A842" s="15">
        <v>840</v>
      </c>
      <c r="B842" s="16" t="s">
        <v>56</v>
      </c>
      <c r="C842" s="17" t="s">
        <v>118</v>
      </c>
      <c r="E842" s="16">
        <f t="shared" si="196"/>
        <v>1162159634.1136353</v>
      </c>
      <c r="F842" s="16">
        <v>5</v>
      </c>
      <c r="G842" s="22">
        <f t="shared" si="201"/>
        <v>2.1952993333826669E+22</v>
      </c>
      <c r="H842" s="22">
        <f t="shared" si="198"/>
        <v>1853213.5618135089</v>
      </c>
      <c r="I842" s="22">
        <f t="shared" si="199"/>
        <v>6.020303952298656E+17</v>
      </c>
      <c r="J842" s="16">
        <v>1</v>
      </c>
      <c r="K842" s="16">
        <v>11</v>
      </c>
      <c r="L842" s="16">
        <v>5</v>
      </c>
      <c r="M842" s="16">
        <v>10000</v>
      </c>
      <c r="N842" s="16">
        <v>10000</v>
      </c>
      <c r="O842" s="16">
        <v>30</v>
      </c>
      <c r="P842" s="16" t="b">
        <v>1</v>
      </c>
      <c r="Q842" s="16">
        <v>0</v>
      </c>
      <c r="R842" s="16" t="b">
        <v>0</v>
      </c>
      <c r="S842" s="16">
        <v>101.000000000008</v>
      </c>
      <c r="T842" s="16" t="s">
        <v>59</v>
      </c>
      <c r="U842" s="18">
        <v>937</v>
      </c>
      <c r="V842" s="16">
        <v>1273</v>
      </c>
      <c r="W842" s="22">
        <v>1.07</v>
      </c>
    </row>
    <row r="843" spans="1:23" x14ac:dyDescent="0.3">
      <c r="A843" s="19">
        <v>841</v>
      </c>
      <c r="B843" s="16" t="s">
        <v>56</v>
      </c>
      <c r="C843" s="17" t="s">
        <v>118</v>
      </c>
      <c r="E843" s="16">
        <f t="shared" si="196"/>
        <v>1166453920.0661964</v>
      </c>
      <c r="F843" s="16">
        <v>5</v>
      </c>
      <c r="G843" s="22">
        <f>A843^7.65+A843^4+100*A843+100</f>
        <v>2.3696781706346096E+22</v>
      </c>
      <c r="H843" s="22">
        <f t="shared" si="198"/>
        <v>1857880.8478094456</v>
      </c>
      <c r="I843" s="22">
        <f t="shared" si="199"/>
        <v>6.0640114509134349E+17</v>
      </c>
      <c r="J843" s="16">
        <v>1</v>
      </c>
      <c r="K843" s="16">
        <v>11</v>
      </c>
      <c r="L843" s="16">
        <v>5</v>
      </c>
      <c r="M843" s="16">
        <v>10000</v>
      </c>
      <c r="N843" s="16">
        <v>10000</v>
      </c>
      <c r="O843" s="16">
        <v>30</v>
      </c>
      <c r="P843" s="16" t="b">
        <v>1</v>
      </c>
      <c r="Q843" s="16">
        <v>0</v>
      </c>
      <c r="R843" s="16" t="b">
        <v>0</v>
      </c>
      <c r="S843" s="16">
        <v>101.000000000008</v>
      </c>
      <c r="T843" s="16" t="s">
        <v>59</v>
      </c>
      <c r="U843" s="18">
        <v>938</v>
      </c>
      <c r="V843" s="16">
        <v>1275</v>
      </c>
      <c r="W843" s="22">
        <v>1.07</v>
      </c>
    </row>
    <row r="844" spans="1:23" x14ac:dyDescent="0.3">
      <c r="A844" s="15">
        <v>842</v>
      </c>
      <c r="B844" s="16" t="s">
        <v>56</v>
      </c>
      <c r="C844" s="17" t="s">
        <v>118</v>
      </c>
      <c r="E844" s="16">
        <f t="shared" si="196"/>
        <v>1170758942.3669891</v>
      </c>
      <c r="F844" s="16">
        <v>5</v>
      </c>
      <c r="G844" s="22">
        <f t="shared" ref="G844:G852" si="202">A844^7.65+A844^4+100*A844+100</f>
        <v>2.3913189200068803E+22</v>
      </c>
      <c r="H844" s="22">
        <f t="shared" si="198"/>
        <v>1862554.3969156523</v>
      </c>
      <c r="I844" s="22">
        <f t="shared" si="199"/>
        <v>6.1079837603546189E+17</v>
      </c>
      <c r="J844" s="16">
        <v>1</v>
      </c>
      <c r="K844" s="16">
        <v>11</v>
      </c>
      <c r="L844" s="16">
        <v>5</v>
      </c>
      <c r="M844" s="16">
        <v>10000</v>
      </c>
      <c r="N844" s="16">
        <v>10000</v>
      </c>
      <c r="O844" s="16">
        <v>30</v>
      </c>
      <c r="P844" s="16" t="b">
        <v>1</v>
      </c>
      <c r="Q844" s="16">
        <v>0</v>
      </c>
      <c r="R844" s="16" t="b">
        <v>0</v>
      </c>
      <c r="S844" s="16">
        <v>101.000000000008</v>
      </c>
      <c r="T844" s="16" t="s">
        <v>59</v>
      </c>
      <c r="U844" s="18">
        <v>939</v>
      </c>
      <c r="V844" s="16">
        <v>1277</v>
      </c>
      <c r="W844" s="22">
        <v>1.07</v>
      </c>
    </row>
    <row r="845" spans="1:23" x14ac:dyDescent="0.3">
      <c r="A845" s="15">
        <v>843</v>
      </c>
      <c r="B845" s="16" t="s">
        <v>56</v>
      </c>
      <c r="C845" s="17" t="s">
        <v>118</v>
      </c>
      <c r="E845" s="16">
        <f t="shared" si="196"/>
        <v>1175074715.0596452</v>
      </c>
      <c r="F845" s="16">
        <v>5</v>
      </c>
      <c r="G845" s="22">
        <f t="shared" si="202"/>
        <v>2.4131312616566801E+22</v>
      </c>
      <c r="H845" s="22">
        <f t="shared" si="198"/>
        <v>1867234.2101742029</v>
      </c>
      <c r="I845" s="22">
        <f t="shared" si="199"/>
        <v>6.1522221676700672E+17</v>
      </c>
      <c r="J845" s="16">
        <v>1</v>
      </c>
      <c r="K845" s="16">
        <v>11</v>
      </c>
      <c r="L845" s="16">
        <v>5</v>
      </c>
      <c r="M845" s="16">
        <v>10000</v>
      </c>
      <c r="N845" s="16">
        <v>10000</v>
      </c>
      <c r="O845" s="16">
        <v>30</v>
      </c>
      <c r="P845" s="16" t="b">
        <v>1</v>
      </c>
      <c r="Q845" s="16">
        <v>0</v>
      </c>
      <c r="R845" s="16" t="b">
        <v>0</v>
      </c>
      <c r="S845" s="16">
        <v>101.000000000008</v>
      </c>
      <c r="T845" s="16" t="s">
        <v>59</v>
      </c>
      <c r="U845" s="18">
        <v>940</v>
      </c>
      <c r="V845" s="16">
        <v>1279</v>
      </c>
      <c r="W845" s="22">
        <v>1.07</v>
      </c>
    </row>
    <row r="846" spans="1:23" x14ac:dyDescent="0.3">
      <c r="A846" s="19">
        <v>844</v>
      </c>
      <c r="B846" s="16" t="s">
        <v>56</v>
      </c>
      <c r="C846" s="17" t="s">
        <v>118</v>
      </c>
      <c r="E846" s="16">
        <f t="shared" si="196"/>
        <v>1179401252.1894479</v>
      </c>
      <c r="F846" s="16">
        <v>5</v>
      </c>
      <c r="G846" s="22">
        <f t="shared" si="202"/>
        <v>2.4351163501875804E+22</v>
      </c>
      <c r="H846" s="22">
        <f t="shared" si="198"/>
        <v>1871920.2886261162</v>
      </c>
      <c r="I846" s="22">
        <f t="shared" si="199"/>
        <v>6.1967279646242957E+17</v>
      </c>
      <c r="J846" s="16">
        <v>1</v>
      </c>
      <c r="K846" s="16">
        <v>11</v>
      </c>
      <c r="L846" s="16">
        <v>5</v>
      </c>
      <c r="M846" s="16">
        <v>10000</v>
      </c>
      <c r="N846" s="16">
        <v>10000</v>
      </c>
      <c r="O846" s="16">
        <v>30</v>
      </c>
      <c r="P846" s="16" t="b">
        <v>1</v>
      </c>
      <c r="Q846" s="16">
        <v>0</v>
      </c>
      <c r="R846" s="16" t="b">
        <v>0</v>
      </c>
      <c r="S846" s="16">
        <v>101.000000000008</v>
      </c>
      <c r="T846" s="16" t="s">
        <v>59</v>
      </c>
      <c r="U846" s="18">
        <v>941</v>
      </c>
      <c r="V846" s="16">
        <v>1281</v>
      </c>
      <c r="W846" s="22">
        <v>1.07</v>
      </c>
    </row>
    <row r="847" spans="1:23" x14ac:dyDescent="0.3">
      <c r="A847" s="15">
        <v>845</v>
      </c>
      <c r="B847" s="16" t="s">
        <v>56</v>
      </c>
      <c r="C847" s="17" t="s">
        <v>118</v>
      </c>
      <c r="E847" s="16">
        <f t="shared" si="196"/>
        <v>1183738567.80335</v>
      </c>
      <c r="F847" s="16">
        <v>5</v>
      </c>
      <c r="G847" s="22">
        <f t="shared" si="202"/>
        <v>2.4572753465895914E+22</v>
      </c>
      <c r="H847" s="22">
        <f t="shared" si="198"/>
        <v>1876612.6333113408</v>
      </c>
      <c r="I847" s="22">
        <f t="shared" si="199"/>
        <v>6.2415024477099814E+17</v>
      </c>
      <c r="J847" s="16">
        <v>1</v>
      </c>
      <c r="K847" s="16">
        <v>11</v>
      </c>
      <c r="L847" s="16">
        <v>5</v>
      </c>
      <c r="M847" s="16">
        <v>10000</v>
      </c>
      <c r="N847" s="16">
        <v>10000</v>
      </c>
      <c r="O847" s="16">
        <v>30</v>
      </c>
      <c r="P847" s="16" t="b">
        <v>1</v>
      </c>
      <c r="Q847" s="16">
        <v>0</v>
      </c>
      <c r="R847" s="16" t="b">
        <v>0</v>
      </c>
      <c r="S847" s="16">
        <v>101.000000000008</v>
      </c>
      <c r="T847" s="16" t="s">
        <v>59</v>
      </c>
      <c r="U847" s="18">
        <v>942</v>
      </c>
      <c r="V847" s="16">
        <v>1283</v>
      </c>
      <c r="W847" s="22">
        <v>1.07</v>
      </c>
    </row>
    <row r="848" spans="1:23" x14ac:dyDescent="0.3">
      <c r="A848" s="15">
        <v>846</v>
      </c>
      <c r="B848" s="16" t="s">
        <v>56</v>
      </c>
      <c r="C848" s="17" t="s">
        <v>118</v>
      </c>
      <c r="E848" s="12">
        <f t="shared" si="196"/>
        <v>1188086675.9499676</v>
      </c>
      <c r="F848" s="16">
        <v>5</v>
      </c>
      <c r="G848" s="22">
        <f t="shared" si="202"/>
        <v>2.4796094182667814E+22</v>
      </c>
      <c r="H848" s="22">
        <f t="shared" si="198"/>
        <v>1881311.2452687719</v>
      </c>
      <c r="I848" s="22">
        <f t="shared" si="199"/>
        <v>6.2865469181597184E+17</v>
      </c>
      <c r="J848" s="16">
        <v>1</v>
      </c>
      <c r="K848" s="16">
        <v>11</v>
      </c>
      <c r="L848" s="16">
        <v>5</v>
      </c>
      <c r="M848" s="16">
        <v>10000</v>
      </c>
      <c r="N848" s="16">
        <v>10000</v>
      </c>
      <c r="O848" s="16">
        <v>30</v>
      </c>
      <c r="P848" s="16" t="b">
        <v>1</v>
      </c>
      <c r="Q848" s="16">
        <v>0</v>
      </c>
      <c r="R848" s="16" t="b">
        <v>0</v>
      </c>
      <c r="S848" s="16">
        <v>101.000000000008</v>
      </c>
      <c r="T848" s="16" t="s">
        <v>59</v>
      </c>
      <c r="U848" s="18">
        <v>943</v>
      </c>
      <c r="V848" s="16">
        <v>1285</v>
      </c>
      <c r="W848" s="22">
        <v>1.07</v>
      </c>
    </row>
    <row r="849" spans="1:23" x14ac:dyDescent="0.3">
      <c r="A849" s="19">
        <v>847</v>
      </c>
      <c r="B849" s="16" t="s">
        <v>56</v>
      </c>
      <c r="C849" s="17" t="s">
        <v>118</v>
      </c>
      <c r="E849" s="16">
        <f t="shared" si="196"/>
        <v>1192445590.6795967</v>
      </c>
      <c r="F849" s="16">
        <v>5</v>
      </c>
      <c r="G849" s="22">
        <f t="shared" si="202"/>
        <v>2.5021197390651576E+22</v>
      </c>
      <c r="H849" s="22">
        <f t="shared" si="198"/>
        <v>1886016.1255362513</v>
      </c>
      <c r="I849" s="22">
        <f t="shared" si="199"/>
        <v>6.3318626819578534E+17</v>
      </c>
      <c r="J849" s="16">
        <v>1</v>
      </c>
      <c r="K849" s="16">
        <v>11</v>
      </c>
      <c r="L849" s="16">
        <v>5</v>
      </c>
      <c r="M849" s="16">
        <v>10000</v>
      </c>
      <c r="N849" s="16">
        <v>10000</v>
      </c>
      <c r="O849" s="16">
        <v>30</v>
      </c>
      <c r="P849" s="16" t="b">
        <v>1</v>
      </c>
      <c r="Q849" s="16">
        <v>0</v>
      </c>
      <c r="R849" s="16" t="b">
        <v>0</v>
      </c>
      <c r="S849" s="16">
        <v>101.000000000008</v>
      </c>
      <c r="T849" s="16" t="s">
        <v>59</v>
      </c>
      <c r="U849" s="18">
        <v>944</v>
      </c>
      <c r="V849" s="16">
        <v>1287</v>
      </c>
      <c r="W849" s="22">
        <v>1.07</v>
      </c>
    </row>
    <row r="850" spans="1:23" x14ac:dyDescent="0.3">
      <c r="A850" s="15">
        <v>848</v>
      </c>
      <c r="B850" s="16" t="s">
        <v>56</v>
      </c>
      <c r="C850" s="17" t="s">
        <v>118</v>
      </c>
      <c r="E850" s="16">
        <f t="shared" si="196"/>
        <v>1196815326.044162</v>
      </c>
      <c r="F850" s="16">
        <v>5</v>
      </c>
      <c r="G850" s="22">
        <f t="shared" si="202"/>
        <v>2.5248074893004015E+22</v>
      </c>
      <c r="H850" s="22">
        <f t="shared" si="198"/>
        <v>1890727.2751505496</v>
      </c>
      <c r="I850" s="22">
        <f t="shared" si="199"/>
        <v>6.3774510498517555E+17</v>
      </c>
      <c r="J850" s="16">
        <v>1</v>
      </c>
      <c r="K850" s="16">
        <v>11</v>
      </c>
      <c r="L850" s="16">
        <v>5</v>
      </c>
      <c r="M850" s="16">
        <v>10000</v>
      </c>
      <c r="N850" s="16">
        <v>10000</v>
      </c>
      <c r="O850" s="16">
        <v>30</v>
      </c>
      <c r="P850" s="16" t="b">
        <v>1</v>
      </c>
      <c r="Q850" s="16">
        <v>0</v>
      </c>
      <c r="R850" s="16" t="b">
        <v>0</v>
      </c>
      <c r="S850" s="16">
        <v>101.000000000008</v>
      </c>
      <c r="T850" s="16" t="s">
        <v>59</v>
      </c>
      <c r="U850" s="18">
        <v>945</v>
      </c>
      <c r="V850" s="16">
        <v>1289</v>
      </c>
      <c r="W850" s="22">
        <v>1.07</v>
      </c>
    </row>
    <row r="851" spans="1:23" x14ac:dyDescent="0.3">
      <c r="A851" s="15">
        <v>849</v>
      </c>
      <c r="B851" s="16" t="s">
        <v>56</v>
      </c>
      <c r="C851" s="17" t="s">
        <v>118</v>
      </c>
      <c r="E851" s="16">
        <f t="shared" si="196"/>
        <v>1201195896.097275</v>
      </c>
      <c r="F851" s="16">
        <v>5</v>
      </c>
      <c r="G851" s="22">
        <f t="shared" si="202"/>
        <v>2.5476738557859569E+22</v>
      </c>
      <c r="H851" s="22">
        <f t="shared" si="198"/>
        <v>1895444.6951474093</v>
      </c>
      <c r="I851" s="22">
        <f t="shared" si="199"/>
        <v>6.4233133373641651E+17</v>
      </c>
      <c r="J851" s="16">
        <v>1</v>
      </c>
      <c r="K851" s="16">
        <v>11</v>
      </c>
      <c r="L851" s="16">
        <v>5</v>
      </c>
      <c r="M851" s="16">
        <v>10000</v>
      </c>
      <c r="N851" s="16">
        <v>10000</v>
      </c>
      <c r="O851" s="16">
        <v>30</v>
      </c>
      <c r="P851" s="16" t="b">
        <v>1</v>
      </c>
      <c r="Q851" s="16">
        <v>0</v>
      </c>
      <c r="R851" s="16" t="b">
        <v>0</v>
      </c>
      <c r="S851" s="16">
        <v>101.000000000008</v>
      </c>
      <c r="T851" s="16" t="s">
        <v>59</v>
      </c>
      <c r="U851" s="18">
        <v>946</v>
      </c>
      <c r="V851" s="16">
        <v>1291</v>
      </c>
      <c r="W851" s="22">
        <v>1.07</v>
      </c>
    </row>
    <row r="852" spans="1:23" x14ac:dyDescent="0.3">
      <c r="A852" s="20">
        <v>850</v>
      </c>
      <c r="B852" s="16" t="s">
        <v>56</v>
      </c>
      <c r="C852" s="17" t="s">
        <v>118</v>
      </c>
      <c r="E852" s="16">
        <f t="shared" si="196"/>
        <v>1205587314.8941929</v>
      </c>
      <c r="F852" s="16">
        <v>5</v>
      </c>
      <c r="G852" s="22">
        <f t="shared" si="202"/>
        <v>2.5707200318609681E+22</v>
      </c>
      <c r="H852" s="22">
        <f t="shared" si="198"/>
        <v>1900168.3865615013</v>
      </c>
      <c r="I852" s="22">
        <f t="shared" si="199"/>
        <v>6.4694508648042816E+17</v>
      </c>
      <c r="J852" s="16">
        <v>1</v>
      </c>
      <c r="K852" s="16">
        <v>11</v>
      </c>
      <c r="L852" s="16">
        <v>5</v>
      </c>
      <c r="M852" s="16">
        <v>10000</v>
      </c>
      <c r="N852" s="16">
        <v>10000</v>
      </c>
      <c r="O852" s="16">
        <v>30</v>
      </c>
      <c r="P852" s="16" t="b">
        <v>1</v>
      </c>
      <c r="Q852" s="16">
        <v>0</v>
      </c>
      <c r="R852" s="16" t="b">
        <v>0</v>
      </c>
      <c r="S852" s="16">
        <v>101.000000000008</v>
      </c>
      <c r="T852" s="16" t="s">
        <v>59</v>
      </c>
      <c r="U852" s="18">
        <v>947</v>
      </c>
      <c r="V852" s="16">
        <v>1293</v>
      </c>
      <c r="W852" s="22">
        <v>1.07</v>
      </c>
    </row>
    <row r="853" spans="1:23" x14ac:dyDescent="0.3">
      <c r="A853" s="19">
        <v>851</v>
      </c>
      <c r="B853" s="16" t="s">
        <v>56</v>
      </c>
      <c r="C853" s="17" t="s">
        <v>121</v>
      </c>
      <c r="E853" s="12">
        <f t="shared" ref="E853:E916" si="203">A853^3.1</f>
        <v>1209989596.4918284</v>
      </c>
      <c r="F853" s="16">
        <v>5</v>
      </c>
      <c r="G853" s="22">
        <f>A853^7.66+A853^4+100*A853+100</f>
        <v>2.7749836603584481E+22</v>
      </c>
      <c r="H853" s="22">
        <f t="shared" ref="H853:H916" si="204">A853^2.14+50+50*A853</f>
        <v>1904898.3504264634</v>
      </c>
      <c r="I853" s="22">
        <f t="shared" ref="I853:I916" si="205">A853^6.08+A853^4+1000*A853+100</f>
        <v>6.515864957279991E+17</v>
      </c>
      <c r="J853" s="16">
        <v>1</v>
      </c>
      <c r="K853" s="16">
        <v>11</v>
      </c>
      <c r="L853" s="16">
        <v>5</v>
      </c>
      <c r="M853" s="16">
        <v>10000</v>
      </c>
      <c r="N853" s="16">
        <v>10000</v>
      </c>
      <c r="O853" s="16">
        <v>30</v>
      </c>
      <c r="P853" s="16" t="b">
        <v>1</v>
      </c>
      <c r="Q853" s="16">
        <v>0</v>
      </c>
      <c r="R853" s="16" t="b">
        <v>0</v>
      </c>
      <c r="S853" s="16">
        <v>101.000000000008</v>
      </c>
      <c r="T853" s="16" t="s">
        <v>59</v>
      </c>
      <c r="U853" s="18">
        <v>948</v>
      </c>
      <c r="V853" s="16">
        <v>1295</v>
      </c>
      <c r="W853" s="22">
        <v>1.07</v>
      </c>
    </row>
    <row r="854" spans="1:23" x14ac:dyDescent="0.3">
      <c r="A854" s="15">
        <v>852</v>
      </c>
      <c r="B854" s="16" t="s">
        <v>56</v>
      </c>
      <c r="C854" s="17" t="s">
        <v>121</v>
      </c>
      <c r="E854" s="16">
        <f t="shared" si="203"/>
        <v>1214402754.9487498</v>
      </c>
      <c r="F854" s="16">
        <v>5</v>
      </c>
      <c r="G854" s="22">
        <f t="shared" ref="G854:G862" si="206">A854^7.66+A854^4+100*A854+100</f>
        <v>2.8000597315845005E+22</v>
      </c>
      <c r="H854" s="22">
        <f t="shared" si="204"/>
        <v>1909634.5877748791</v>
      </c>
      <c r="I854" s="22">
        <f t="shared" si="205"/>
        <v>6.5625569447094272E+17</v>
      </c>
      <c r="J854" s="16">
        <v>1</v>
      </c>
      <c r="K854" s="16">
        <v>11</v>
      </c>
      <c r="L854" s="16">
        <v>5</v>
      </c>
      <c r="M854" s="16">
        <v>10000</v>
      </c>
      <c r="N854" s="16">
        <v>10000</v>
      </c>
      <c r="O854" s="16">
        <v>30</v>
      </c>
      <c r="P854" s="16" t="b">
        <v>1</v>
      </c>
      <c r="Q854" s="16">
        <v>0</v>
      </c>
      <c r="R854" s="16" t="b">
        <v>0</v>
      </c>
      <c r="S854" s="16">
        <v>101.000000000008</v>
      </c>
      <c r="T854" s="16" t="s">
        <v>59</v>
      </c>
      <c r="U854" s="18">
        <v>949</v>
      </c>
      <c r="V854" s="16">
        <v>1297</v>
      </c>
      <c r="W854" s="22">
        <v>1.07</v>
      </c>
    </row>
    <row r="855" spans="1:23" x14ac:dyDescent="0.3">
      <c r="A855" s="15">
        <v>853</v>
      </c>
      <c r="B855" s="16" t="s">
        <v>56</v>
      </c>
      <c r="C855" s="17" t="s">
        <v>120</v>
      </c>
      <c r="E855" s="16">
        <f t="shared" si="203"/>
        <v>1218826804.3251839</v>
      </c>
      <c r="F855" s="16">
        <v>5</v>
      </c>
      <c r="G855" s="22">
        <f t="shared" si="206"/>
        <v>2.8253325880050068E+22</v>
      </c>
      <c r="H855" s="22">
        <f t="shared" si="204"/>
        <v>1914377.0996383028</v>
      </c>
      <c r="I855" s="22">
        <f t="shared" si="205"/>
        <v>6.6095281618327821E+17</v>
      </c>
      <c r="J855" s="16">
        <v>1</v>
      </c>
      <c r="K855" s="16">
        <v>11</v>
      </c>
      <c r="L855" s="16">
        <v>5</v>
      </c>
      <c r="M855" s="16">
        <v>10000</v>
      </c>
      <c r="N855" s="16">
        <v>10000</v>
      </c>
      <c r="O855" s="16">
        <v>30</v>
      </c>
      <c r="P855" s="16" t="b">
        <v>1</v>
      </c>
      <c r="Q855" s="16">
        <v>0</v>
      </c>
      <c r="R855" s="16" t="b">
        <v>0</v>
      </c>
      <c r="S855" s="16">
        <v>101.000000000008</v>
      </c>
      <c r="T855" s="16" t="s">
        <v>59</v>
      </c>
      <c r="U855" s="18">
        <v>950</v>
      </c>
      <c r="V855" s="16">
        <v>1299</v>
      </c>
      <c r="W855" s="22">
        <v>1.07</v>
      </c>
    </row>
    <row r="856" spans="1:23" x14ac:dyDescent="0.3">
      <c r="A856" s="19">
        <v>854</v>
      </c>
      <c r="B856" s="16" t="s">
        <v>56</v>
      </c>
      <c r="C856" s="17" t="s">
        <v>120</v>
      </c>
      <c r="E856" s="16">
        <f t="shared" si="203"/>
        <v>1223261758.6829975</v>
      </c>
      <c r="F856" s="16">
        <v>5</v>
      </c>
      <c r="G856" s="22">
        <f t="shared" si="206"/>
        <v>2.8508035404806383E+22</v>
      </c>
      <c r="H856" s="22">
        <f t="shared" si="204"/>
        <v>1919125.8870472303</v>
      </c>
      <c r="I856" s="22">
        <f t="shared" si="205"/>
        <v>6.6567799482240205E+17</v>
      </c>
      <c r="J856" s="16">
        <v>1</v>
      </c>
      <c r="K856" s="16">
        <v>11</v>
      </c>
      <c r="L856" s="16">
        <v>5</v>
      </c>
      <c r="M856" s="16">
        <v>10000</v>
      </c>
      <c r="N856" s="16">
        <v>10000</v>
      </c>
      <c r="O856" s="16">
        <v>30</v>
      </c>
      <c r="P856" s="16" t="b">
        <v>1</v>
      </c>
      <c r="Q856" s="16">
        <v>0</v>
      </c>
      <c r="R856" s="16" t="b">
        <v>0</v>
      </c>
      <c r="S856" s="16">
        <v>101.000000000008</v>
      </c>
      <c r="T856" s="16" t="s">
        <v>59</v>
      </c>
      <c r="U856" s="18">
        <v>951</v>
      </c>
      <c r="V856" s="16">
        <v>1301</v>
      </c>
      <c r="W856" s="22">
        <v>1.07</v>
      </c>
    </row>
    <row r="857" spans="1:23" x14ac:dyDescent="0.3">
      <c r="A857" s="19">
        <v>855</v>
      </c>
      <c r="B857" s="16" t="s">
        <v>56</v>
      </c>
      <c r="C857" s="17" t="s">
        <v>120</v>
      </c>
      <c r="E857" s="16">
        <f t="shared" si="203"/>
        <v>1227707632.0857024</v>
      </c>
      <c r="F857" s="16">
        <v>5</v>
      </c>
      <c r="G857" s="22">
        <f t="shared" si="206"/>
        <v>2.876473907053018E+22</v>
      </c>
      <c r="H857" s="22">
        <f t="shared" si="204"/>
        <v>1923880.9510311203</v>
      </c>
      <c r="I857" s="22">
        <f t="shared" si="205"/>
        <v>6.704313648302743E+17</v>
      </c>
      <c r="J857" s="16">
        <v>1</v>
      </c>
      <c r="K857" s="16">
        <v>11</v>
      </c>
      <c r="L857" s="16">
        <v>5</v>
      </c>
      <c r="M857" s="16">
        <v>10000</v>
      </c>
      <c r="N857" s="16">
        <v>10000</v>
      </c>
      <c r="O857" s="16">
        <v>30</v>
      </c>
      <c r="P857" s="16" t="b">
        <v>1</v>
      </c>
      <c r="Q857" s="16">
        <v>0</v>
      </c>
      <c r="R857" s="16" t="b">
        <v>0</v>
      </c>
      <c r="S857" s="16">
        <v>101.000000000008</v>
      </c>
      <c r="T857" s="16" t="s">
        <v>59</v>
      </c>
      <c r="U857" s="18">
        <v>952</v>
      </c>
      <c r="V857" s="16">
        <v>1303</v>
      </c>
      <c r="W857" s="22">
        <v>1.07</v>
      </c>
    </row>
    <row r="858" spans="1:23" x14ac:dyDescent="0.3">
      <c r="A858" s="15">
        <v>856</v>
      </c>
      <c r="B858" s="16" t="s">
        <v>56</v>
      </c>
      <c r="C858" s="17" t="s">
        <v>120</v>
      </c>
      <c r="E858" s="12">
        <f t="shared" si="203"/>
        <v>1232164438.5984786</v>
      </c>
      <c r="F858" s="16">
        <v>5</v>
      </c>
      <c r="G858" s="22">
        <f t="shared" si="206"/>
        <v>2.9023450129755995E+22</v>
      </c>
      <c r="H858" s="22">
        <f t="shared" si="204"/>
        <v>1928642.2926184167</v>
      </c>
      <c r="I858" s="22">
        <f t="shared" si="205"/>
        <v>6.7521306113462413E+17</v>
      </c>
      <c r="J858" s="16">
        <v>1</v>
      </c>
      <c r="K858" s="16">
        <v>11</v>
      </c>
      <c r="L858" s="16">
        <v>5</v>
      </c>
      <c r="M858" s="16">
        <v>10000</v>
      </c>
      <c r="N858" s="16">
        <v>10000</v>
      </c>
      <c r="O858" s="16">
        <v>30</v>
      </c>
      <c r="P858" s="16" t="b">
        <v>1</v>
      </c>
      <c r="Q858" s="16">
        <v>0</v>
      </c>
      <c r="R858" s="16" t="b">
        <v>0</v>
      </c>
      <c r="S858" s="16">
        <v>101.000000000008</v>
      </c>
      <c r="T858" s="16" t="s">
        <v>59</v>
      </c>
      <c r="U858" s="18">
        <v>953</v>
      </c>
      <c r="V858" s="16">
        <v>1305</v>
      </c>
      <c r="W858" s="22">
        <v>1.07</v>
      </c>
    </row>
    <row r="859" spans="1:23" x14ac:dyDescent="0.3">
      <c r="A859" s="15">
        <v>857</v>
      </c>
      <c r="B859" s="16" t="s">
        <v>56</v>
      </c>
      <c r="C859" s="17" t="s">
        <v>120</v>
      </c>
      <c r="E859" s="16">
        <f t="shared" si="203"/>
        <v>1236632192.2881293</v>
      </c>
      <c r="F859" s="16">
        <v>5</v>
      </c>
      <c r="G859" s="22">
        <f t="shared" si="206"/>
        <v>2.9284181907445054E+22</v>
      </c>
      <c r="H859" s="22">
        <f t="shared" si="204"/>
        <v>1933409.9128365074</v>
      </c>
      <c r="I859" s="22">
        <f t="shared" si="205"/>
        <v>6.800232191500896E+17</v>
      </c>
      <c r="J859" s="16">
        <v>1</v>
      </c>
      <c r="K859" s="16">
        <v>11</v>
      </c>
      <c r="L859" s="16">
        <v>5</v>
      </c>
      <c r="M859" s="16">
        <v>10000</v>
      </c>
      <c r="N859" s="16">
        <v>10000</v>
      </c>
      <c r="O859" s="16">
        <v>30</v>
      </c>
      <c r="P859" s="16" t="b">
        <v>1</v>
      </c>
      <c r="Q859" s="16">
        <v>0</v>
      </c>
      <c r="R859" s="16" t="b">
        <v>0</v>
      </c>
      <c r="S859" s="16">
        <v>101.000000000008</v>
      </c>
      <c r="T859" s="16" t="s">
        <v>59</v>
      </c>
      <c r="U859" s="18">
        <v>954</v>
      </c>
      <c r="V859" s="16">
        <v>1307</v>
      </c>
      <c r="W859" s="22">
        <v>1.07</v>
      </c>
    </row>
    <row r="860" spans="1:23" x14ac:dyDescent="0.3">
      <c r="A860" s="19">
        <v>858</v>
      </c>
      <c r="B860" s="16" t="s">
        <v>56</v>
      </c>
      <c r="C860" s="17" t="s">
        <v>120</v>
      </c>
      <c r="E860" s="16">
        <f t="shared" si="203"/>
        <v>1241110907.2231107</v>
      </c>
      <c r="F860" s="16">
        <v>5</v>
      </c>
      <c r="G860" s="22">
        <f t="shared" si="206"/>
        <v>2.954694780129648E+22</v>
      </c>
      <c r="H860" s="22">
        <f t="shared" si="204"/>
        <v>1938183.8127117581</v>
      </c>
      <c r="I860" s="22">
        <f t="shared" si="205"/>
        <v>6.8486197477942835E+17</v>
      </c>
      <c r="J860" s="16">
        <v>1</v>
      </c>
      <c r="K860" s="16">
        <v>11</v>
      </c>
      <c r="L860" s="16">
        <v>5</v>
      </c>
      <c r="M860" s="16">
        <v>10000</v>
      </c>
      <c r="N860" s="16">
        <v>10000</v>
      </c>
      <c r="O860" s="16">
        <v>30</v>
      </c>
      <c r="P860" s="16" t="b">
        <v>1</v>
      </c>
      <c r="Q860" s="16">
        <v>0</v>
      </c>
      <c r="R860" s="16" t="b">
        <v>0</v>
      </c>
      <c r="S860" s="16">
        <v>101.000000000008</v>
      </c>
      <c r="T860" s="16" t="s">
        <v>59</v>
      </c>
      <c r="U860" s="18">
        <v>955</v>
      </c>
      <c r="V860" s="16">
        <v>1309</v>
      </c>
      <c r="W860" s="22">
        <v>1.07</v>
      </c>
    </row>
    <row r="861" spans="1:23" x14ac:dyDescent="0.3">
      <c r="A861" s="19">
        <v>859</v>
      </c>
      <c r="B861" s="16" t="s">
        <v>56</v>
      </c>
      <c r="C861" s="17" t="s">
        <v>120</v>
      </c>
      <c r="E861" s="16">
        <f t="shared" si="203"/>
        <v>1245600597.47352</v>
      </c>
      <c r="F861" s="16">
        <v>5</v>
      </c>
      <c r="G861" s="22">
        <f t="shared" si="206"/>
        <v>2.9811761282059008E+22</v>
      </c>
      <c r="H861" s="22">
        <f t="shared" si="204"/>
        <v>1942963.9932694952</v>
      </c>
      <c r="I861" s="22">
        <f t="shared" si="205"/>
        <v>6.897294644147159E+17</v>
      </c>
      <c r="J861" s="16">
        <v>1</v>
      </c>
      <c r="K861" s="16">
        <v>11</v>
      </c>
      <c r="L861" s="16">
        <v>5</v>
      </c>
      <c r="M861" s="16">
        <v>10000</v>
      </c>
      <c r="N861" s="16">
        <v>10000</v>
      </c>
      <c r="O861" s="16">
        <v>30</v>
      </c>
      <c r="P861" s="16" t="b">
        <v>1</v>
      </c>
      <c r="Q861" s="16">
        <v>0</v>
      </c>
      <c r="R861" s="16" t="b">
        <v>0</v>
      </c>
      <c r="S861" s="16">
        <v>101.000000000008</v>
      </c>
      <c r="T861" s="16" t="s">
        <v>59</v>
      </c>
      <c r="U861" s="18">
        <v>956</v>
      </c>
      <c r="V861" s="16">
        <v>1311</v>
      </c>
      <c r="W861" s="22">
        <v>1.07</v>
      </c>
    </row>
    <row r="862" spans="1:23" x14ac:dyDescent="0.3">
      <c r="A862" s="15">
        <v>860</v>
      </c>
      <c r="B862" s="16" t="s">
        <v>56</v>
      </c>
      <c r="C862" s="17" t="s">
        <v>120</v>
      </c>
      <c r="E862" s="16">
        <f t="shared" si="203"/>
        <v>1250101277.1110926</v>
      </c>
      <c r="F862" s="16">
        <v>5</v>
      </c>
      <c r="G862" s="22">
        <f t="shared" si="206"/>
        <v>3.0078635893842839E+22</v>
      </c>
      <c r="H862" s="22">
        <f t="shared" si="204"/>
        <v>1947750.4555340391</v>
      </c>
      <c r="I862" s="22">
        <f t="shared" si="205"/>
        <v>6.9462582493850803E+17</v>
      </c>
      <c r="J862" s="16">
        <v>1</v>
      </c>
      <c r="K862" s="16">
        <v>11</v>
      </c>
      <c r="L862" s="16">
        <v>5</v>
      </c>
      <c r="M862" s="16">
        <v>10000</v>
      </c>
      <c r="N862" s="16">
        <v>10000</v>
      </c>
      <c r="O862" s="16">
        <v>30</v>
      </c>
      <c r="P862" s="16" t="b">
        <v>1</v>
      </c>
      <c r="Q862" s="16">
        <v>0</v>
      </c>
      <c r="R862" s="16" t="b">
        <v>0</v>
      </c>
      <c r="S862" s="16">
        <v>101.000000000008</v>
      </c>
      <c r="T862" s="16" t="s">
        <v>59</v>
      </c>
      <c r="U862" s="18">
        <v>957</v>
      </c>
      <c r="V862" s="16">
        <v>1313</v>
      </c>
      <c r="W862" s="22">
        <v>1.07</v>
      </c>
    </row>
    <row r="863" spans="1:23" x14ac:dyDescent="0.3">
      <c r="A863" s="15">
        <v>861</v>
      </c>
      <c r="B863" s="16" t="s">
        <v>56</v>
      </c>
      <c r="C863" s="17" t="s">
        <v>120</v>
      </c>
      <c r="E863" s="12">
        <f t="shared" si="203"/>
        <v>1254612960.2092052</v>
      </c>
      <c r="F863" s="16">
        <v>5</v>
      </c>
      <c r="G863" s="22">
        <f>A863^7.67+A863^4+100*A863+100</f>
        <v>3.2469393140978444E+22</v>
      </c>
      <c r="H863" s="22">
        <f t="shared" si="204"/>
        <v>1952543.2005286601</v>
      </c>
      <c r="I863" s="22">
        <f t="shared" si="205"/>
        <v>6.9955119372504627E+17</v>
      </c>
      <c r="J863" s="16">
        <v>1</v>
      </c>
      <c r="K863" s="16">
        <v>11</v>
      </c>
      <c r="L863" s="16">
        <v>5</v>
      </c>
      <c r="M863" s="16">
        <v>10000</v>
      </c>
      <c r="N863" s="16">
        <v>10000</v>
      </c>
      <c r="O863" s="16">
        <v>30</v>
      </c>
      <c r="P863" s="16" t="b">
        <v>1</v>
      </c>
      <c r="Q863" s="16">
        <v>0</v>
      </c>
      <c r="R863" s="16" t="b">
        <v>0</v>
      </c>
      <c r="S863" s="16">
        <v>101.000000000008</v>
      </c>
      <c r="T863" s="16" t="s">
        <v>59</v>
      </c>
      <c r="U863" s="18">
        <v>958</v>
      </c>
      <c r="V863" s="16">
        <v>1315</v>
      </c>
      <c r="W863" s="22">
        <v>1.07</v>
      </c>
    </row>
    <row r="864" spans="1:23" x14ac:dyDescent="0.3">
      <c r="A864" s="19">
        <v>862</v>
      </c>
      <c r="B864" s="16" t="s">
        <v>56</v>
      </c>
      <c r="C864" s="17" t="s">
        <v>120</v>
      </c>
      <c r="E864" s="16">
        <f t="shared" si="203"/>
        <v>1259135660.8428714</v>
      </c>
      <c r="F864" s="16">
        <v>5</v>
      </c>
      <c r="G864" s="22">
        <f t="shared" ref="G864:G872" si="207">A864^7.67+A864^4+100*A864+100</f>
        <v>3.2759761316343194E+22</v>
      </c>
      <c r="H864" s="22">
        <f t="shared" si="204"/>
        <v>1957342.229275621</v>
      </c>
      <c r="I864" s="22">
        <f t="shared" si="205"/>
        <v>7.0450570864143834E+17</v>
      </c>
      <c r="J864" s="16">
        <v>1</v>
      </c>
      <c r="K864" s="16">
        <v>11</v>
      </c>
      <c r="L864" s="16">
        <v>5</v>
      </c>
      <c r="M864" s="16">
        <v>10000</v>
      </c>
      <c r="N864" s="16">
        <v>10000</v>
      </c>
      <c r="O864" s="16">
        <v>30</v>
      </c>
      <c r="P864" s="16" t="b">
        <v>1</v>
      </c>
      <c r="Q864" s="16">
        <v>0</v>
      </c>
      <c r="R864" s="16" t="b">
        <v>0</v>
      </c>
      <c r="S864" s="16">
        <v>101.000000000008</v>
      </c>
      <c r="T864" s="16" t="s">
        <v>59</v>
      </c>
      <c r="U864" s="18">
        <v>959</v>
      </c>
      <c r="V864" s="16">
        <v>1317</v>
      </c>
      <c r="W864" s="22">
        <v>1.07</v>
      </c>
    </row>
    <row r="865" spans="1:23" x14ac:dyDescent="0.3">
      <c r="A865" s="19">
        <v>863</v>
      </c>
      <c r="B865" s="16" t="s">
        <v>56</v>
      </c>
      <c r="C865" s="17" t="s">
        <v>120</v>
      </c>
      <c r="E865" s="16">
        <f t="shared" si="203"/>
        <v>1263669393.0887303</v>
      </c>
      <c r="F865" s="16">
        <v>5</v>
      </c>
      <c r="G865" s="22">
        <f t="shared" si="207"/>
        <v>3.3052385022107577E+22</v>
      </c>
      <c r="H865" s="22">
        <f t="shared" si="204"/>
        <v>1962147.5427961636</v>
      </c>
      <c r="I865" s="22">
        <f t="shared" si="205"/>
        <v>7.0948950804887078E+17</v>
      </c>
      <c r="J865" s="16">
        <v>1</v>
      </c>
      <c r="K865" s="16">
        <v>11</v>
      </c>
      <c r="L865" s="16">
        <v>5</v>
      </c>
      <c r="M865" s="16">
        <v>10000</v>
      </c>
      <c r="N865" s="16">
        <v>10000</v>
      </c>
      <c r="O865" s="16">
        <v>30</v>
      </c>
      <c r="P865" s="16" t="b">
        <v>1</v>
      </c>
      <c r="Q865" s="16">
        <v>0</v>
      </c>
      <c r="R865" s="16" t="b">
        <v>0</v>
      </c>
      <c r="S865" s="16">
        <v>101.000000000008</v>
      </c>
      <c r="T865" s="16" t="s">
        <v>59</v>
      </c>
      <c r="U865" s="18">
        <v>960</v>
      </c>
      <c r="V865" s="16">
        <v>1319</v>
      </c>
      <c r="W865" s="22">
        <v>1.07</v>
      </c>
    </row>
    <row r="866" spans="1:23" x14ac:dyDescent="0.3">
      <c r="A866" s="15">
        <v>864</v>
      </c>
      <c r="B866" s="16" t="s">
        <v>56</v>
      </c>
      <c r="C866" s="17" t="s">
        <v>120</v>
      </c>
      <c r="E866" s="16">
        <f t="shared" si="203"/>
        <v>1268214171.0250685</v>
      </c>
      <c r="F866" s="16">
        <v>5</v>
      </c>
      <c r="G866" s="22">
        <f t="shared" si="207"/>
        <v>3.3347279134763013E+22</v>
      </c>
      <c r="H866" s="22">
        <f t="shared" si="204"/>
        <v>1966959.1421105047</v>
      </c>
      <c r="I866" s="22">
        <f t="shared" si="205"/>
        <v>7.1450273080377958E+17</v>
      </c>
      <c r="J866" s="16">
        <v>1</v>
      </c>
      <c r="K866" s="16">
        <v>11</v>
      </c>
      <c r="L866" s="16">
        <v>5</v>
      </c>
      <c r="M866" s="16">
        <v>10000</v>
      </c>
      <c r="N866" s="16">
        <v>10000</v>
      </c>
      <c r="O866" s="16">
        <v>30</v>
      </c>
      <c r="P866" s="16" t="b">
        <v>1</v>
      </c>
      <c r="Q866" s="16">
        <v>0</v>
      </c>
      <c r="R866" s="16" t="b">
        <v>0</v>
      </c>
      <c r="S866" s="16">
        <v>101.000000000008</v>
      </c>
      <c r="T866" s="16" t="s">
        <v>59</v>
      </c>
      <c r="U866" s="18">
        <v>961</v>
      </c>
      <c r="V866" s="16">
        <v>1321</v>
      </c>
      <c r="W866" s="22">
        <v>1.07</v>
      </c>
    </row>
    <row r="867" spans="1:23" x14ac:dyDescent="0.3">
      <c r="A867" s="15">
        <v>865</v>
      </c>
      <c r="B867" s="16" t="s">
        <v>56</v>
      </c>
      <c r="C867" s="17" t="s">
        <v>120</v>
      </c>
      <c r="E867" s="16">
        <f t="shared" si="203"/>
        <v>1272770008.7317903</v>
      </c>
      <c r="F867" s="16">
        <v>5</v>
      </c>
      <c r="G867" s="22">
        <f t="shared" si="207"/>
        <v>3.3644458611521394E+22</v>
      </c>
      <c r="H867" s="22">
        <f t="shared" si="204"/>
        <v>1971777.0282378497</v>
      </c>
      <c r="I867" s="22">
        <f t="shared" si="205"/>
        <v>7.1954551625906214E+17</v>
      </c>
      <c r="J867" s="16">
        <v>1</v>
      </c>
      <c r="K867" s="16">
        <v>11</v>
      </c>
      <c r="L867" s="16">
        <v>5</v>
      </c>
      <c r="M867" s="16">
        <v>10000</v>
      </c>
      <c r="N867" s="16">
        <v>10000</v>
      </c>
      <c r="O867" s="16">
        <v>30</v>
      </c>
      <c r="P867" s="16" t="b">
        <v>1</v>
      </c>
      <c r="Q867" s="16">
        <v>0</v>
      </c>
      <c r="R867" s="16" t="b">
        <v>0</v>
      </c>
      <c r="S867" s="16">
        <v>101.000000000008</v>
      </c>
      <c r="T867" s="16" t="s">
        <v>59</v>
      </c>
      <c r="U867" s="18">
        <v>962</v>
      </c>
      <c r="V867" s="16">
        <v>1323</v>
      </c>
      <c r="W867" s="22">
        <v>1.07</v>
      </c>
    </row>
    <row r="868" spans="1:23" x14ac:dyDescent="0.3">
      <c r="A868" s="19">
        <v>866</v>
      </c>
      <c r="B868" s="16" t="s">
        <v>56</v>
      </c>
      <c r="C868" s="17" t="s">
        <v>120</v>
      </c>
      <c r="E868" s="12">
        <f t="shared" si="203"/>
        <v>1277336920.2904429</v>
      </c>
      <c r="F868" s="16">
        <v>5</v>
      </c>
      <c r="G868" s="22">
        <f t="shared" si="207"/>
        <v>3.3943938490658196E+22</v>
      </c>
      <c r="H868" s="22">
        <f t="shared" si="204"/>
        <v>1976601.2021963915</v>
      </c>
      <c r="I868" s="22">
        <f t="shared" si="205"/>
        <v>7.2461800426527053E+17</v>
      </c>
      <c r="J868" s="16">
        <v>1</v>
      </c>
      <c r="K868" s="16">
        <v>11</v>
      </c>
      <c r="L868" s="16">
        <v>5</v>
      </c>
      <c r="M868" s="16">
        <v>10000</v>
      </c>
      <c r="N868" s="16">
        <v>10000</v>
      </c>
      <c r="O868" s="16">
        <v>30</v>
      </c>
      <c r="P868" s="16" t="b">
        <v>1</v>
      </c>
      <c r="Q868" s="16">
        <v>0</v>
      </c>
      <c r="R868" s="16" t="b">
        <v>0</v>
      </c>
      <c r="S868" s="16">
        <v>101.000000000008</v>
      </c>
      <c r="T868" s="16" t="s">
        <v>59</v>
      </c>
      <c r="U868" s="18">
        <v>963</v>
      </c>
      <c r="V868" s="16">
        <v>1325</v>
      </c>
      <c r="W868" s="22">
        <v>1.07</v>
      </c>
    </row>
    <row r="869" spans="1:23" x14ac:dyDescent="0.3">
      <c r="A869" s="19">
        <v>867</v>
      </c>
      <c r="B869" s="16" t="s">
        <v>56</v>
      </c>
      <c r="C869" s="17" t="s">
        <v>120</v>
      </c>
      <c r="E869" s="16">
        <f t="shared" si="203"/>
        <v>1281914919.7841868</v>
      </c>
      <c r="F869" s="16">
        <v>5</v>
      </c>
      <c r="G869" s="22">
        <f t="shared" si="207"/>
        <v>3.424573389185786E+22</v>
      </c>
      <c r="H869" s="22">
        <f t="shared" si="204"/>
        <v>1981431.6650033018</v>
      </c>
      <c r="I869" s="22">
        <f t="shared" si="205"/>
        <v>7.2972033517179712E+17</v>
      </c>
      <c r="J869" s="16">
        <v>1</v>
      </c>
      <c r="K869" s="16">
        <v>11</v>
      </c>
      <c r="L869" s="16">
        <v>5</v>
      </c>
      <c r="M869" s="16">
        <v>10000</v>
      </c>
      <c r="N869" s="16">
        <v>10000</v>
      </c>
      <c r="O869" s="16">
        <v>30</v>
      </c>
      <c r="P869" s="16" t="b">
        <v>1</v>
      </c>
      <c r="Q869" s="16">
        <v>0</v>
      </c>
      <c r="R869" s="16" t="b">
        <v>0</v>
      </c>
      <c r="S869" s="16">
        <v>101.000000000008</v>
      </c>
      <c r="T869" s="16" t="s">
        <v>59</v>
      </c>
      <c r="U869" s="18">
        <v>964</v>
      </c>
      <c r="V869" s="16">
        <v>1327</v>
      </c>
      <c r="W869" s="22">
        <v>1.07</v>
      </c>
    </row>
    <row r="870" spans="1:23" x14ac:dyDescent="0.3">
      <c r="A870" s="15">
        <v>868</v>
      </c>
      <c r="B870" s="16" t="s">
        <v>56</v>
      </c>
      <c r="C870" s="17" t="s">
        <v>120</v>
      </c>
      <c r="E870" s="16">
        <f t="shared" si="203"/>
        <v>1286504021.2978296</v>
      </c>
      <c r="F870" s="16">
        <v>5</v>
      </c>
      <c r="G870" s="22">
        <f t="shared" si="207"/>
        <v>3.4549860016559724E+22</v>
      </c>
      <c r="H870" s="22">
        <f t="shared" si="204"/>
        <v>1986268.4176747559</v>
      </c>
      <c r="I870" s="22">
        <f t="shared" si="205"/>
        <v>7.3485264982811482E+17</v>
      </c>
      <c r="J870" s="16">
        <v>1</v>
      </c>
      <c r="K870" s="16">
        <v>11</v>
      </c>
      <c r="L870" s="16">
        <v>5</v>
      </c>
      <c r="M870" s="16">
        <v>10000</v>
      </c>
      <c r="N870" s="16">
        <v>10000</v>
      </c>
      <c r="O870" s="16">
        <v>30</v>
      </c>
      <c r="P870" s="16" t="b">
        <v>1</v>
      </c>
      <c r="Q870" s="16">
        <v>0</v>
      </c>
      <c r="R870" s="16" t="b">
        <v>0</v>
      </c>
      <c r="S870" s="16">
        <v>101.000000000008</v>
      </c>
      <c r="T870" s="16" t="s">
        <v>59</v>
      </c>
      <c r="U870" s="18">
        <v>965</v>
      </c>
      <c r="V870" s="16">
        <v>1329</v>
      </c>
      <c r="W870" s="22">
        <v>1.07</v>
      </c>
    </row>
    <row r="871" spans="1:23" x14ac:dyDescent="0.3">
      <c r="A871" s="15">
        <v>869</v>
      </c>
      <c r="B871" s="16" t="s">
        <v>56</v>
      </c>
      <c r="C871" s="17" t="s">
        <v>120</v>
      </c>
      <c r="E871" s="16">
        <f t="shared" si="203"/>
        <v>1291104238.9177749</v>
      </c>
      <c r="F871" s="16">
        <v>5</v>
      </c>
      <c r="G871" s="22">
        <f t="shared" si="207"/>
        <v>3.4856332148303957E+22</v>
      </c>
      <c r="H871" s="22">
        <f t="shared" si="204"/>
        <v>1991111.4612259099</v>
      </c>
      <c r="I871" s="22">
        <f t="shared" si="205"/>
        <v>7.4001508958491123E+17</v>
      </c>
      <c r="J871" s="16">
        <v>1</v>
      </c>
      <c r="K871" s="16">
        <v>11</v>
      </c>
      <c r="L871" s="16">
        <v>5</v>
      </c>
      <c r="M871" s="16">
        <v>10000</v>
      </c>
      <c r="N871" s="16">
        <v>10000</v>
      </c>
      <c r="O871" s="16">
        <v>30</v>
      </c>
      <c r="P871" s="16" t="b">
        <v>1</v>
      </c>
      <c r="Q871" s="16">
        <v>0</v>
      </c>
      <c r="R871" s="16" t="b">
        <v>0</v>
      </c>
      <c r="S871" s="16">
        <v>101.000000000008</v>
      </c>
      <c r="T871" s="16" t="s">
        <v>59</v>
      </c>
      <c r="U871" s="18">
        <v>966</v>
      </c>
      <c r="V871" s="16">
        <v>1331</v>
      </c>
      <c r="W871" s="22">
        <v>1.07</v>
      </c>
    </row>
    <row r="872" spans="1:23" x14ac:dyDescent="0.3">
      <c r="A872" s="19">
        <v>870</v>
      </c>
      <c r="B872" s="16" t="s">
        <v>56</v>
      </c>
      <c r="C872" s="17" t="s">
        <v>120</v>
      </c>
      <c r="E872" s="16">
        <f t="shared" si="203"/>
        <v>1295715586.7320766</v>
      </c>
      <c r="F872" s="16">
        <v>5</v>
      </c>
      <c r="G872" s="22">
        <f t="shared" si="207"/>
        <v>3.5165165653081947E+22</v>
      </c>
      <c r="H872" s="22">
        <f t="shared" si="204"/>
        <v>1995960.7966709211</v>
      </c>
      <c r="I872" s="22">
        <f t="shared" si="205"/>
        <v>7.4520779629536026E+17</v>
      </c>
      <c r="J872" s="16">
        <v>1</v>
      </c>
      <c r="K872" s="16">
        <v>11</v>
      </c>
      <c r="L872" s="16">
        <v>5</v>
      </c>
      <c r="M872" s="16">
        <v>10000</v>
      </c>
      <c r="N872" s="16">
        <v>10000</v>
      </c>
      <c r="O872" s="16">
        <v>30</v>
      </c>
      <c r="P872" s="16" t="b">
        <v>1</v>
      </c>
      <c r="Q872" s="16">
        <v>0</v>
      </c>
      <c r="R872" s="16" t="b">
        <v>0</v>
      </c>
      <c r="S872" s="16">
        <v>101.000000000008</v>
      </c>
      <c r="T872" s="16" t="s">
        <v>59</v>
      </c>
      <c r="U872" s="18">
        <v>967</v>
      </c>
      <c r="V872" s="16">
        <v>1333</v>
      </c>
      <c r="W872" s="22">
        <v>1.07</v>
      </c>
    </row>
    <row r="873" spans="1:23" x14ac:dyDescent="0.3">
      <c r="A873" s="19">
        <v>871</v>
      </c>
      <c r="B873" s="16" t="s">
        <v>56</v>
      </c>
      <c r="C873" s="17" t="s">
        <v>120</v>
      </c>
      <c r="E873" s="12">
        <f t="shared" si="203"/>
        <v>1300338078.8303909</v>
      </c>
      <c r="F873" s="16">
        <v>5</v>
      </c>
      <c r="G873" s="22">
        <f>A873^7.68+A873^4+100*A873+100</f>
        <v>3.7961156113156442E+22</v>
      </c>
      <c r="H873" s="22">
        <f t="shared" si="204"/>
        <v>2000816.4250229446</v>
      </c>
      <c r="I873" s="22">
        <f t="shared" si="205"/>
        <v>7.5043091231629363E+17</v>
      </c>
      <c r="J873" s="16">
        <v>1</v>
      </c>
      <c r="K873" s="16">
        <v>11</v>
      </c>
      <c r="L873" s="16">
        <v>5</v>
      </c>
      <c r="M873" s="16">
        <v>10000</v>
      </c>
      <c r="N873" s="16">
        <v>10000</v>
      </c>
      <c r="O873" s="16">
        <v>30</v>
      </c>
      <c r="P873" s="16" t="b">
        <v>1</v>
      </c>
      <c r="Q873" s="16">
        <v>0</v>
      </c>
      <c r="R873" s="16" t="b">
        <v>0</v>
      </c>
      <c r="S873" s="16">
        <v>101.000000000008</v>
      </c>
      <c r="T873" s="16" t="s">
        <v>59</v>
      </c>
      <c r="U873" s="18">
        <v>968</v>
      </c>
      <c r="V873" s="16">
        <v>1335</v>
      </c>
      <c r="W873" s="22">
        <v>1.07</v>
      </c>
    </row>
    <row r="874" spans="1:23" x14ac:dyDescent="0.3">
      <c r="A874" s="15">
        <v>872</v>
      </c>
      <c r="B874" s="16" t="s">
        <v>56</v>
      </c>
      <c r="C874" s="17" t="s">
        <v>120</v>
      </c>
      <c r="E874" s="16">
        <f t="shared" si="203"/>
        <v>1304971729.3040092</v>
      </c>
      <c r="F874" s="16">
        <v>5</v>
      </c>
      <c r="G874" s="22">
        <f t="shared" ref="G874:G882" si="208">A874^7.68+A874^4+100*A874+100</f>
        <v>3.8297163092874345E+22</v>
      </c>
      <c r="H874" s="22">
        <f t="shared" si="204"/>
        <v>2005678.3472941311</v>
      </c>
      <c r="I874" s="22">
        <f t="shared" si="205"/>
        <v>7.5568458050940941E+17</v>
      </c>
      <c r="J874" s="16">
        <v>1</v>
      </c>
      <c r="K874" s="16">
        <v>11</v>
      </c>
      <c r="L874" s="16">
        <v>5</v>
      </c>
      <c r="M874" s="16">
        <v>10000</v>
      </c>
      <c r="N874" s="16">
        <v>10000</v>
      </c>
      <c r="O874" s="16">
        <v>30</v>
      </c>
      <c r="P874" s="16" t="b">
        <v>1</v>
      </c>
      <c r="Q874" s="16">
        <v>0</v>
      </c>
      <c r="R874" s="16" t="b">
        <v>0</v>
      </c>
      <c r="S874" s="16">
        <v>101.000000000008</v>
      </c>
      <c r="T874" s="16" t="s">
        <v>59</v>
      </c>
      <c r="U874" s="18">
        <v>969</v>
      </c>
      <c r="V874" s="16">
        <v>1337</v>
      </c>
      <c r="W874" s="22">
        <v>1.07</v>
      </c>
    </row>
    <row r="875" spans="1:23" x14ac:dyDescent="0.3">
      <c r="A875" s="15">
        <v>873</v>
      </c>
      <c r="B875" s="16" t="s">
        <v>56</v>
      </c>
      <c r="C875" s="17" t="s">
        <v>120</v>
      </c>
      <c r="E875" s="16">
        <f t="shared" si="203"/>
        <v>1309616552.245821</v>
      </c>
      <c r="F875" s="16">
        <v>5</v>
      </c>
      <c r="G875" s="22">
        <f t="shared" si="208"/>
        <v>3.8635753954030538E+22</v>
      </c>
      <c r="H875" s="22">
        <f t="shared" si="204"/>
        <v>2010546.5644956299</v>
      </c>
      <c r="I875" s="22">
        <f t="shared" si="205"/>
        <v>7.6096894424246976E+17</v>
      </c>
      <c r="J875" s="16">
        <v>1</v>
      </c>
      <c r="K875" s="16">
        <v>11</v>
      </c>
      <c r="L875" s="16">
        <v>5</v>
      </c>
      <c r="M875" s="16">
        <v>10000</v>
      </c>
      <c r="N875" s="16">
        <v>10000</v>
      </c>
      <c r="O875" s="16">
        <v>30</v>
      </c>
      <c r="P875" s="16" t="b">
        <v>1</v>
      </c>
      <c r="Q875" s="16">
        <v>0</v>
      </c>
      <c r="R875" s="16" t="b">
        <v>0</v>
      </c>
      <c r="S875" s="16">
        <v>101.000000000008</v>
      </c>
      <c r="T875" s="16" t="s">
        <v>59</v>
      </c>
      <c r="U875" s="18">
        <v>970</v>
      </c>
      <c r="V875" s="16">
        <v>1339</v>
      </c>
      <c r="W875" s="22">
        <v>1.07</v>
      </c>
    </row>
    <row r="876" spans="1:23" x14ac:dyDescent="0.3">
      <c r="A876" s="19">
        <v>874</v>
      </c>
      <c r="B876" s="16" t="s">
        <v>56</v>
      </c>
      <c r="C876" s="17" t="s">
        <v>120</v>
      </c>
      <c r="E876" s="16">
        <f t="shared" si="203"/>
        <v>1314272561.7503555</v>
      </c>
      <c r="F876" s="16">
        <v>5</v>
      </c>
      <c r="G876" s="22">
        <f t="shared" si="208"/>
        <v>3.8976945572624204E+22</v>
      </c>
      <c r="H876" s="22">
        <f t="shared" si="204"/>
        <v>2015421.0776376035</v>
      </c>
      <c r="I876" s="22">
        <f t="shared" si="205"/>
        <v>7.6628414739055347E+17</v>
      </c>
      <c r="J876" s="16">
        <v>1</v>
      </c>
      <c r="K876" s="16">
        <v>11</v>
      </c>
      <c r="L876" s="16">
        <v>5</v>
      </c>
      <c r="M876" s="16">
        <v>10000</v>
      </c>
      <c r="N876" s="16">
        <v>10000</v>
      </c>
      <c r="O876" s="16">
        <v>30</v>
      </c>
      <c r="P876" s="16" t="b">
        <v>1</v>
      </c>
      <c r="Q876" s="16">
        <v>0</v>
      </c>
      <c r="R876" s="16" t="b">
        <v>0</v>
      </c>
      <c r="S876" s="16">
        <v>101.000000000008</v>
      </c>
      <c r="T876" s="16" t="s">
        <v>59</v>
      </c>
      <c r="U876" s="18">
        <v>971</v>
      </c>
      <c r="V876" s="16">
        <v>1341</v>
      </c>
      <c r="W876" s="22">
        <v>1.07</v>
      </c>
    </row>
    <row r="877" spans="1:23" x14ac:dyDescent="0.3">
      <c r="A877" s="19">
        <v>875</v>
      </c>
      <c r="B877" s="16" t="s">
        <v>56</v>
      </c>
      <c r="C877" s="17" t="s">
        <v>120</v>
      </c>
      <c r="E877" s="16">
        <f t="shared" si="203"/>
        <v>1318939771.9137404</v>
      </c>
      <c r="F877" s="16">
        <v>5</v>
      </c>
      <c r="G877" s="22">
        <f t="shared" si="208"/>
        <v>3.9320754915365592E+22</v>
      </c>
      <c r="H877" s="22">
        <f t="shared" si="204"/>
        <v>2020301.8877292075</v>
      </c>
      <c r="I877" s="22">
        <f t="shared" si="205"/>
        <v>7.7163033433719885E+17</v>
      </c>
      <c r="J877" s="16">
        <v>1</v>
      </c>
      <c r="K877" s="16">
        <v>11</v>
      </c>
      <c r="L877" s="16">
        <v>5</v>
      </c>
      <c r="M877" s="16">
        <v>10000</v>
      </c>
      <c r="N877" s="16">
        <v>10000</v>
      </c>
      <c r="O877" s="16">
        <v>30</v>
      </c>
      <c r="P877" s="16" t="b">
        <v>1</v>
      </c>
      <c r="Q877" s="16">
        <v>0</v>
      </c>
      <c r="R877" s="16" t="b">
        <v>0</v>
      </c>
      <c r="S877" s="16">
        <v>101.000000000008</v>
      </c>
      <c r="T877" s="16" t="s">
        <v>59</v>
      </c>
      <c r="U877" s="18">
        <v>972</v>
      </c>
      <c r="V877" s="16">
        <v>1343</v>
      </c>
      <c r="W877" s="22">
        <v>1.07</v>
      </c>
    </row>
    <row r="878" spans="1:23" x14ac:dyDescent="0.3">
      <c r="A878" s="15">
        <v>876</v>
      </c>
      <c r="B878" s="16" t="s">
        <v>56</v>
      </c>
      <c r="C878" s="17" t="s">
        <v>120</v>
      </c>
      <c r="E878" s="12">
        <f t="shared" si="203"/>
        <v>1323618196.8337231</v>
      </c>
      <c r="F878" s="16">
        <v>5</v>
      </c>
      <c r="G878" s="22">
        <f t="shared" si="208"/>
        <v>3.9667199040061169E+22</v>
      </c>
      <c r="H878" s="22">
        <f t="shared" si="204"/>
        <v>2025188.9957786144</v>
      </c>
      <c r="I878" s="22">
        <f t="shared" si="205"/>
        <v>7.7700764997568397E+17</v>
      </c>
      <c r="J878" s="16">
        <v>1</v>
      </c>
      <c r="K878" s="16">
        <v>11</v>
      </c>
      <c r="L878" s="16">
        <v>5</v>
      </c>
      <c r="M878" s="16">
        <v>10000</v>
      </c>
      <c r="N878" s="16">
        <v>10000</v>
      </c>
      <c r="O878" s="16">
        <v>30</v>
      </c>
      <c r="P878" s="16" t="b">
        <v>1</v>
      </c>
      <c r="Q878" s="16">
        <v>0</v>
      </c>
      <c r="R878" s="16" t="b">
        <v>0</v>
      </c>
      <c r="S878" s="16">
        <v>101.000000000008</v>
      </c>
      <c r="T878" s="16" t="s">
        <v>59</v>
      </c>
      <c r="U878" s="18">
        <v>973</v>
      </c>
      <c r="V878" s="16">
        <v>1345</v>
      </c>
      <c r="W878" s="22">
        <v>1.07</v>
      </c>
    </row>
    <row r="879" spans="1:23" x14ac:dyDescent="0.3">
      <c r="A879" s="15">
        <v>877</v>
      </c>
      <c r="B879" s="16" t="s">
        <v>56</v>
      </c>
      <c r="C879" s="17" t="s">
        <v>120</v>
      </c>
      <c r="E879" s="16">
        <f t="shared" si="203"/>
        <v>1328307850.6096499</v>
      </c>
      <c r="F879" s="16">
        <v>5</v>
      </c>
      <c r="G879" s="22">
        <f t="shared" si="208"/>
        <v>4.0016295095995665E+22</v>
      </c>
      <c r="H879" s="22">
        <f t="shared" si="204"/>
        <v>2030082.4027930035</v>
      </c>
      <c r="I879" s="22">
        <f t="shared" si="205"/>
        <v>7.8241623971019123E+17</v>
      </c>
      <c r="J879" s="16">
        <v>1</v>
      </c>
      <c r="K879" s="16">
        <v>11</v>
      </c>
      <c r="L879" s="16">
        <v>5</v>
      </c>
      <c r="M879" s="16">
        <v>10000</v>
      </c>
      <c r="N879" s="16">
        <v>10000</v>
      </c>
      <c r="O879" s="16">
        <v>30</v>
      </c>
      <c r="P879" s="16" t="b">
        <v>1</v>
      </c>
      <c r="Q879" s="16">
        <v>0</v>
      </c>
      <c r="R879" s="16" t="b">
        <v>0</v>
      </c>
      <c r="S879" s="16">
        <v>101.000000000008</v>
      </c>
      <c r="T879" s="16" t="s">
        <v>59</v>
      </c>
      <c r="U879" s="18">
        <v>974</v>
      </c>
      <c r="V879" s="16">
        <v>1347</v>
      </c>
      <c r="W879" s="22">
        <v>1.07</v>
      </c>
    </row>
    <row r="880" spans="1:23" x14ac:dyDescent="0.3">
      <c r="A880" s="19">
        <v>878</v>
      </c>
      <c r="B880" s="16" t="s">
        <v>56</v>
      </c>
      <c r="C880" s="17" t="s">
        <v>120</v>
      </c>
      <c r="E880" s="16">
        <f t="shared" si="203"/>
        <v>1333008747.3424997</v>
      </c>
      <c r="F880" s="16">
        <v>5</v>
      </c>
      <c r="G880" s="22">
        <f t="shared" si="208"/>
        <v>4.0368060324319184E+22</v>
      </c>
      <c r="H880" s="22">
        <f t="shared" si="204"/>
        <v>2034982.1097785621</v>
      </c>
      <c r="I880" s="22">
        <f t="shared" si="205"/>
        <v>7.8785624945704448E+17</v>
      </c>
      <c r="J880" s="16">
        <v>1</v>
      </c>
      <c r="K880" s="16">
        <v>11</v>
      </c>
      <c r="L880" s="16">
        <v>5</v>
      </c>
      <c r="M880" s="16">
        <v>10000</v>
      </c>
      <c r="N880" s="16">
        <v>10000</v>
      </c>
      <c r="O880" s="16">
        <v>30</v>
      </c>
      <c r="P880" s="16" t="b">
        <v>1</v>
      </c>
      <c r="Q880" s="16">
        <v>0</v>
      </c>
      <c r="R880" s="16" t="b">
        <v>0</v>
      </c>
      <c r="S880" s="16">
        <v>101.000000000008</v>
      </c>
      <c r="T880" s="16" t="s">
        <v>59</v>
      </c>
      <c r="U880" s="18">
        <v>975</v>
      </c>
      <c r="V880" s="16">
        <v>1349</v>
      </c>
      <c r="W880" s="22">
        <v>1.07</v>
      </c>
    </row>
    <row r="881" spans="1:23" x14ac:dyDescent="0.3">
      <c r="A881" s="19">
        <v>879</v>
      </c>
      <c r="B881" s="16" t="s">
        <v>56</v>
      </c>
      <c r="C881" s="17" t="s">
        <v>120</v>
      </c>
      <c r="E881" s="16">
        <f t="shared" si="203"/>
        <v>1337720901.1348364</v>
      </c>
      <c r="F881" s="16">
        <v>5</v>
      </c>
      <c r="G881" s="22">
        <f t="shared" si="208"/>
        <v>4.0722512058432291E+22</v>
      </c>
      <c r="H881" s="22">
        <f t="shared" si="204"/>
        <v>2039888.1177404919</v>
      </c>
      <c r="I881" s="22">
        <f t="shared" si="205"/>
        <v>7.933278256459223E+17</v>
      </c>
      <c r="J881" s="16">
        <v>1</v>
      </c>
      <c r="K881" s="16">
        <v>11</v>
      </c>
      <c r="L881" s="16">
        <v>5</v>
      </c>
      <c r="M881" s="16">
        <v>10000</v>
      </c>
      <c r="N881" s="16">
        <v>10000</v>
      </c>
      <c r="O881" s="16">
        <v>30</v>
      </c>
      <c r="P881" s="16" t="b">
        <v>1</v>
      </c>
      <c r="Q881" s="16">
        <v>0</v>
      </c>
      <c r="R881" s="16" t="b">
        <v>0</v>
      </c>
      <c r="S881" s="16">
        <v>101.000000000008</v>
      </c>
      <c r="T881" s="16" t="s">
        <v>59</v>
      </c>
      <c r="U881" s="18">
        <v>976</v>
      </c>
      <c r="V881" s="16">
        <v>1351</v>
      </c>
      <c r="W881" s="22">
        <v>1.07</v>
      </c>
    </row>
    <row r="882" spans="1:23" x14ac:dyDescent="0.3">
      <c r="A882" s="15">
        <v>880</v>
      </c>
      <c r="B882" s="16" t="s">
        <v>56</v>
      </c>
      <c r="C882" s="17" t="s">
        <v>120</v>
      </c>
      <c r="E882" s="16">
        <f t="shared" si="203"/>
        <v>1342444326.0908449</v>
      </c>
      <c r="F882" s="16">
        <v>5</v>
      </c>
      <c r="G882" s="22">
        <f t="shared" si="208"/>
        <v>4.1079667724374308E+22</v>
      </c>
      <c r="H882" s="22">
        <f t="shared" si="204"/>
        <v>2044800.4276830223</v>
      </c>
      <c r="I882" s="22">
        <f t="shared" si="205"/>
        <v>7.9883111522107853E+17</v>
      </c>
      <c r="J882" s="16">
        <v>1</v>
      </c>
      <c r="K882" s="16">
        <v>11</v>
      </c>
      <c r="L882" s="16">
        <v>5</v>
      </c>
      <c r="M882" s="16">
        <v>10000</v>
      </c>
      <c r="N882" s="16">
        <v>10000</v>
      </c>
      <c r="O882" s="16">
        <v>30</v>
      </c>
      <c r="P882" s="16" t="b">
        <v>1</v>
      </c>
      <c r="Q882" s="16">
        <v>0</v>
      </c>
      <c r="R882" s="16" t="b">
        <v>0</v>
      </c>
      <c r="S882" s="16">
        <v>101.000000000008</v>
      </c>
      <c r="T882" s="16" t="s">
        <v>59</v>
      </c>
      <c r="U882" s="18">
        <v>977</v>
      </c>
      <c r="V882" s="16">
        <v>1353</v>
      </c>
      <c r="W882" s="22">
        <v>1.07</v>
      </c>
    </row>
    <row r="883" spans="1:23" x14ac:dyDescent="0.3">
      <c r="A883" s="15">
        <v>881</v>
      </c>
      <c r="B883" s="16" t="s">
        <v>56</v>
      </c>
      <c r="C883" s="17" t="s">
        <v>120</v>
      </c>
      <c r="E883" s="12">
        <f t="shared" si="203"/>
        <v>1347179036.3163092</v>
      </c>
      <c r="F883" s="16">
        <v>5</v>
      </c>
      <c r="G883" s="22">
        <f>A883^7.69+A883^4+100*A883+100</f>
        <v>4.4347050017375654E+22</v>
      </c>
      <c r="H883" s="22">
        <f t="shared" si="204"/>
        <v>2049719.0406093844</v>
      </c>
      <c r="I883" s="22">
        <f t="shared" si="205"/>
        <v>8.0436626564257331E+17</v>
      </c>
      <c r="J883" s="16">
        <v>1</v>
      </c>
      <c r="K883" s="16">
        <v>11</v>
      </c>
      <c r="L883" s="16">
        <v>5</v>
      </c>
      <c r="M883" s="16">
        <v>10000</v>
      </c>
      <c r="N883" s="16">
        <v>10000</v>
      </c>
      <c r="O883" s="16">
        <v>30</v>
      </c>
      <c r="P883" s="16" t="b">
        <v>1</v>
      </c>
      <c r="Q883" s="16">
        <v>0</v>
      </c>
      <c r="R883" s="16" t="b">
        <v>0</v>
      </c>
      <c r="S883" s="16">
        <v>101.000000000008</v>
      </c>
      <c r="T883" s="16" t="s">
        <v>59</v>
      </c>
      <c r="U883" s="18">
        <v>978</v>
      </c>
      <c r="V883" s="16">
        <v>1355</v>
      </c>
      <c r="W883" s="22">
        <v>1.07</v>
      </c>
    </row>
    <row r="884" spans="1:23" x14ac:dyDescent="0.3">
      <c r="A884" s="19">
        <v>882</v>
      </c>
      <c r="B884" s="16" t="s">
        <v>56</v>
      </c>
      <c r="C884" s="17" t="s">
        <v>120</v>
      </c>
      <c r="E884" s="16">
        <f t="shared" si="203"/>
        <v>1351925045.9186139</v>
      </c>
      <c r="F884" s="16">
        <v>5</v>
      </c>
      <c r="G884" s="22">
        <f t="shared" ref="G884:G892" si="209">A884^7.69+A884^4+100*A884+100</f>
        <v>4.4735615773963517E+22</v>
      </c>
      <c r="H884" s="22">
        <f t="shared" si="204"/>
        <v>2054643.9575218372</v>
      </c>
      <c r="I884" s="22">
        <f t="shared" si="205"/>
        <v>8.0993342488744717E+17</v>
      </c>
      <c r="J884" s="16">
        <v>1</v>
      </c>
      <c r="K884" s="16">
        <v>11</v>
      </c>
      <c r="L884" s="16">
        <v>5</v>
      </c>
      <c r="M884" s="16">
        <v>10000</v>
      </c>
      <c r="N884" s="16">
        <v>10000</v>
      </c>
      <c r="O884" s="16">
        <v>30</v>
      </c>
      <c r="P884" s="16" t="b">
        <v>1</v>
      </c>
      <c r="Q884" s="16">
        <v>0</v>
      </c>
      <c r="R884" s="16" t="b">
        <v>0</v>
      </c>
      <c r="S884" s="16">
        <v>101.000000000008</v>
      </c>
      <c r="T884" s="16" t="s">
        <v>59</v>
      </c>
      <c r="U884" s="18">
        <v>979</v>
      </c>
      <c r="V884" s="16">
        <v>1357</v>
      </c>
      <c r="W884" s="22">
        <v>1.07</v>
      </c>
    </row>
    <row r="885" spans="1:23" x14ac:dyDescent="0.3">
      <c r="A885" s="19">
        <v>883</v>
      </c>
      <c r="B885" s="16" t="s">
        <v>56</v>
      </c>
      <c r="C885" s="17" t="s">
        <v>120</v>
      </c>
      <c r="E885" s="16">
        <f t="shared" si="203"/>
        <v>1356682369.0067511</v>
      </c>
      <c r="F885" s="16">
        <v>5</v>
      </c>
      <c r="G885" s="22">
        <f t="shared" si="209"/>
        <v>4.5127140019480591E+22</v>
      </c>
      <c r="H885" s="22">
        <f t="shared" si="204"/>
        <v>2059575.1794216568</v>
      </c>
      <c r="I885" s="22">
        <f t="shared" si="205"/>
        <v>8.1553274145100326E+17</v>
      </c>
      <c r="J885" s="16">
        <v>1</v>
      </c>
      <c r="K885" s="16">
        <v>11</v>
      </c>
      <c r="L885" s="16">
        <v>5</v>
      </c>
      <c r="M885" s="16">
        <v>10000</v>
      </c>
      <c r="N885" s="16">
        <v>10000</v>
      </c>
      <c r="O885" s="16">
        <v>30</v>
      </c>
      <c r="P885" s="16" t="b">
        <v>1</v>
      </c>
      <c r="Q885" s="16">
        <v>0</v>
      </c>
      <c r="R885" s="16" t="b">
        <v>0</v>
      </c>
      <c r="S885" s="16">
        <v>101.000000000008</v>
      </c>
      <c r="T885" s="16" t="s">
        <v>59</v>
      </c>
      <c r="U885" s="18">
        <v>980</v>
      </c>
      <c r="V885" s="16">
        <v>1359</v>
      </c>
      <c r="W885" s="22">
        <v>1.07</v>
      </c>
    </row>
    <row r="886" spans="1:23" x14ac:dyDescent="0.3">
      <c r="A886" s="15">
        <v>884</v>
      </c>
      <c r="B886" s="16" t="s">
        <v>56</v>
      </c>
      <c r="C886" s="17" t="s">
        <v>120</v>
      </c>
      <c r="E886" s="16">
        <f t="shared" si="203"/>
        <v>1361451019.6913154</v>
      </c>
      <c r="F886" s="16">
        <v>5</v>
      </c>
      <c r="G886" s="22">
        <f t="shared" si="209"/>
        <v>4.5521641890666164E+22</v>
      </c>
      <c r="H886" s="22">
        <f t="shared" si="204"/>
        <v>2064512.707309156</v>
      </c>
      <c r="I886" s="22">
        <f t="shared" si="205"/>
        <v>8.2116436434800499E+17</v>
      </c>
      <c r="J886" s="16">
        <v>1</v>
      </c>
      <c r="K886" s="16">
        <v>11</v>
      </c>
      <c r="L886" s="16">
        <v>5</v>
      </c>
      <c r="M886" s="16">
        <v>10000</v>
      </c>
      <c r="N886" s="16">
        <v>10000</v>
      </c>
      <c r="O886" s="16">
        <v>30</v>
      </c>
      <c r="P886" s="16" t="b">
        <v>1</v>
      </c>
      <c r="Q886" s="16">
        <v>0</v>
      </c>
      <c r="R886" s="16" t="b">
        <v>0</v>
      </c>
      <c r="S886" s="16">
        <v>101.000000000008</v>
      </c>
      <c r="T886" s="16" t="s">
        <v>59</v>
      </c>
      <c r="U886" s="18">
        <v>981</v>
      </c>
      <c r="V886" s="16">
        <v>1361</v>
      </c>
      <c r="W886" s="22">
        <v>1.07</v>
      </c>
    </row>
    <row r="887" spans="1:23" x14ac:dyDescent="0.3">
      <c r="A887" s="15">
        <v>885</v>
      </c>
      <c r="B887" s="16" t="s">
        <v>56</v>
      </c>
      <c r="C887" s="17" t="s">
        <v>120</v>
      </c>
      <c r="E887" s="16">
        <f t="shared" si="203"/>
        <v>1366231012.08448</v>
      </c>
      <c r="F887" s="16">
        <v>5</v>
      </c>
      <c r="G887" s="22">
        <f t="shared" si="209"/>
        <v>4.5919140626173446E+22</v>
      </c>
      <c r="H887" s="22">
        <f t="shared" si="204"/>
        <v>2069456.54218366</v>
      </c>
      <c r="I887" s="22">
        <f t="shared" si="205"/>
        <v>8.2682844311389338E+17</v>
      </c>
      <c r="J887" s="16">
        <v>1</v>
      </c>
      <c r="K887" s="16">
        <v>11</v>
      </c>
      <c r="L887" s="16">
        <v>5</v>
      </c>
      <c r="M887" s="16">
        <v>10000</v>
      </c>
      <c r="N887" s="16">
        <v>10000</v>
      </c>
      <c r="O887" s="16">
        <v>30</v>
      </c>
      <c r="P887" s="16" t="b">
        <v>1</v>
      </c>
      <c r="Q887" s="16">
        <v>0</v>
      </c>
      <c r="R887" s="16" t="b">
        <v>0</v>
      </c>
      <c r="S887" s="16">
        <v>101.000000000008</v>
      </c>
      <c r="T887" s="16" t="s">
        <v>59</v>
      </c>
      <c r="U887" s="18">
        <v>982</v>
      </c>
      <c r="V887" s="16">
        <v>1363</v>
      </c>
      <c r="W887" s="22">
        <v>1.07</v>
      </c>
    </row>
    <row r="888" spans="1:23" x14ac:dyDescent="0.3">
      <c r="A888" s="19">
        <v>886</v>
      </c>
      <c r="B888" s="16" t="s">
        <v>56</v>
      </c>
      <c r="C888" s="17" t="s">
        <v>120</v>
      </c>
      <c r="E888" s="12">
        <f t="shared" si="203"/>
        <v>1371022360.3000453</v>
      </c>
      <c r="F888" s="16">
        <v>5</v>
      </c>
      <c r="G888" s="22">
        <f t="shared" si="209"/>
        <v>4.6319655566996589E+22</v>
      </c>
      <c r="H888" s="22">
        <f t="shared" si="204"/>
        <v>2074406.6850435289</v>
      </c>
      <c r="I888" s="22">
        <f t="shared" si="205"/>
        <v>8.3252512780603174E+17</v>
      </c>
      <c r="J888" s="16">
        <v>1</v>
      </c>
      <c r="K888" s="16">
        <v>11</v>
      </c>
      <c r="L888" s="16">
        <v>5</v>
      </c>
      <c r="M888" s="16">
        <v>10000</v>
      </c>
      <c r="N888" s="16">
        <v>10000</v>
      </c>
      <c r="O888" s="16">
        <v>30</v>
      </c>
      <c r="P888" s="16" t="b">
        <v>1</v>
      </c>
      <c r="Q888" s="16">
        <v>0</v>
      </c>
      <c r="R888" s="16" t="b">
        <v>0</v>
      </c>
      <c r="S888" s="16">
        <v>101.000000000008</v>
      </c>
      <c r="T888" s="16" t="s">
        <v>59</v>
      </c>
      <c r="U888" s="18">
        <v>983</v>
      </c>
      <c r="V888" s="16">
        <v>1365</v>
      </c>
      <c r="W888" s="22">
        <v>1.07</v>
      </c>
    </row>
    <row r="889" spans="1:23" x14ac:dyDescent="0.3">
      <c r="A889" s="19">
        <v>887</v>
      </c>
      <c r="B889" s="16" t="s">
        <v>56</v>
      </c>
      <c r="C889" s="17" t="s">
        <v>120</v>
      </c>
      <c r="E889" s="16">
        <f t="shared" si="203"/>
        <v>1375825078.4533706</v>
      </c>
      <c r="F889" s="16">
        <v>5</v>
      </c>
      <c r="G889" s="22">
        <f t="shared" si="209"/>
        <v>4.6723206156896289E+22</v>
      </c>
      <c r="H889" s="22">
        <f t="shared" si="204"/>
        <v>2079363.1368861462</v>
      </c>
      <c r="I889" s="22">
        <f t="shared" si="205"/>
        <v>8.3825456900491072E+17</v>
      </c>
      <c r="J889" s="16">
        <v>1</v>
      </c>
      <c r="K889" s="16">
        <v>11</v>
      </c>
      <c r="L889" s="16">
        <v>5</v>
      </c>
      <c r="M889" s="16">
        <v>10000</v>
      </c>
      <c r="N889" s="16">
        <v>10000</v>
      </c>
      <c r="O889" s="16">
        <v>30</v>
      </c>
      <c r="P889" s="16" t="b">
        <v>1</v>
      </c>
      <c r="Q889" s="16">
        <v>0</v>
      </c>
      <c r="R889" s="16" t="b">
        <v>0</v>
      </c>
      <c r="S889" s="16">
        <v>101.000000000008</v>
      </c>
      <c r="T889" s="16" t="s">
        <v>59</v>
      </c>
      <c r="U889" s="18">
        <v>984</v>
      </c>
      <c r="V889" s="16">
        <v>1367</v>
      </c>
      <c r="W889" s="22">
        <v>1.07</v>
      </c>
    </row>
    <row r="890" spans="1:23" x14ac:dyDescent="0.3">
      <c r="A890" s="15">
        <v>888</v>
      </c>
      <c r="B890" s="16" t="s">
        <v>56</v>
      </c>
      <c r="C890" s="17" t="s">
        <v>120</v>
      </c>
      <c r="E890" s="16">
        <f t="shared" si="203"/>
        <v>1380639180.6614475</v>
      </c>
      <c r="F890" s="16">
        <v>5</v>
      </c>
      <c r="G890" s="22">
        <f t="shared" si="209"/>
        <v>4.7129811942832964E+22</v>
      </c>
      <c r="H890" s="22">
        <f t="shared" si="204"/>
        <v>2084325.8987079458</v>
      </c>
      <c r="I890" s="22">
        <f t="shared" si="205"/>
        <v>8.4401691781542182E+17</v>
      </c>
      <c r="J890" s="16">
        <v>1</v>
      </c>
      <c r="K890" s="16">
        <v>11</v>
      </c>
      <c r="L890" s="16">
        <v>5</v>
      </c>
      <c r="M890" s="16">
        <v>10000</v>
      </c>
      <c r="N890" s="16">
        <v>10000</v>
      </c>
      <c r="O890" s="16">
        <v>30</v>
      </c>
      <c r="P890" s="16" t="b">
        <v>1</v>
      </c>
      <c r="Q890" s="16">
        <v>0</v>
      </c>
      <c r="R890" s="16" t="b">
        <v>0</v>
      </c>
      <c r="S890" s="16">
        <v>101.000000000008</v>
      </c>
      <c r="T890" s="16" t="s">
        <v>59</v>
      </c>
      <c r="U890" s="18">
        <v>985</v>
      </c>
      <c r="V890" s="16">
        <v>1369</v>
      </c>
      <c r="W890" s="22">
        <v>1.07</v>
      </c>
    </row>
    <row r="891" spans="1:23" x14ac:dyDescent="0.3">
      <c r="A891" s="15">
        <v>889</v>
      </c>
      <c r="B891" s="16" t="s">
        <v>56</v>
      </c>
      <c r="C891" s="17" t="s">
        <v>120</v>
      </c>
      <c r="E891" s="16">
        <f t="shared" si="203"/>
        <v>1385464681.0428245</v>
      </c>
      <c r="F891" s="16">
        <v>5</v>
      </c>
      <c r="G891" s="22">
        <f t="shared" si="209"/>
        <v>4.7539492575393389E+22</v>
      </c>
      <c r="H891" s="22">
        <f t="shared" si="204"/>
        <v>2089294.9715043725</v>
      </c>
      <c r="I891" s="22">
        <f t="shared" si="205"/>
        <v>8.4981232586803904E+17</v>
      </c>
      <c r="J891" s="16">
        <v>1</v>
      </c>
      <c r="K891" s="16">
        <v>11</v>
      </c>
      <c r="L891" s="16">
        <v>5</v>
      </c>
      <c r="M891" s="16">
        <v>10000</v>
      </c>
      <c r="N891" s="16">
        <v>10000</v>
      </c>
      <c r="O891" s="16">
        <v>30</v>
      </c>
      <c r="P891" s="16" t="b">
        <v>1</v>
      </c>
      <c r="Q891" s="16">
        <v>0</v>
      </c>
      <c r="R891" s="16" t="b">
        <v>0</v>
      </c>
      <c r="S891" s="16">
        <v>101.000000000008</v>
      </c>
      <c r="T891" s="16" t="s">
        <v>59</v>
      </c>
      <c r="U891" s="18">
        <v>986</v>
      </c>
      <c r="V891" s="16">
        <v>1371</v>
      </c>
      <c r="W891" s="22">
        <v>1.07</v>
      </c>
    </row>
    <row r="892" spans="1:23" x14ac:dyDescent="0.3">
      <c r="A892" s="19">
        <v>890</v>
      </c>
      <c r="B892" s="16" t="s">
        <v>56</v>
      </c>
      <c r="C892" s="17" t="s">
        <v>120</v>
      </c>
      <c r="E892" s="16">
        <f t="shared" si="203"/>
        <v>1390301593.7176588</v>
      </c>
      <c r="F892" s="16">
        <v>5</v>
      </c>
      <c r="G892" s="22">
        <f t="shared" si="209"/>
        <v>4.795226780922443E+22</v>
      </c>
      <c r="H892" s="22">
        <f t="shared" si="204"/>
        <v>2094270.3562699207</v>
      </c>
      <c r="I892" s="22">
        <f t="shared" si="205"/>
        <v>8.5564094532007322E+17</v>
      </c>
      <c r="J892" s="16">
        <v>1</v>
      </c>
      <c r="K892" s="16">
        <v>11</v>
      </c>
      <c r="L892" s="16">
        <v>5</v>
      </c>
      <c r="M892" s="16">
        <v>10000</v>
      </c>
      <c r="N892" s="16">
        <v>10000</v>
      </c>
      <c r="O892" s="16">
        <v>30</v>
      </c>
      <c r="P892" s="16" t="b">
        <v>1</v>
      </c>
      <c r="Q892" s="16">
        <v>0</v>
      </c>
      <c r="R892" s="16" t="b">
        <v>0</v>
      </c>
      <c r="S892" s="16">
        <v>101.000000000008</v>
      </c>
      <c r="T892" s="16" t="s">
        <v>59</v>
      </c>
      <c r="U892" s="18">
        <v>987</v>
      </c>
      <c r="V892" s="16">
        <v>1373</v>
      </c>
      <c r="W892" s="22">
        <v>1.07</v>
      </c>
    </row>
    <row r="893" spans="1:23" x14ac:dyDescent="0.3">
      <c r="A893" s="19">
        <v>891</v>
      </c>
      <c r="B893" s="16" t="s">
        <v>56</v>
      </c>
      <c r="C893" s="17" t="s">
        <v>120</v>
      </c>
      <c r="E893" s="12">
        <f t="shared" si="203"/>
        <v>1395149932.8076911</v>
      </c>
      <c r="F893" s="16">
        <v>5</v>
      </c>
      <c r="G893" s="22">
        <f>A893^7.7+A893^4+100*A893+100</f>
        <v>5.1767634566188181E+22</v>
      </c>
      <c r="H893" s="22">
        <f t="shared" si="204"/>
        <v>2099252.053998122</v>
      </c>
      <c r="I893" s="22">
        <f t="shared" si="205"/>
        <v>8.6150292885692544E+17</v>
      </c>
      <c r="J893" s="16">
        <v>1</v>
      </c>
      <c r="K893" s="16">
        <v>11</v>
      </c>
      <c r="L893" s="16">
        <v>5</v>
      </c>
      <c r="M893" s="16">
        <v>10000</v>
      </c>
      <c r="N893" s="16">
        <v>10000</v>
      </c>
      <c r="O893" s="16">
        <v>30</v>
      </c>
      <c r="P893" s="16" t="b">
        <v>1</v>
      </c>
      <c r="Q893" s="16">
        <v>0</v>
      </c>
      <c r="R893" s="16" t="b">
        <v>0</v>
      </c>
      <c r="S893" s="16">
        <v>101.000000000008</v>
      </c>
      <c r="T893" s="16" t="s">
        <v>59</v>
      </c>
      <c r="U893" s="18">
        <v>988</v>
      </c>
      <c r="V893" s="16">
        <v>1375</v>
      </c>
      <c r="W893" s="22">
        <v>1.07</v>
      </c>
    </row>
    <row r="894" spans="1:23" x14ac:dyDescent="0.3">
      <c r="A894" s="15">
        <v>892</v>
      </c>
      <c r="B894" s="16" t="s">
        <v>56</v>
      </c>
      <c r="C894" s="17" t="s">
        <v>120</v>
      </c>
      <c r="E894" s="16">
        <f t="shared" si="203"/>
        <v>1400009712.4362609</v>
      </c>
      <c r="F894" s="16">
        <v>5</v>
      </c>
      <c r="G894" s="22">
        <f t="shared" ref="G894:G902" si="210">A894^7.7+A894^4+100*A894+100</f>
        <v>5.2216694825720566E+22</v>
      </c>
      <c r="H894" s="22">
        <f t="shared" si="204"/>
        <v>2104240.0656815534</v>
      </c>
      <c r="I894" s="22">
        <f t="shared" si="205"/>
        <v>8.673984296932992E+17</v>
      </c>
      <c r="J894" s="16">
        <v>1</v>
      </c>
      <c r="K894" s="16">
        <v>11</v>
      </c>
      <c r="L894" s="16">
        <v>5</v>
      </c>
      <c r="M894" s="16">
        <v>10000</v>
      </c>
      <c r="N894" s="16">
        <v>10000</v>
      </c>
      <c r="O894" s="16">
        <v>30</v>
      </c>
      <c r="P894" s="16" t="b">
        <v>1</v>
      </c>
      <c r="Q894" s="16">
        <v>0</v>
      </c>
      <c r="R894" s="16" t="b">
        <v>0</v>
      </c>
      <c r="S894" s="16">
        <v>101.000000000008</v>
      </c>
      <c r="T894" s="16" t="s">
        <v>59</v>
      </c>
      <c r="U894" s="18">
        <v>989</v>
      </c>
      <c r="V894" s="16">
        <v>1377</v>
      </c>
      <c r="W894" s="22">
        <v>1.07</v>
      </c>
    </row>
    <row r="895" spans="1:23" x14ac:dyDescent="0.3">
      <c r="A895" s="15">
        <v>893</v>
      </c>
      <c r="B895" s="16" t="s">
        <v>56</v>
      </c>
      <c r="C895" s="17" t="s">
        <v>120</v>
      </c>
      <c r="E895" s="16">
        <f t="shared" si="203"/>
        <v>1404880946.7282629</v>
      </c>
      <c r="F895" s="16">
        <v>5</v>
      </c>
      <c r="G895" s="22">
        <f t="shared" si="210"/>
        <v>5.2669140769215097E+22</v>
      </c>
      <c r="H895" s="22">
        <f t="shared" si="204"/>
        <v>2109234.392311817</v>
      </c>
      <c r="I895" s="22">
        <f t="shared" si="205"/>
        <v>8.7332760157443443E+17</v>
      </c>
      <c r="J895" s="16">
        <v>1</v>
      </c>
      <c r="K895" s="16">
        <v>11</v>
      </c>
      <c r="L895" s="16">
        <v>5</v>
      </c>
      <c r="M895" s="16">
        <v>10000</v>
      </c>
      <c r="N895" s="16">
        <v>10000</v>
      </c>
      <c r="O895" s="16">
        <v>30</v>
      </c>
      <c r="P895" s="16" t="b">
        <v>1</v>
      </c>
      <c r="Q895" s="16">
        <v>0</v>
      </c>
      <c r="R895" s="16" t="b">
        <v>0</v>
      </c>
      <c r="S895" s="16">
        <v>101.000000000008</v>
      </c>
      <c r="T895" s="16" t="s">
        <v>59</v>
      </c>
      <c r="U895" s="18">
        <v>990</v>
      </c>
      <c r="V895" s="16">
        <v>1379</v>
      </c>
      <c r="W895" s="22">
        <v>1.07</v>
      </c>
    </row>
    <row r="896" spans="1:23" x14ac:dyDescent="0.3">
      <c r="A896" s="19">
        <v>894</v>
      </c>
      <c r="B896" s="16" t="s">
        <v>56</v>
      </c>
      <c r="C896" s="17" t="s">
        <v>120</v>
      </c>
      <c r="E896" s="16">
        <f t="shared" si="203"/>
        <v>1409763649.8102043</v>
      </c>
      <c r="F896" s="16">
        <v>5</v>
      </c>
      <c r="G896" s="22">
        <f t="shared" si="210"/>
        <v>5.3124994088704089E+22</v>
      </c>
      <c r="H896" s="22">
        <f t="shared" si="204"/>
        <v>2114235.0348795773</v>
      </c>
      <c r="I896" s="22">
        <f t="shared" si="205"/>
        <v>8.7929059877736794E+17</v>
      </c>
      <c r="J896" s="16">
        <v>1</v>
      </c>
      <c r="K896" s="16">
        <v>11</v>
      </c>
      <c r="L896" s="16">
        <v>5</v>
      </c>
      <c r="M896" s="16">
        <v>10000</v>
      </c>
      <c r="N896" s="16">
        <v>10000</v>
      </c>
      <c r="O896" s="16">
        <v>30</v>
      </c>
      <c r="P896" s="16" t="b">
        <v>1</v>
      </c>
      <c r="Q896" s="16">
        <v>0</v>
      </c>
      <c r="R896" s="16" t="b">
        <v>0</v>
      </c>
      <c r="S896" s="16">
        <v>101.000000000008</v>
      </c>
      <c r="T896" s="16" t="s">
        <v>59</v>
      </c>
      <c r="U896" s="18">
        <v>991</v>
      </c>
      <c r="V896" s="16">
        <v>1381</v>
      </c>
      <c r="W896" s="22">
        <v>1.07</v>
      </c>
    </row>
    <row r="897" spans="1:23" x14ac:dyDescent="0.3">
      <c r="A897" s="19">
        <v>895</v>
      </c>
      <c r="B897" s="16" t="s">
        <v>56</v>
      </c>
      <c r="C897" s="17" t="s">
        <v>120</v>
      </c>
      <c r="E897" s="16">
        <f t="shared" si="203"/>
        <v>1414657835.810173</v>
      </c>
      <c r="F897" s="16">
        <v>5</v>
      </c>
      <c r="G897" s="22">
        <f t="shared" si="210"/>
        <v>5.3584276590688425E+22</v>
      </c>
      <c r="H897" s="22">
        <f t="shared" si="204"/>
        <v>2119241.9943745411</v>
      </c>
      <c r="I897" s="22">
        <f t="shared" si="205"/>
        <v>8.852875761121737E+17</v>
      </c>
      <c r="J897" s="16">
        <v>1</v>
      </c>
      <c r="K897" s="16">
        <v>11</v>
      </c>
      <c r="L897" s="16">
        <v>5</v>
      </c>
      <c r="M897" s="16">
        <v>10000</v>
      </c>
      <c r="N897" s="16">
        <v>10000</v>
      </c>
      <c r="O897" s="16">
        <v>30</v>
      </c>
      <c r="P897" s="16" t="b">
        <v>1</v>
      </c>
      <c r="Q897" s="16">
        <v>0</v>
      </c>
      <c r="R897" s="16" t="b">
        <v>0</v>
      </c>
      <c r="S897" s="16">
        <v>101.000000000008</v>
      </c>
      <c r="T897" s="16" t="s">
        <v>59</v>
      </c>
      <c r="U897" s="18">
        <v>992</v>
      </c>
      <c r="V897" s="16">
        <v>1383</v>
      </c>
      <c r="W897" s="22">
        <v>1.07</v>
      </c>
    </row>
    <row r="898" spans="1:23" x14ac:dyDescent="0.3">
      <c r="A898" s="15">
        <v>896</v>
      </c>
      <c r="B898" s="16" t="s">
        <v>56</v>
      </c>
      <c r="C898" s="17" t="s">
        <v>120</v>
      </c>
      <c r="E898" s="12">
        <f t="shared" si="203"/>
        <v>1419563518.8578136</v>
      </c>
      <c r="F898" s="16">
        <v>5</v>
      </c>
      <c r="G898" s="22">
        <f t="shared" si="210"/>
        <v>5.4047010196612633E+22</v>
      </c>
      <c r="H898" s="22">
        <f t="shared" si="204"/>
        <v>2124255.2717854548</v>
      </c>
      <c r="I898" s="22">
        <f t="shared" si="205"/>
        <v>8.913186889231657E+17</v>
      </c>
      <c r="J898" s="16">
        <v>1</v>
      </c>
      <c r="K898" s="16">
        <v>11</v>
      </c>
      <c r="L898" s="16">
        <v>5</v>
      </c>
      <c r="M898" s="16">
        <v>10000</v>
      </c>
      <c r="N898" s="16">
        <v>10000</v>
      </c>
      <c r="O898" s="16">
        <v>30</v>
      </c>
      <c r="P898" s="16" t="b">
        <v>1</v>
      </c>
      <c r="Q898" s="16">
        <v>0</v>
      </c>
      <c r="R898" s="16" t="b">
        <v>0</v>
      </c>
      <c r="S898" s="16">
        <v>101.000000000008</v>
      </c>
      <c r="T898" s="16" t="s">
        <v>59</v>
      </c>
      <c r="U898" s="18">
        <v>993</v>
      </c>
      <c r="V898" s="16">
        <v>1385</v>
      </c>
      <c r="W898" s="22">
        <v>1.07</v>
      </c>
    </row>
    <row r="899" spans="1:23" x14ac:dyDescent="0.3">
      <c r="A899" s="15">
        <v>897</v>
      </c>
      <c r="B899" s="16" t="s">
        <v>56</v>
      </c>
      <c r="C899" s="17" t="s">
        <v>120</v>
      </c>
      <c r="E899" s="16">
        <f t="shared" si="203"/>
        <v>1424480713.0843709</v>
      </c>
      <c r="F899" s="16">
        <v>5</v>
      </c>
      <c r="G899" s="22">
        <f t="shared" si="210"/>
        <v>5.4513216943343888E+22</v>
      </c>
      <c r="H899" s="22">
        <f t="shared" si="204"/>
        <v>2129274.8681001253</v>
      </c>
      <c r="I899" s="22">
        <f t="shared" si="205"/>
        <v>8.9738409309020032E+17</v>
      </c>
      <c r="J899" s="16">
        <v>1</v>
      </c>
      <c r="K899" s="16">
        <v>11</v>
      </c>
      <c r="L899" s="16">
        <v>5</v>
      </c>
      <c r="M899" s="16">
        <v>10000</v>
      </c>
      <c r="N899" s="16">
        <v>10000</v>
      </c>
      <c r="O899" s="16">
        <v>30</v>
      </c>
      <c r="P899" s="16" t="b">
        <v>1</v>
      </c>
      <c r="Q899" s="16">
        <v>0</v>
      </c>
      <c r="R899" s="16" t="b">
        <v>0</v>
      </c>
      <c r="S899" s="16">
        <v>101.000000000008</v>
      </c>
      <c r="T899" s="16" t="s">
        <v>59</v>
      </c>
      <c r="U899" s="18">
        <v>994</v>
      </c>
      <c r="V899" s="16">
        <v>1387</v>
      </c>
      <c r="W899" s="22">
        <v>1.07</v>
      </c>
    </row>
    <row r="900" spans="1:23" x14ac:dyDescent="0.3">
      <c r="A900" s="19">
        <v>898</v>
      </c>
      <c r="B900" s="16" t="s">
        <v>56</v>
      </c>
      <c r="C900" s="17" t="s">
        <v>120</v>
      </c>
      <c r="E900" s="16">
        <f t="shared" si="203"/>
        <v>1429409432.622668</v>
      </c>
      <c r="F900" s="16">
        <v>5</v>
      </c>
      <c r="G900" s="22">
        <f t="shared" si="210"/>
        <v>5.4982918983646695E+22</v>
      </c>
      <c r="H900" s="22">
        <f t="shared" si="204"/>
        <v>2134300.7843054105</v>
      </c>
      <c r="I900" s="22">
        <f t="shared" si="205"/>
        <v>9.0348394502988595E+17</v>
      </c>
      <c r="J900" s="16">
        <v>1</v>
      </c>
      <c r="K900" s="16">
        <v>11</v>
      </c>
      <c r="L900" s="16">
        <v>5</v>
      </c>
      <c r="M900" s="16">
        <v>10000</v>
      </c>
      <c r="N900" s="16">
        <v>10000</v>
      </c>
      <c r="O900" s="16">
        <v>30</v>
      </c>
      <c r="P900" s="16" t="b">
        <v>1</v>
      </c>
      <c r="Q900" s="16">
        <v>0</v>
      </c>
      <c r="R900" s="16" t="b">
        <v>0</v>
      </c>
      <c r="S900" s="16">
        <v>101.000000000008</v>
      </c>
      <c r="T900" s="16" t="s">
        <v>59</v>
      </c>
      <c r="U900" s="18">
        <v>995</v>
      </c>
      <c r="V900" s="16">
        <v>1389</v>
      </c>
      <c r="W900" s="22">
        <v>1.07</v>
      </c>
    </row>
    <row r="901" spans="1:23" x14ac:dyDescent="0.3">
      <c r="A901" s="19">
        <v>899</v>
      </c>
      <c r="B901" s="16" t="s">
        <v>56</v>
      </c>
      <c r="C901" s="17" t="s">
        <v>120</v>
      </c>
      <c r="E901" s="16">
        <f t="shared" si="203"/>
        <v>1434349691.6070781</v>
      </c>
      <c r="F901" s="16">
        <v>5</v>
      </c>
      <c r="G901" s="22">
        <f t="shared" si="210"/>
        <v>5.5456138586663466E+22</v>
      </c>
      <c r="H901" s="22">
        <f t="shared" si="204"/>
        <v>2139333.021387211</v>
      </c>
      <c r="I901" s="22">
        <f t="shared" si="205"/>
        <v>9.096184016968128E+17</v>
      </c>
      <c r="J901" s="16">
        <v>1</v>
      </c>
      <c r="K901" s="16">
        <v>11</v>
      </c>
      <c r="L901" s="16">
        <v>5</v>
      </c>
      <c r="M901" s="16">
        <v>10000</v>
      </c>
      <c r="N901" s="16">
        <v>10000</v>
      </c>
      <c r="O901" s="16">
        <v>30</v>
      </c>
      <c r="P901" s="16" t="b">
        <v>1</v>
      </c>
      <c r="Q901" s="16">
        <v>0</v>
      </c>
      <c r="R901" s="16" t="b">
        <v>0</v>
      </c>
      <c r="S901" s="16">
        <v>101.000000000008</v>
      </c>
      <c r="T901" s="16" t="s">
        <v>59</v>
      </c>
      <c r="U901" s="18">
        <v>996</v>
      </c>
      <c r="V901" s="16">
        <v>1391</v>
      </c>
      <c r="W901" s="22">
        <v>1.07</v>
      </c>
    </row>
    <row r="902" spans="1:23" x14ac:dyDescent="0.3">
      <c r="A902" s="15">
        <v>900</v>
      </c>
      <c r="B902" s="16" t="s">
        <v>56</v>
      </c>
      <c r="C902" s="17" t="s">
        <v>120</v>
      </c>
      <c r="E902" s="16">
        <f t="shared" si="203"/>
        <v>1439301504.1735837</v>
      </c>
      <c r="F902" s="16">
        <v>5</v>
      </c>
      <c r="G902" s="22">
        <f t="shared" si="210"/>
        <v>5.5932898138397289E+22</v>
      </c>
      <c r="H902" s="22">
        <f t="shared" si="204"/>
        <v>2144371.5803305004</v>
      </c>
      <c r="I902" s="22">
        <f t="shared" si="205"/>
        <v>9.1578762058486515E+17</v>
      </c>
      <c r="J902" s="16">
        <v>1</v>
      </c>
      <c r="K902" s="16">
        <v>11</v>
      </c>
      <c r="L902" s="16">
        <v>5</v>
      </c>
      <c r="M902" s="16">
        <v>10000</v>
      </c>
      <c r="N902" s="16">
        <v>10000</v>
      </c>
      <c r="O902" s="16">
        <v>30</v>
      </c>
      <c r="P902" s="16" t="b">
        <v>1</v>
      </c>
      <c r="Q902" s="16">
        <v>0</v>
      </c>
      <c r="R902" s="16" t="b">
        <v>0</v>
      </c>
      <c r="S902" s="16">
        <v>101.000000000008</v>
      </c>
      <c r="T902" s="16" t="s">
        <v>59</v>
      </c>
      <c r="U902" s="18">
        <v>997</v>
      </c>
      <c r="V902" s="16">
        <v>1393</v>
      </c>
      <c r="W902" s="22">
        <v>1.07</v>
      </c>
    </row>
    <row r="903" spans="1:23" x14ac:dyDescent="0.3">
      <c r="A903" s="15">
        <v>901</v>
      </c>
      <c r="B903" s="16" t="s">
        <v>56</v>
      </c>
      <c r="C903" s="17" t="s">
        <v>123</v>
      </c>
      <c r="E903" s="12">
        <f t="shared" si="203"/>
        <v>1444264884.4597161</v>
      </c>
      <c r="F903" s="16">
        <v>5</v>
      </c>
      <c r="G903" s="22">
        <f>A903^7.71+A903^4+100*A903+100</f>
        <v>6.0384870387897176E+22</v>
      </c>
      <c r="H903" s="22">
        <f t="shared" si="204"/>
        <v>2149416.4621193008</v>
      </c>
      <c r="I903" s="22">
        <f t="shared" si="205"/>
        <v>9.2199175972839872E+17</v>
      </c>
      <c r="J903" s="16">
        <v>1</v>
      </c>
      <c r="K903" s="16">
        <v>11</v>
      </c>
      <c r="L903" s="16">
        <v>5</v>
      </c>
      <c r="M903" s="16">
        <v>10000</v>
      </c>
      <c r="N903" s="16">
        <v>10000</v>
      </c>
      <c r="O903" s="16">
        <v>30</v>
      </c>
      <c r="P903" s="16" t="b">
        <v>1</v>
      </c>
      <c r="Q903" s="16">
        <v>0</v>
      </c>
      <c r="R903" s="16" t="b">
        <v>0</v>
      </c>
      <c r="S903" s="16">
        <v>101.000000000008</v>
      </c>
      <c r="T903" s="16" t="s">
        <v>59</v>
      </c>
      <c r="U903" s="18">
        <v>998</v>
      </c>
      <c r="V903" s="16">
        <v>1395</v>
      </c>
      <c r="W903" s="22">
        <v>1.07</v>
      </c>
    </row>
    <row r="904" spans="1:23" x14ac:dyDescent="0.3">
      <c r="A904" s="19">
        <v>902</v>
      </c>
      <c r="B904" s="16" t="s">
        <v>56</v>
      </c>
      <c r="C904" s="17" t="s">
        <v>123</v>
      </c>
      <c r="E904" s="16">
        <f t="shared" si="203"/>
        <v>1449239846.6045854</v>
      </c>
      <c r="F904" s="16">
        <v>5</v>
      </c>
      <c r="G904" s="22">
        <f t="shared" ref="G904:G912" si="211">A904^7.71+A904^4+100*A904+100</f>
        <v>6.0903521467874197E+22</v>
      </c>
      <c r="H904" s="22">
        <f t="shared" si="204"/>
        <v>2154467.6677366989</v>
      </c>
      <c r="I904" s="22">
        <f t="shared" si="205"/>
        <v>9.2823097770353882E+17</v>
      </c>
      <c r="J904" s="16">
        <v>1</v>
      </c>
      <c r="K904" s="16">
        <v>11</v>
      </c>
      <c r="L904" s="16">
        <v>5</v>
      </c>
      <c r="M904" s="16">
        <v>10000</v>
      </c>
      <c r="N904" s="16">
        <v>10000</v>
      </c>
      <c r="O904" s="16">
        <v>30</v>
      </c>
      <c r="P904" s="16" t="b">
        <v>1</v>
      </c>
      <c r="Q904" s="16">
        <v>0</v>
      </c>
      <c r="R904" s="16" t="b">
        <v>0</v>
      </c>
      <c r="S904" s="16">
        <v>101.000000000008</v>
      </c>
      <c r="T904" s="16" t="s">
        <v>59</v>
      </c>
      <c r="U904" s="18">
        <v>999</v>
      </c>
      <c r="V904" s="16">
        <v>1397</v>
      </c>
      <c r="W904" s="22">
        <v>1.07</v>
      </c>
    </row>
    <row r="905" spans="1:23" x14ac:dyDescent="0.3">
      <c r="A905" s="19">
        <v>903</v>
      </c>
      <c r="B905" s="16" t="s">
        <v>56</v>
      </c>
      <c r="C905" s="17" t="s">
        <v>122</v>
      </c>
      <c r="E905" s="16">
        <f t="shared" si="203"/>
        <v>1454226404.7488675</v>
      </c>
      <c r="F905" s="16">
        <v>5</v>
      </c>
      <c r="G905" s="22">
        <f t="shared" si="211"/>
        <v>6.1426045190499207E+22</v>
      </c>
      <c r="H905" s="22">
        <f t="shared" si="204"/>
        <v>2159525.1981648351</v>
      </c>
      <c r="I905" s="22">
        <f t="shared" si="205"/>
        <v>9.3450543362940851E+17</v>
      </c>
      <c r="J905" s="16">
        <v>1</v>
      </c>
      <c r="K905" s="16">
        <v>11</v>
      </c>
      <c r="L905" s="16">
        <v>5</v>
      </c>
      <c r="M905" s="16">
        <v>10000</v>
      </c>
      <c r="N905" s="16">
        <v>10000</v>
      </c>
      <c r="O905" s="16">
        <v>30</v>
      </c>
      <c r="P905" s="16" t="b">
        <v>1</v>
      </c>
      <c r="Q905" s="16">
        <v>0</v>
      </c>
      <c r="R905" s="16" t="b">
        <v>0</v>
      </c>
      <c r="S905" s="16">
        <v>101.000000000008</v>
      </c>
      <c r="T905" s="16" t="s">
        <v>59</v>
      </c>
      <c r="U905" s="18">
        <v>1000</v>
      </c>
      <c r="V905" s="16">
        <v>1399</v>
      </c>
      <c r="W905" s="22">
        <v>1.07</v>
      </c>
    </row>
    <row r="906" spans="1:23" x14ac:dyDescent="0.3">
      <c r="A906" s="15">
        <v>904</v>
      </c>
      <c r="B906" s="16" t="s">
        <v>56</v>
      </c>
      <c r="C906" s="17" t="s">
        <v>122</v>
      </c>
      <c r="E906" s="16">
        <f t="shared" si="203"/>
        <v>1459224573.0348122</v>
      </c>
      <c r="F906" s="16">
        <v>5</v>
      </c>
      <c r="G906" s="22">
        <f t="shared" si="211"/>
        <v>6.1952466135130361E+22</v>
      </c>
      <c r="H906" s="22">
        <f t="shared" si="204"/>
        <v>2164589.0543849226</v>
      </c>
      <c r="I906" s="22">
        <f t="shared" si="205"/>
        <v>9.4081528716940634E+17</v>
      </c>
      <c r="J906" s="16">
        <v>1</v>
      </c>
      <c r="K906" s="16">
        <v>11</v>
      </c>
      <c r="L906" s="16">
        <v>5</v>
      </c>
      <c r="M906" s="16">
        <v>10000</v>
      </c>
      <c r="N906" s="16">
        <v>10000</v>
      </c>
      <c r="O906" s="16">
        <v>30</v>
      </c>
      <c r="P906" s="16" t="b">
        <v>1</v>
      </c>
      <c r="Q906" s="16">
        <v>0</v>
      </c>
      <c r="R906" s="16" t="b">
        <v>0</v>
      </c>
      <c r="S906" s="16">
        <v>101.000000000008</v>
      </c>
      <c r="T906" s="16" t="s">
        <v>59</v>
      </c>
      <c r="U906" s="18">
        <v>1001</v>
      </c>
      <c r="V906" s="16">
        <v>1401</v>
      </c>
      <c r="W906" s="22">
        <v>1.07</v>
      </c>
    </row>
    <row r="907" spans="1:23" x14ac:dyDescent="0.3">
      <c r="A907" s="15">
        <v>905</v>
      </c>
      <c r="B907" s="16" t="s">
        <v>56</v>
      </c>
      <c r="C907" s="17" t="s">
        <v>122</v>
      </c>
      <c r="E907" s="16">
        <f t="shared" si="203"/>
        <v>1464234365.6062257</v>
      </c>
      <c r="F907" s="16">
        <v>5</v>
      </c>
      <c r="G907" s="22">
        <f t="shared" si="211"/>
        <v>6.2482809009665147E+22</v>
      </c>
      <c r="H907" s="22">
        <f t="shared" si="204"/>
        <v>2169659.2373772403</v>
      </c>
      <c r="I907" s="22">
        <f t="shared" si="205"/>
        <v>9.4716069853243354E+17</v>
      </c>
      <c r="J907" s="16">
        <v>1</v>
      </c>
      <c r="K907" s="16">
        <v>11</v>
      </c>
      <c r="L907" s="16">
        <v>5</v>
      </c>
      <c r="M907" s="16">
        <v>10000</v>
      </c>
      <c r="N907" s="16">
        <v>10000</v>
      </c>
      <c r="O907" s="16">
        <v>30</v>
      </c>
      <c r="P907" s="16" t="b">
        <v>1</v>
      </c>
      <c r="Q907" s="16">
        <v>0</v>
      </c>
      <c r="R907" s="16" t="b">
        <v>0</v>
      </c>
      <c r="S907" s="16">
        <v>101.000000000008</v>
      </c>
      <c r="T907" s="16" t="s">
        <v>59</v>
      </c>
      <c r="U907" s="18">
        <v>1002</v>
      </c>
      <c r="V907" s="16">
        <v>1403</v>
      </c>
      <c r="W907" s="22">
        <v>1.07</v>
      </c>
    </row>
    <row r="908" spans="1:23" x14ac:dyDescent="0.3">
      <c r="A908" s="19">
        <v>906</v>
      </c>
      <c r="B908" s="16" t="s">
        <v>56</v>
      </c>
      <c r="C908" s="17" t="s">
        <v>122</v>
      </c>
      <c r="E908" s="12">
        <f t="shared" si="203"/>
        <v>1469255796.6084964</v>
      </c>
      <c r="F908" s="16">
        <v>5</v>
      </c>
      <c r="G908" s="22">
        <f t="shared" si="211"/>
        <v>6.3017098651069705E+22</v>
      </c>
      <c r="H908" s="22">
        <f t="shared" si="204"/>
        <v>2174735.7481211331</v>
      </c>
      <c r="I908" s="22">
        <f t="shared" si="205"/>
        <v>9.5354182847419149E+17</v>
      </c>
      <c r="J908" s="16">
        <v>1</v>
      </c>
      <c r="K908" s="16">
        <v>11</v>
      </c>
      <c r="L908" s="16">
        <v>5</v>
      </c>
      <c r="M908" s="16">
        <v>10000</v>
      </c>
      <c r="N908" s="16">
        <v>10000</v>
      </c>
      <c r="O908" s="16">
        <v>30</v>
      </c>
      <c r="P908" s="16" t="b">
        <v>1</v>
      </c>
      <c r="Q908" s="16">
        <v>0</v>
      </c>
      <c r="R908" s="16" t="b">
        <v>0</v>
      </c>
      <c r="S908" s="16">
        <v>101.000000000008</v>
      </c>
      <c r="T908" s="16" t="s">
        <v>59</v>
      </c>
      <c r="U908" s="18">
        <v>1003</v>
      </c>
      <c r="V908" s="16">
        <v>1405</v>
      </c>
      <c r="W908" s="22">
        <v>1.07</v>
      </c>
    </row>
    <row r="909" spans="1:23" x14ac:dyDescent="0.3">
      <c r="A909" s="19">
        <v>907</v>
      </c>
      <c r="B909" s="16" t="s">
        <v>56</v>
      </c>
      <c r="C909" s="17" t="s">
        <v>122</v>
      </c>
      <c r="E909" s="16">
        <f t="shared" si="203"/>
        <v>1474288880.1885488</v>
      </c>
      <c r="F909" s="16">
        <v>5</v>
      </c>
      <c r="G909" s="22">
        <f t="shared" si="211"/>
        <v>6.3555360025906558E+22</v>
      </c>
      <c r="H909" s="22">
        <f t="shared" si="204"/>
        <v>2179818.5875950106</v>
      </c>
      <c r="I909" s="22">
        <f t="shared" si="205"/>
        <v>9.5995883829837222E+17</v>
      </c>
      <c r="J909" s="16">
        <v>1</v>
      </c>
      <c r="K909" s="16">
        <v>11</v>
      </c>
      <c r="L909" s="16">
        <v>5</v>
      </c>
      <c r="M909" s="16">
        <v>10000</v>
      </c>
      <c r="N909" s="16">
        <v>10000</v>
      </c>
      <c r="O909" s="16">
        <v>30</v>
      </c>
      <c r="P909" s="16" t="b">
        <v>1</v>
      </c>
      <c r="Q909" s="16">
        <v>0</v>
      </c>
      <c r="R909" s="16" t="b">
        <v>0</v>
      </c>
      <c r="S909" s="16">
        <v>101.000000000008</v>
      </c>
      <c r="T909" s="16" t="s">
        <v>59</v>
      </c>
      <c r="U909" s="18">
        <v>1004</v>
      </c>
      <c r="V909" s="16">
        <v>1407</v>
      </c>
      <c r="W909" s="22">
        <v>1.07</v>
      </c>
    </row>
    <row r="910" spans="1:23" x14ac:dyDescent="0.3">
      <c r="A910" s="15">
        <v>908</v>
      </c>
      <c r="B910" s="16" t="s">
        <v>56</v>
      </c>
      <c r="C910" s="17" t="s">
        <v>122</v>
      </c>
      <c r="E910" s="16">
        <f t="shared" si="203"/>
        <v>1479333630.4949014</v>
      </c>
      <c r="F910" s="16">
        <v>5</v>
      </c>
      <c r="G910" s="22">
        <f t="shared" si="211"/>
        <v>6.409761823087308E+22</v>
      </c>
      <c r="H910" s="22">
        <f t="shared" si="204"/>
        <v>2184907.7567763622</v>
      </c>
      <c r="I910" s="22">
        <f t="shared" si="205"/>
        <v>9.664118898580096E+17</v>
      </c>
      <c r="J910" s="16">
        <v>1</v>
      </c>
      <c r="K910" s="16">
        <v>11</v>
      </c>
      <c r="L910" s="16">
        <v>5</v>
      </c>
      <c r="M910" s="16">
        <v>10000</v>
      </c>
      <c r="N910" s="16">
        <v>10000</v>
      </c>
      <c r="O910" s="16">
        <v>30</v>
      </c>
      <c r="P910" s="16" t="b">
        <v>1</v>
      </c>
      <c r="Q910" s="16">
        <v>0</v>
      </c>
      <c r="R910" s="16" t="b">
        <v>0</v>
      </c>
      <c r="S910" s="16">
        <v>101.000000000008</v>
      </c>
      <c r="T910" s="16" t="s">
        <v>59</v>
      </c>
      <c r="U910" s="18">
        <v>1005</v>
      </c>
      <c r="V910" s="16">
        <v>1409</v>
      </c>
      <c r="W910" s="22">
        <v>1.07</v>
      </c>
    </row>
    <row r="911" spans="1:23" x14ac:dyDescent="0.3">
      <c r="A911" s="15">
        <v>909</v>
      </c>
      <c r="B911" s="16" t="s">
        <v>56</v>
      </c>
      <c r="C911" s="17" t="s">
        <v>122</v>
      </c>
      <c r="E911" s="16">
        <f t="shared" si="203"/>
        <v>1484390061.677598</v>
      </c>
      <c r="F911" s="16">
        <v>5</v>
      </c>
      <c r="G911" s="22">
        <f t="shared" si="211"/>
        <v>6.4643898493327762E+22</v>
      </c>
      <c r="H911" s="22">
        <f t="shared" si="204"/>
        <v>2190003.256641747</v>
      </c>
      <c r="I911" s="22">
        <f t="shared" si="205"/>
        <v>9.7290114555665562E+17</v>
      </c>
      <c r="J911" s="16">
        <v>1</v>
      </c>
      <c r="K911" s="16">
        <v>11</v>
      </c>
      <c r="L911" s="16">
        <v>5</v>
      </c>
      <c r="M911" s="16">
        <v>10000</v>
      </c>
      <c r="N911" s="16">
        <v>10000</v>
      </c>
      <c r="O911" s="16">
        <v>30</v>
      </c>
      <c r="P911" s="16" t="b">
        <v>1</v>
      </c>
      <c r="Q911" s="16">
        <v>0</v>
      </c>
      <c r="R911" s="16" t="b">
        <v>0</v>
      </c>
      <c r="S911" s="16">
        <v>101.000000000008</v>
      </c>
      <c r="T911" s="16" t="s">
        <v>59</v>
      </c>
      <c r="U911" s="18">
        <v>1006</v>
      </c>
      <c r="V911" s="16">
        <v>1411</v>
      </c>
      <c r="W911" s="22">
        <v>1.07</v>
      </c>
    </row>
    <row r="912" spans="1:23" x14ac:dyDescent="0.3">
      <c r="A912" s="19">
        <v>910</v>
      </c>
      <c r="B912" s="16" t="s">
        <v>56</v>
      </c>
      <c r="C912" s="17" t="s">
        <v>122</v>
      </c>
      <c r="E912" s="16">
        <f t="shared" si="203"/>
        <v>1489458187.8882723</v>
      </c>
      <c r="F912" s="16">
        <v>5</v>
      </c>
      <c r="G912" s="22">
        <f t="shared" si="211"/>
        <v>6.5194226171831153E+22</v>
      </c>
      <c r="H912" s="22">
        <f t="shared" si="204"/>
        <v>2195105.0881667943</v>
      </c>
      <c r="I912" s="22">
        <f t="shared" si="205"/>
        <v>9.7942676834970931E+17</v>
      </c>
      <c r="J912" s="16">
        <v>1</v>
      </c>
      <c r="K912" s="16">
        <v>11</v>
      </c>
      <c r="L912" s="16">
        <v>5</v>
      </c>
      <c r="M912" s="16">
        <v>10000</v>
      </c>
      <c r="N912" s="16">
        <v>10000</v>
      </c>
      <c r="O912" s="16">
        <v>30</v>
      </c>
      <c r="P912" s="16" t="b">
        <v>1</v>
      </c>
      <c r="Q912" s="16">
        <v>0</v>
      </c>
      <c r="R912" s="16" t="b">
        <v>0</v>
      </c>
      <c r="S912" s="16">
        <v>101.000000000008</v>
      </c>
      <c r="T912" s="16" t="s">
        <v>59</v>
      </c>
      <c r="U912" s="18">
        <v>1007</v>
      </c>
      <c r="V912" s="16">
        <v>1413</v>
      </c>
      <c r="W912" s="22">
        <v>1.07</v>
      </c>
    </row>
    <row r="913" spans="1:23" x14ac:dyDescent="0.3">
      <c r="A913" s="19">
        <v>911</v>
      </c>
      <c r="B913" s="16" t="s">
        <v>56</v>
      </c>
      <c r="C913" s="17" t="s">
        <v>122</v>
      </c>
      <c r="E913" s="12">
        <f t="shared" si="203"/>
        <v>1494538023.2800958</v>
      </c>
      <c r="F913" s="16">
        <v>5</v>
      </c>
      <c r="G913" s="22">
        <f>A913^7.72+A913^4+100*A913+100</f>
        <v>7.0385284475754235E+22</v>
      </c>
      <c r="H913" s="22">
        <f t="shared" si="204"/>
        <v>2200213.2523262245</v>
      </c>
      <c r="I913" s="22">
        <f t="shared" si="205"/>
        <v>9.8598892174563981E+17</v>
      </c>
      <c r="J913" s="16">
        <v>1</v>
      </c>
      <c r="K913" s="16">
        <v>11</v>
      </c>
      <c r="L913" s="16">
        <v>5</v>
      </c>
      <c r="M913" s="16">
        <v>10000</v>
      </c>
      <c r="N913" s="16">
        <v>10000</v>
      </c>
      <c r="O913" s="16">
        <v>30</v>
      </c>
      <c r="P913" s="16" t="b">
        <v>1</v>
      </c>
      <c r="Q913" s="16">
        <v>0</v>
      </c>
      <c r="R913" s="16" t="b">
        <v>0</v>
      </c>
      <c r="S913" s="16">
        <v>101.000000000008</v>
      </c>
      <c r="T913" s="16" t="s">
        <v>59</v>
      </c>
      <c r="U913" s="18">
        <v>1008</v>
      </c>
      <c r="V913" s="16">
        <v>1415</v>
      </c>
      <c r="W913" s="22">
        <v>1.07</v>
      </c>
    </row>
    <row r="914" spans="1:23" x14ac:dyDescent="0.3">
      <c r="A914" s="15">
        <v>912</v>
      </c>
      <c r="B914" s="16" t="s">
        <v>56</v>
      </c>
      <c r="C914" s="17" t="s">
        <v>122</v>
      </c>
      <c r="E914" s="16">
        <f t="shared" si="203"/>
        <v>1499629582.0078042</v>
      </c>
      <c r="F914" s="16">
        <v>5</v>
      </c>
      <c r="G914" s="22">
        <f t="shared" ref="G914:G922" si="212">A914^7.72+A914^4+100*A914+100</f>
        <v>7.0983948250949439E+22</v>
      </c>
      <c r="H914" s="22">
        <f t="shared" si="204"/>
        <v>2205327.7500938238</v>
      </c>
      <c r="I914" s="22">
        <f t="shared" si="205"/>
        <v>9.9258776980726528E+17</v>
      </c>
      <c r="J914" s="16">
        <v>1</v>
      </c>
      <c r="K914" s="16">
        <v>11</v>
      </c>
      <c r="L914" s="16">
        <v>5</v>
      </c>
      <c r="M914" s="16">
        <v>10000</v>
      </c>
      <c r="N914" s="16">
        <v>10000</v>
      </c>
      <c r="O914" s="16">
        <v>30</v>
      </c>
      <c r="P914" s="16" t="b">
        <v>1</v>
      </c>
      <c r="Q914" s="16">
        <v>0</v>
      </c>
      <c r="R914" s="16" t="b">
        <v>0</v>
      </c>
      <c r="S914" s="16">
        <v>101.000000000008</v>
      </c>
      <c r="T914" s="16" t="s">
        <v>59</v>
      </c>
      <c r="U914" s="18">
        <v>1009</v>
      </c>
      <c r="V914" s="16">
        <v>1417</v>
      </c>
      <c r="W914" s="22">
        <v>1.07</v>
      </c>
    </row>
    <row r="915" spans="1:23" x14ac:dyDescent="0.3">
      <c r="A915" s="15">
        <v>913</v>
      </c>
      <c r="B915" s="16" t="s">
        <v>56</v>
      </c>
      <c r="C915" s="17" t="s">
        <v>122</v>
      </c>
      <c r="E915" s="16">
        <f t="shared" si="203"/>
        <v>1504732878.2276819</v>
      </c>
      <c r="F915" s="16">
        <v>5</v>
      </c>
      <c r="G915" s="22">
        <f t="shared" si="212"/>
        <v>7.1587039522613098E+22</v>
      </c>
      <c r="H915" s="22">
        <f t="shared" si="204"/>
        <v>2210448.5824424694</v>
      </c>
      <c r="I915" s="22">
        <f t="shared" si="205"/>
        <v>9.9922347715303002E+17</v>
      </c>
      <c r="J915" s="16">
        <v>1</v>
      </c>
      <c r="K915" s="16">
        <v>11</v>
      </c>
      <c r="L915" s="16">
        <v>5</v>
      </c>
      <c r="M915" s="16">
        <v>10000</v>
      </c>
      <c r="N915" s="16">
        <v>10000</v>
      </c>
      <c r="O915" s="16">
        <v>30</v>
      </c>
      <c r="P915" s="16" t="b">
        <v>1</v>
      </c>
      <c r="Q915" s="16">
        <v>0</v>
      </c>
      <c r="R915" s="16" t="b">
        <v>0</v>
      </c>
      <c r="S915" s="16">
        <v>101.000000000008</v>
      </c>
      <c r="T915" s="16" t="s">
        <v>59</v>
      </c>
      <c r="U915" s="18">
        <v>1010</v>
      </c>
      <c r="V915" s="16">
        <v>1419</v>
      </c>
      <c r="W915" s="22">
        <v>1.07</v>
      </c>
    </row>
    <row r="916" spans="1:23" x14ac:dyDescent="0.3">
      <c r="A916" s="19">
        <v>914</v>
      </c>
      <c r="B916" s="16" t="s">
        <v>56</v>
      </c>
      <c r="C916" s="17" t="s">
        <v>122</v>
      </c>
      <c r="E916" s="16">
        <f t="shared" si="203"/>
        <v>1509847926.0975606</v>
      </c>
      <c r="F916" s="16">
        <v>5</v>
      </c>
      <c r="G916" s="22">
        <f t="shared" si="212"/>
        <v>7.21945861316213E+22</v>
      </c>
      <c r="H916" s="22">
        <f t="shared" si="204"/>
        <v>2215575.7503441125</v>
      </c>
      <c r="I916" s="22">
        <f t="shared" si="205"/>
        <v>1.0058962089582618E+18</v>
      </c>
      <c r="J916" s="16">
        <v>1</v>
      </c>
      <c r="K916" s="16">
        <v>11</v>
      </c>
      <c r="L916" s="16">
        <v>5</v>
      </c>
      <c r="M916" s="16">
        <v>10000</v>
      </c>
      <c r="N916" s="16">
        <v>10000</v>
      </c>
      <c r="O916" s="16">
        <v>30</v>
      </c>
      <c r="P916" s="16" t="b">
        <v>1</v>
      </c>
      <c r="Q916" s="16">
        <v>0</v>
      </c>
      <c r="R916" s="16" t="b">
        <v>0</v>
      </c>
      <c r="S916" s="16">
        <v>101.000000000008</v>
      </c>
      <c r="T916" s="16" t="s">
        <v>59</v>
      </c>
      <c r="U916" s="18">
        <v>1011</v>
      </c>
      <c r="V916" s="16">
        <v>1421</v>
      </c>
      <c r="W916" s="22">
        <v>1.07</v>
      </c>
    </row>
    <row r="917" spans="1:23" x14ac:dyDescent="0.3">
      <c r="A917" s="19">
        <v>915</v>
      </c>
      <c r="B917" s="16" t="s">
        <v>56</v>
      </c>
      <c r="C917" s="17" t="s">
        <v>122</v>
      </c>
      <c r="E917" s="16">
        <f t="shared" ref="E917:E952" si="213">A917^3.1</f>
        <v>1514974739.7768426</v>
      </c>
      <c r="F917" s="16">
        <v>5</v>
      </c>
      <c r="G917" s="22">
        <f t="shared" si="212"/>
        <v>7.2806616063154617E+22</v>
      </c>
      <c r="H917" s="22">
        <f t="shared" ref="H917:H952" si="214">A917^2.14+50+50*A917</f>
        <v>2220709.2547697965</v>
      </c>
      <c r="I917" s="22">
        <f t="shared" ref="I917:I952" si="215">A917^6.08+A917^4+1000*A917+100</f>
        <v>1.0126061309564468E+18</v>
      </c>
      <c r="J917" s="16">
        <v>1</v>
      </c>
      <c r="K917" s="16">
        <v>11</v>
      </c>
      <c r="L917" s="16">
        <v>5</v>
      </c>
      <c r="M917" s="16">
        <v>10000</v>
      </c>
      <c r="N917" s="16">
        <v>10000</v>
      </c>
      <c r="O917" s="16">
        <v>30</v>
      </c>
      <c r="P917" s="16" t="b">
        <v>1</v>
      </c>
      <c r="Q917" s="16">
        <v>0</v>
      </c>
      <c r="R917" s="16" t="b">
        <v>0</v>
      </c>
      <c r="S917" s="16">
        <v>101.000000000008</v>
      </c>
      <c r="T917" s="16" t="s">
        <v>59</v>
      </c>
      <c r="U917" s="18">
        <v>1012</v>
      </c>
      <c r="V917" s="16">
        <v>1423</v>
      </c>
      <c r="W917" s="22">
        <v>1.07</v>
      </c>
    </row>
    <row r="918" spans="1:23" x14ac:dyDescent="0.3">
      <c r="A918" s="15">
        <v>916</v>
      </c>
      <c r="B918" s="16" t="s">
        <v>56</v>
      </c>
      <c r="C918" s="17" t="s">
        <v>122</v>
      </c>
      <c r="E918" s="12">
        <f t="shared" si="213"/>
        <v>1520113333.4264576</v>
      </c>
      <c r="F918" s="16">
        <v>5</v>
      </c>
      <c r="G918" s="22">
        <f t="shared" si="212"/>
        <v>7.3423157447284947E+22</v>
      </c>
      <c r="H918" s="22">
        <f t="shared" si="214"/>
        <v>2225849.0966896485</v>
      </c>
      <c r="I918" s="22">
        <f t="shared" si="215"/>
        <v>1.0193534094405074E+18</v>
      </c>
      <c r="J918" s="16">
        <v>1</v>
      </c>
      <c r="K918" s="16">
        <v>11</v>
      </c>
      <c r="L918" s="16">
        <v>5</v>
      </c>
      <c r="M918" s="16">
        <v>10000</v>
      </c>
      <c r="N918" s="16">
        <v>10000</v>
      </c>
      <c r="O918" s="16">
        <v>30</v>
      </c>
      <c r="P918" s="16" t="b">
        <v>1</v>
      </c>
      <c r="Q918" s="16">
        <v>0</v>
      </c>
      <c r="R918" s="16" t="b">
        <v>0</v>
      </c>
      <c r="S918" s="16">
        <v>101.000000000008</v>
      </c>
      <c r="T918" s="16" t="s">
        <v>59</v>
      </c>
      <c r="U918" s="18">
        <v>1013</v>
      </c>
      <c r="V918" s="16">
        <v>1425</v>
      </c>
      <c r="W918" s="22">
        <v>1.07</v>
      </c>
    </row>
    <row r="919" spans="1:23" x14ac:dyDescent="0.3">
      <c r="A919" s="15">
        <v>917</v>
      </c>
      <c r="B919" s="16" t="s">
        <v>56</v>
      </c>
      <c r="C919" s="17" t="s">
        <v>122</v>
      </c>
      <c r="E919" s="16">
        <f t="shared" si="213"/>
        <v>1525263721.2088943</v>
      </c>
      <c r="F919" s="16">
        <v>5</v>
      </c>
      <c r="G919" s="22">
        <f t="shared" si="212"/>
        <v>7.4044238559568237E+22</v>
      </c>
      <c r="H919" s="22">
        <f t="shared" si="214"/>
        <v>2230995.2770728823</v>
      </c>
      <c r="I919" s="22">
        <f t="shared" si="215"/>
        <v>1.0261382112640669E+18</v>
      </c>
      <c r="J919" s="16">
        <v>1</v>
      </c>
      <c r="K919" s="16">
        <v>11</v>
      </c>
      <c r="L919" s="16">
        <v>5</v>
      </c>
      <c r="M919" s="16">
        <v>10000</v>
      </c>
      <c r="N919" s="16">
        <v>10000</v>
      </c>
      <c r="O919" s="16">
        <v>30</v>
      </c>
      <c r="P919" s="16" t="b">
        <v>1</v>
      </c>
      <c r="Q919" s="16">
        <v>0</v>
      </c>
      <c r="R919" s="16" t="b">
        <v>0</v>
      </c>
      <c r="S919" s="16">
        <v>101.000000000008</v>
      </c>
      <c r="T919" s="16" t="s">
        <v>59</v>
      </c>
      <c r="U919" s="18">
        <v>1014</v>
      </c>
      <c r="V919" s="16">
        <v>1427</v>
      </c>
      <c r="W919" s="22">
        <v>1.07</v>
      </c>
    </row>
    <row r="920" spans="1:23" x14ac:dyDescent="0.3">
      <c r="A920" s="19">
        <v>918</v>
      </c>
      <c r="B920" s="16" t="s">
        <v>56</v>
      </c>
      <c r="C920" s="17" t="s">
        <v>122</v>
      </c>
      <c r="E920" s="16">
        <f t="shared" si="213"/>
        <v>1530425917.2881854</v>
      </c>
      <c r="F920" s="16">
        <v>5</v>
      </c>
      <c r="G920" s="22">
        <f t="shared" si="212"/>
        <v>7.4669887821635568E+22</v>
      </c>
      <c r="H920" s="22">
        <f t="shared" si="214"/>
        <v>2236147.7968878108</v>
      </c>
      <c r="I920" s="22">
        <f t="shared" si="215"/>
        <v>1.0329607038427194E+18</v>
      </c>
      <c r="J920" s="16">
        <v>1</v>
      </c>
      <c r="K920" s="16">
        <v>11</v>
      </c>
      <c r="L920" s="16">
        <v>5</v>
      </c>
      <c r="M920" s="16">
        <v>10000</v>
      </c>
      <c r="N920" s="16">
        <v>10000</v>
      </c>
      <c r="O920" s="16">
        <v>30</v>
      </c>
      <c r="P920" s="16" t="b">
        <v>1</v>
      </c>
      <c r="Q920" s="16">
        <v>0</v>
      </c>
      <c r="R920" s="16" t="b">
        <v>0</v>
      </c>
      <c r="S920" s="16">
        <v>101.000000000008</v>
      </c>
      <c r="T920" s="16" t="s">
        <v>59</v>
      </c>
      <c r="U920" s="18">
        <v>1015</v>
      </c>
      <c r="V920" s="16">
        <v>1429</v>
      </c>
      <c r="W920" s="22">
        <v>1.07</v>
      </c>
    </row>
    <row r="921" spans="1:23" x14ac:dyDescent="0.3">
      <c r="A921" s="19">
        <v>919</v>
      </c>
      <c r="B921" s="16" t="s">
        <v>56</v>
      </c>
      <c r="C921" s="17" t="s">
        <v>122</v>
      </c>
      <c r="E921" s="16">
        <f t="shared" si="213"/>
        <v>1535599935.8299088</v>
      </c>
      <c r="F921" s="16">
        <v>5</v>
      </c>
      <c r="G921" s="22">
        <f t="shared" si="212"/>
        <v>7.5300133801785465E+22</v>
      </c>
      <c r="H921" s="22">
        <f t="shared" si="214"/>
        <v>2241306.6571018207</v>
      </c>
      <c r="I921" s="22">
        <f t="shared" si="215"/>
        <v>1.0398210551553292E+18</v>
      </c>
      <c r="J921" s="16">
        <v>1</v>
      </c>
      <c r="K921" s="16">
        <v>11</v>
      </c>
      <c r="L921" s="16">
        <v>5</v>
      </c>
      <c r="M921" s="16">
        <v>10000</v>
      </c>
      <c r="N921" s="16">
        <v>10000</v>
      </c>
      <c r="O921" s="16">
        <v>30</v>
      </c>
      <c r="P921" s="16" t="b">
        <v>1</v>
      </c>
      <c r="Q921" s="16">
        <v>0</v>
      </c>
      <c r="R921" s="16" t="b">
        <v>0</v>
      </c>
      <c r="S921" s="16">
        <v>101.000000000008</v>
      </c>
      <c r="T921" s="16" t="s">
        <v>59</v>
      </c>
      <c r="U921" s="18">
        <v>1016</v>
      </c>
      <c r="V921" s="16">
        <v>1431</v>
      </c>
      <c r="W921" s="22">
        <v>1.07</v>
      </c>
    </row>
    <row r="922" spans="1:23" x14ac:dyDescent="0.3">
      <c r="A922" s="15">
        <v>920</v>
      </c>
      <c r="B922" s="16" t="s">
        <v>56</v>
      </c>
      <c r="C922" s="17" t="s">
        <v>122</v>
      </c>
      <c r="E922" s="16">
        <f t="shared" si="213"/>
        <v>1540785791.0011866</v>
      </c>
      <c r="F922" s="16">
        <v>5</v>
      </c>
      <c r="G922" s="22">
        <f t="shared" si="212"/>
        <v>7.5935005215585565E+22</v>
      </c>
      <c r="H922" s="22">
        <f t="shared" si="214"/>
        <v>2246471.858681418</v>
      </c>
      <c r="I922" s="22">
        <f t="shared" si="215"/>
        <v>1.0467194337452983E+18</v>
      </c>
      <c r="J922" s="16">
        <v>1</v>
      </c>
      <c r="K922" s="16">
        <v>11</v>
      </c>
      <c r="L922" s="16">
        <v>5</v>
      </c>
      <c r="M922" s="16">
        <v>10000</v>
      </c>
      <c r="N922" s="16">
        <v>10000</v>
      </c>
      <c r="O922" s="16">
        <v>30</v>
      </c>
      <c r="P922" s="16" t="b">
        <v>1</v>
      </c>
      <c r="Q922" s="16">
        <v>0</v>
      </c>
      <c r="R922" s="16" t="b">
        <v>0</v>
      </c>
      <c r="S922" s="16">
        <v>101.000000000008</v>
      </c>
      <c r="T922" s="16" t="s">
        <v>59</v>
      </c>
      <c r="U922" s="18">
        <v>1017</v>
      </c>
      <c r="V922" s="16">
        <v>1433</v>
      </c>
      <c r="W922" s="22">
        <v>1.07</v>
      </c>
    </row>
    <row r="923" spans="1:23" x14ac:dyDescent="0.3">
      <c r="A923" s="15">
        <v>921</v>
      </c>
      <c r="B923" s="16" t="s">
        <v>56</v>
      </c>
      <c r="C923" s="17" t="s">
        <v>122</v>
      </c>
      <c r="E923" s="12">
        <f t="shared" si="213"/>
        <v>1545983496.9706697</v>
      </c>
      <c r="F923" s="16">
        <v>5</v>
      </c>
      <c r="G923" s="22">
        <f>A923^7.73+A923^4+100*A923+100</f>
        <v>8.1983591811950198E+22</v>
      </c>
      <c r="H923" s="22">
        <f t="shared" si="214"/>
        <v>2251643.402592184</v>
      </c>
      <c r="I923" s="22">
        <f t="shared" si="215"/>
        <v>1.0536560087218211E+18</v>
      </c>
      <c r="J923" s="16">
        <v>1</v>
      </c>
      <c r="K923" s="16">
        <v>11</v>
      </c>
      <c r="L923" s="16">
        <v>5</v>
      </c>
      <c r="M923" s="16">
        <v>10000</v>
      </c>
      <c r="N923" s="16">
        <v>10000</v>
      </c>
      <c r="O923" s="16">
        <v>30</v>
      </c>
      <c r="P923" s="16" t="b">
        <v>1</v>
      </c>
      <c r="Q923" s="16">
        <v>0</v>
      </c>
      <c r="R923" s="16" t="b">
        <v>0</v>
      </c>
      <c r="S923" s="16">
        <v>101.000000000008</v>
      </c>
      <c r="T923" s="16" t="s">
        <v>59</v>
      </c>
      <c r="U923" s="18">
        <v>1018</v>
      </c>
      <c r="V923" s="16">
        <v>1435</v>
      </c>
      <c r="W923" s="22">
        <v>1.07</v>
      </c>
    </row>
    <row r="924" spans="1:23" x14ac:dyDescent="0.3">
      <c r="A924" s="19">
        <v>922</v>
      </c>
      <c r="B924" s="16" t="s">
        <v>56</v>
      </c>
      <c r="C924" s="17" t="s">
        <v>122</v>
      </c>
      <c r="E924" s="16">
        <f t="shared" si="213"/>
        <v>1551193067.9085729</v>
      </c>
      <c r="F924" s="16">
        <v>5</v>
      </c>
      <c r="G924" s="22">
        <f t="shared" ref="G924:G932" si="216">A924^7.73+A924^4+100*A924+100</f>
        <v>8.267420354251705E+22</v>
      </c>
      <c r="H924" s="22">
        <f t="shared" si="214"/>
        <v>2256821.2897988083</v>
      </c>
      <c r="I924" s="22">
        <f t="shared" si="215"/>
        <v>1.0606309497612228E+18</v>
      </c>
      <c r="J924" s="16">
        <v>1</v>
      </c>
      <c r="K924" s="16">
        <v>11</v>
      </c>
      <c r="L924" s="16">
        <v>5</v>
      </c>
      <c r="M924" s="16">
        <v>10000</v>
      </c>
      <c r="N924" s="16">
        <v>10000</v>
      </c>
      <c r="O924" s="16">
        <v>30</v>
      </c>
      <c r="P924" s="16" t="b">
        <v>1</v>
      </c>
      <c r="Q924" s="16">
        <v>0</v>
      </c>
      <c r="R924" s="16" t="b">
        <v>0</v>
      </c>
      <c r="S924" s="16">
        <v>101.000000000008</v>
      </c>
      <c r="T924" s="16" t="s">
        <v>59</v>
      </c>
      <c r="U924" s="18">
        <v>1019</v>
      </c>
      <c r="V924" s="16">
        <v>1437</v>
      </c>
      <c r="W924" s="22">
        <v>1.07</v>
      </c>
    </row>
    <row r="925" spans="1:23" x14ac:dyDescent="0.3">
      <c r="A925" s="19">
        <v>923</v>
      </c>
      <c r="B925" s="16" t="s">
        <v>56</v>
      </c>
      <c r="C925" s="17" t="s">
        <v>122</v>
      </c>
      <c r="E925" s="16">
        <f t="shared" si="213"/>
        <v>1556414517.9866288</v>
      </c>
      <c r="F925" s="16">
        <v>5</v>
      </c>
      <c r="G925" s="22">
        <f t="shared" si="216"/>
        <v>8.3369874729855357E+22</v>
      </c>
      <c r="H925" s="22">
        <f t="shared" si="214"/>
        <v>2262005.5212650704</v>
      </c>
      <c r="I925" s="22">
        <f t="shared" si="215"/>
        <v>1.0676444271081748E+18</v>
      </c>
      <c r="J925" s="16">
        <v>1</v>
      </c>
      <c r="K925" s="16">
        <v>11</v>
      </c>
      <c r="L925" s="16">
        <v>5</v>
      </c>
      <c r="M925" s="16">
        <v>10000</v>
      </c>
      <c r="N925" s="16">
        <v>10000</v>
      </c>
      <c r="O925" s="16">
        <v>30</v>
      </c>
      <c r="P925" s="16" t="b">
        <v>1</v>
      </c>
      <c r="Q925" s="16">
        <v>0</v>
      </c>
      <c r="R925" s="16" t="b">
        <v>0</v>
      </c>
      <c r="S925" s="16">
        <v>101.000000000008</v>
      </c>
      <c r="T925" s="16" t="s">
        <v>59</v>
      </c>
      <c r="U925" s="18">
        <v>1020</v>
      </c>
      <c r="V925" s="16">
        <v>1439</v>
      </c>
      <c r="W925" s="22">
        <v>1.07</v>
      </c>
    </row>
    <row r="926" spans="1:23" x14ac:dyDescent="0.3">
      <c r="A926" s="15">
        <v>924</v>
      </c>
      <c r="B926" s="16" t="s">
        <v>56</v>
      </c>
      <c r="C926" s="17" t="s">
        <v>122</v>
      </c>
      <c r="E926" s="16">
        <f t="shared" si="213"/>
        <v>1561647861.3781292</v>
      </c>
      <c r="F926" s="16">
        <v>5</v>
      </c>
      <c r="G926" s="22">
        <f t="shared" si="216"/>
        <v>8.4070636897961614E+22</v>
      </c>
      <c r="H926" s="22">
        <f t="shared" si="214"/>
        <v>2267196.0979538714</v>
      </c>
      <c r="I926" s="22">
        <f t="shared" si="215"/>
        <v>1.0746966115770401E+18</v>
      </c>
      <c r="J926" s="16">
        <v>1</v>
      </c>
      <c r="K926" s="16">
        <v>11</v>
      </c>
      <c r="L926" s="16">
        <v>5</v>
      </c>
      <c r="M926" s="16">
        <v>10000</v>
      </c>
      <c r="N926" s="16">
        <v>10000</v>
      </c>
      <c r="O926" s="16">
        <v>30</v>
      </c>
      <c r="P926" s="16" t="b">
        <v>1</v>
      </c>
      <c r="Q926" s="16">
        <v>0</v>
      </c>
      <c r="R926" s="16" t="b">
        <v>0</v>
      </c>
      <c r="S926" s="16">
        <v>101.000000000008</v>
      </c>
      <c r="T926" s="16" t="s">
        <v>59</v>
      </c>
      <c r="U926" s="18">
        <v>1021</v>
      </c>
      <c r="V926" s="16">
        <v>1441</v>
      </c>
      <c r="W926" s="22">
        <v>1.07</v>
      </c>
    </row>
    <row r="927" spans="1:23" x14ac:dyDescent="0.3">
      <c r="A927" s="15">
        <v>925</v>
      </c>
      <c r="B927" s="16" t="s">
        <v>56</v>
      </c>
      <c r="C927" s="17" t="s">
        <v>122</v>
      </c>
      <c r="E927" s="16">
        <f t="shared" si="213"/>
        <v>1566893112.2578712</v>
      </c>
      <c r="F927" s="16">
        <v>5</v>
      </c>
      <c r="G927" s="22">
        <f t="shared" si="216"/>
        <v>8.4776521732793636E+22</v>
      </c>
      <c r="H927" s="22">
        <f t="shared" si="214"/>
        <v>2272393.020827191</v>
      </c>
      <c r="I927" s="22">
        <f t="shared" si="215"/>
        <v>1.0817876745531156E+18</v>
      </c>
      <c r="J927" s="16">
        <v>1</v>
      </c>
      <c r="K927" s="16">
        <v>11</v>
      </c>
      <c r="L927" s="16">
        <v>5</v>
      </c>
      <c r="M927" s="16">
        <v>10000</v>
      </c>
      <c r="N927" s="16">
        <v>10000</v>
      </c>
      <c r="O927" s="16">
        <v>30</v>
      </c>
      <c r="P927" s="16" t="b">
        <v>1</v>
      </c>
      <c r="Q927" s="16">
        <v>0</v>
      </c>
      <c r="R927" s="16" t="b">
        <v>0</v>
      </c>
      <c r="S927" s="16">
        <v>101.000000000008</v>
      </c>
      <c r="T927" s="16" t="s">
        <v>59</v>
      </c>
      <c r="U927" s="18">
        <v>1022</v>
      </c>
      <c r="V927" s="16">
        <v>1443</v>
      </c>
      <c r="W927" s="22">
        <v>1.07</v>
      </c>
    </row>
    <row r="928" spans="1:23" x14ac:dyDescent="0.3">
      <c r="A928" s="19">
        <v>926</v>
      </c>
      <c r="B928" s="16" t="s">
        <v>56</v>
      </c>
      <c r="C928" s="17" t="s">
        <v>122</v>
      </c>
      <c r="E928" s="12">
        <f t="shared" si="213"/>
        <v>1572150284.8022094</v>
      </c>
      <c r="F928" s="16">
        <v>5</v>
      </c>
      <c r="G928" s="22">
        <f t="shared" si="216"/>
        <v>8.5487561082926132E+22</v>
      </c>
      <c r="H928" s="22">
        <f t="shared" si="214"/>
        <v>2277596.2908461294</v>
      </c>
      <c r="I928" s="22">
        <f t="shared" si="215"/>
        <v>1.0889177879939377E+18</v>
      </c>
      <c r="J928" s="16">
        <v>1</v>
      </c>
      <c r="K928" s="16">
        <v>11</v>
      </c>
      <c r="L928" s="16">
        <v>5</v>
      </c>
      <c r="M928" s="16">
        <v>10000</v>
      </c>
      <c r="N928" s="16">
        <v>10000</v>
      </c>
      <c r="O928" s="16">
        <v>30</v>
      </c>
      <c r="P928" s="16" t="b">
        <v>1</v>
      </c>
      <c r="Q928" s="16">
        <v>0</v>
      </c>
      <c r="R928" s="16" t="b">
        <v>0</v>
      </c>
      <c r="S928" s="16">
        <v>101.000000000008</v>
      </c>
      <c r="T928" s="16" t="s">
        <v>59</v>
      </c>
      <c r="U928" s="18">
        <v>1023</v>
      </c>
      <c r="V928" s="16">
        <v>1445</v>
      </c>
      <c r="W928" s="22">
        <v>1.07</v>
      </c>
    </row>
    <row r="929" spans="1:23" x14ac:dyDescent="0.3">
      <c r="A929" s="19">
        <v>927</v>
      </c>
      <c r="B929" s="16" t="s">
        <v>56</v>
      </c>
      <c r="C929" s="17" t="s">
        <v>122</v>
      </c>
      <c r="E929" s="16">
        <f t="shared" si="213"/>
        <v>1577419393.189023</v>
      </c>
      <c r="F929" s="16">
        <v>5</v>
      </c>
      <c r="G929" s="22">
        <f t="shared" si="216"/>
        <v>8.6203786960210126E+22</v>
      </c>
      <c r="H929" s="22">
        <f t="shared" si="214"/>
        <v>2282805.9089708929</v>
      </c>
      <c r="I929" s="22">
        <f t="shared" si="215"/>
        <v>1.0960871244305612E+18</v>
      </c>
      <c r="J929" s="16">
        <v>1</v>
      </c>
      <c r="K929" s="16">
        <v>11</v>
      </c>
      <c r="L929" s="16">
        <v>5</v>
      </c>
      <c r="M929" s="16">
        <v>10000</v>
      </c>
      <c r="N929" s="16">
        <v>10000</v>
      </c>
      <c r="O929" s="16">
        <v>30</v>
      </c>
      <c r="P929" s="16" t="b">
        <v>1</v>
      </c>
      <c r="Q929" s="16">
        <v>0</v>
      </c>
      <c r="R929" s="16" t="b">
        <v>0</v>
      </c>
      <c r="S929" s="16">
        <v>101.000000000008</v>
      </c>
      <c r="T929" s="16" t="s">
        <v>59</v>
      </c>
      <c r="U929" s="18">
        <v>1024</v>
      </c>
      <c r="V929" s="16">
        <v>1447</v>
      </c>
      <c r="W929" s="22">
        <v>1.07</v>
      </c>
    </row>
    <row r="930" spans="1:23" x14ac:dyDescent="0.3">
      <c r="A930" s="15">
        <v>928</v>
      </c>
      <c r="B930" s="16" t="s">
        <v>56</v>
      </c>
      <c r="C930" s="17" t="s">
        <v>122</v>
      </c>
      <c r="E930" s="16">
        <f t="shared" si="213"/>
        <v>1582700451.5977299</v>
      </c>
      <c r="F930" s="16">
        <v>5</v>
      </c>
      <c r="G930" s="22">
        <f t="shared" si="216"/>
        <v>8.6925231540430279E+22</v>
      </c>
      <c r="H930" s="22">
        <f t="shared" si="214"/>
        <v>2288021.876160787</v>
      </c>
      <c r="I930" s="22">
        <f t="shared" si="215"/>
        <v>1.1032958569688851E+18</v>
      </c>
      <c r="J930" s="16">
        <v>1</v>
      </c>
      <c r="K930" s="16">
        <v>11</v>
      </c>
      <c r="L930" s="16">
        <v>5</v>
      </c>
      <c r="M930" s="16">
        <v>10000</v>
      </c>
      <c r="N930" s="16">
        <v>10000</v>
      </c>
      <c r="O930" s="16">
        <v>30</v>
      </c>
      <c r="P930" s="16" t="b">
        <v>1</v>
      </c>
      <c r="Q930" s="16">
        <v>0</v>
      </c>
      <c r="R930" s="16" t="b">
        <v>0</v>
      </c>
      <c r="S930" s="16">
        <v>101.000000000008</v>
      </c>
      <c r="T930" s="16" t="s">
        <v>59</v>
      </c>
      <c r="U930" s="18">
        <v>1025</v>
      </c>
      <c r="V930" s="16">
        <v>1449</v>
      </c>
      <c r="W930" s="22">
        <v>1.07</v>
      </c>
    </row>
    <row r="931" spans="1:23" x14ac:dyDescent="0.3">
      <c r="A931" s="15">
        <v>929</v>
      </c>
      <c r="B931" s="16" t="s">
        <v>56</v>
      </c>
      <c r="C931" s="17" t="s">
        <v>122</v>
      </c>
      <c r="E931" s="16">
        <f t="shared" si="213"/>
        <v>1587993474.2092602</v>
      </c>
      <c r="F931" s="16">
        <v>5</v>
      </c>
      <c r="G931" s="22">
        <f t="shared" si="216"/>
        <v>8.7651927163966576E+22</v>
      </c>
      <c r="H931" s="22">
        <f t="shared" si="214"/>
        <v>2293244.1933742338</v>
      </c>
      <c r="I931" s="22">
        <f t="shared" si="215"/>
        <v>1.1105441592908758E+18</v>
      </c>
      <c r="J931" s="16">
        <v>1</v>
      </c>
      <c r="K931" s="16">
        <v>11</v>
      </c>
      <c r="L931" s="16">
        <v>5</v>
      </c>
      <c r="M931" s="16">
        <v>10000</v>
      </c>
      <c r="N931" s="16">
        <v>10000</v>
      </c>
      <c r="O931" s="16">
        <v>30</v>
      </c>
      <c r="P931" s="16" t="b">
        <v>1</v>
      </c>
      <c r="Q931" s="16">
        <v>0</v>
      </c>
      <c r="R931" s="16" t="b">
        <v>0</v>
      </c>
      <c r="S931" s="16">
        <v>101.000000000008</v>
      </c>
      <c r="T931" s="16" t="s">
        <v>59</v>
      </c>
      <c r="U931" s="18">
        <v>1026</v>
      </c>
      <c r="V931" s="16">
        <v>1451</v>
      </c>
      <c r="W931" s="22">
        <v>1.07</v>
      </c>
    </row>
    <row r="932" spans="1:23" x14ac:dyDescent="0.3">
      <c r="A932" s="19">
        <v>930</v>
      </c>
      <c r="B932" s="16" t="s">
        <v>56</v>
      </c>
      <c r="C932" s="17" t="s">
        <v>122</v>
      </c>
      <c r="E932" s="16">
        <f t="shared" si="213"/>
        <v>1593298475.2060909</v>
      </c>
      <c r="F932" s="16">
        <v>5</v>
      </c>
      <c r="G932" s="22">
        <f t="shared" si="216"/>
        <v>8.8383906336459515E+22</v>
      </c>
      <c r="H932" s="22">
        <f t="shared" si="214"/>
        <v>2298472.8615687699</v>
      </c>
      <c r="I932" s="22">
        <f t="shared" si="215"/>
        <v>1.117832205655937E+18</v>
      </c>
      <c r="J932" s="16">
        <v>1</v>
      </c>
      <c r="K932" s="16">
        <v>11</v>
      </c>
      <c r="L932" s="16">
        <v>5</v>
      </c>
      <c r="M932" s="16">
        <v>10000</v>
      </c>
      <c r="N932" s="16">
        <v>10000</v>
      </c>
      <c r="O932" s="16">
        <v>30</v>
      </c>
      <c r="P932" s="16" t="b">
        <v>1</v>
      </c>
      <c r="Q932" s="16">
        <v>0</v>
      </c>
      <c r="R932" s="16" t="b">
        <v>0</v>
      </c>
      <c r="S932" s="16">
        <v>101.000000000008</v>
      </c>
      <c r="T932" s="16" t="s">
        <v>59</v>
      </c>
      <c r="U932" s="18">
        <v>1027</v>
      </c>
      <c r="V932" s="16">
        <v>1453</v>
      </c>
      <c r="W932" s="22">
        <v>1.07</v>
      </c>
    </row>
    <row r="933" spans="1:23" x14ac:dyDescent="0.3">
      <c r="A933" s="19">
        <v>931</v>
      </c>
      <c r="B933" s="16" t="s">
        <v>56</v>
      </c>
      <c r="C933" s="17" t="s">
        <v>122</v>
      </c>
      <c r="E933" s="12">
        <f t="shared" si="213"/>
        <v>1598615468.7722256</v>
      </c>
      <c r="F933" s="16">
        <v>5</v>
      </c>
      <c r="G933" s="22">
        <f>A933^7.74+A933^4+100*A933+100</f>
        <v>9.5426837390386493E+22</v>
      </c>
      <c r="H933" s="22">
        <f t="shared" si="214"/>
        <v>2303707.8817010522</v>
      </c>
      <c r="I933" s="22">
        <f t="shared" si="215"/>
        <v>1.1251601709021618E+18</v>
      </c>
      <c r="J933" s="16">
        <v>1</v>
      </c>
      <c r="K933" s="16">
        <v>11</v>
      </c>
      <c r="L933" s="16">
        <v>5</v>
      </c>
      <c r="M933" s="16">
        <v>10000</v>
      </c>
      <c r="N933" s="16">
        <v>10000</v>
      </c>
      <c r="O933" s="16">
        <v>30</v>
      </c>
      <c r="P933" s="16" t="b">
        <v>1</v>
      </c>
      <c r="Q933" s="16">
        <v>0</v>
      </c>
      <c r="R933" s="16" t="b">
        <v>0</v>
      </c>
      <c r="S933" s="16">
        <v>101.000000000008</v>
      </c>
      <c r="T933" s="16" t="s">
        <v>59</v>
      </c>
      <c r="U933" s="18">
        <v>1028</v>
      </c>
      <c r="V933" s="16">
        <v>1455</v>
      </c>
      <c r="W933" s="22">
        <v>1.07</v>
      </c>
    </row>
    <row r="934" spans="1:23" x14ac:dyDescent="0.3">
      <c r="A934" s="15">
        <v>932</v>
      </c>
      <c r="B934" s="16" t="s">
        <v>56</v>
      </c>
      <c r="C934" s="17" t="s">
        <v>122</v>
      </c>
      <c r="E934" s="16">
        <f t="shared" si="213"/>
        <v>1603944469.093163</v>
      </c>
      <c r="F934" s="16">
        <v>5</v>
      </c>
      <c r="G934" s="22">
        <f t="shared" ref="G934:G942" si="217">A934^7.74+A934^4+100*A934+100</f>
        <v>9.6223059510569441E+22</v>
      </c>
      <c r="H934" s="22">
        <f t="shared" si="214"/>
        <v>2308949.2547268267</v>
      </c>
      <c r="I934" s="22">
        <f t="shared" si="215"/>
        <v>1.1325282304476228E+18</v>
      </c>
      <c r="J934" s="16">
        <v>1</v>
      </c>
      <c r="K934" s="16">
        <v>11</v>
      </c>
      <c r="L934" s="16">
        <v>5</v>
      </c>
      <c r="M934" s="16">
        <v>10000</v>
      </c>
      <c r="N934" s="16">
        <v>10000</v>
      </c>
      <c r="O934" s="16">
        <v>30</v>
      </c>
      <c r="P934" s="16" t="b">
        <v>1</v>
      </c>
      <c r="Q934" s="16">
        <v>0</v>
      </c>
      <c r="R934" s="16" t="b">
        <v>0</v>
      </c>
      <c r="S934" s="16">
        <v>101.000000000008</v>
      </c>
      <c r="T934" s="16" t="s">
        <v>59</v>
      </c>
      <c r="U934" s="18">
        <v>1029</v>
      </c>
      <c r="V934" s="16">
        <v>1457</v>
      </c>
      <c r="W934" s="22">
        <v>1.07</v>
      </c>
    </row>
    <row r="935" spans="1:23" x14ac:dyDescent="0.3">
      <c r="A935" s="15">
        <v>933</v>
      </c>
      <c r="B935" s="16" t="s">
        <v>56</v>
      </c>
      <c r="C935" s="17" t="s">
        <v>122</v>
      </c>
      <c r="E935" s="16">
        <f t="shared" si="213"/>
        <v>1609285490.3559761</v>
      </c>
      <c r="F935" s="16">
        <v>5</v>
      </c>
      <c r="G935" s="22">
        <f t="shared" si="217"/>
        <v>9.7025060585953481E+22</v>
      </c>
      <c r="H935" s="22">
        <f t="shared" si="214"/>
        <v>2314196.9816009891</v>
      </c>
      <c r="I935" s="22">
        <f t="shared" si="215"/>
        <v>1.1399365602916828E+18</v>
      </c>
      <c r="J935" s="16">
        <v>1</v>
      </c>
      <c r="K935" s="16">
        <v>11</v>
      </c>
      <c r="L935" s="16">
        <v>5</v>
      </c>
      <c r="M935" s="16">
        <v>10000</v>
      </c>
      <c r="N935" s="16">
        <v>10000</v>
      </c>
      <c r="O935" s="16">
        <v>30</v>
      </c>
      <c r="P935" s="16" t="b">
        <v>1</v>
      </c>
      <c r="Q935" s="16">
        <v>0</v>
      </c>
      <c r="R935" s="16" t="b">
        <v>0</v>
      </c>
      <c r="S935" s="16">
        <v>101.000000000008</v>
      </c>
      <c r="T935" s="16" t="s">
        <v>59</v>
      </c>
      <c r="U935" s="18">
        <v>1030</v>
      </c>
      <c r="V935" s="16">
        <v>1459</v>
      </c>
      <c r="W935" s="22">
        <v>1.07</v>
      </c>
    </row>
    <row r="936" spans="1:23" x14ac:dyDescent="0.3">
      <c r="A936" s="19">
        <v>934</v>
      </c>
      <c r="B936" s="16" t="s">
        <v>56</v>
      </c>
      <c r="C936" s="17" t="s">
        <v>122</v>
      </c>
      <c r="E936" s="16">
        <f t="shared" si="213"/>
        <v>1614638546.7492137</v>
      </c>
      <c r="F936" s="16">
        <v>5</v>
      </c>
      <c r="G936" s="22">
        <f t="shared" si="217"/>
        <v>9.7832876298550796E+22</v>
      </c>
      <c r="H936" s="22">
        <f t="shared" si="214"/>
        <v>2319451.0632775375</v>
      </c>
      <c r="I936" s="22">
        <f t="shared" si="215"/>
        <v>1.1473853370163242E+18</v>
      </c>
      <c r="J936" s="16">
        <v>1</v>
      </c>
      <c r="K936" s="16">
        <v>11</v>
      </c>
      <c r="L936" s="16">
        <v>5</v>
      </c>
      <c r="M936" s="16">
        <v>10000</v>
      </c>
      <c r="N936" s="16">
        <v>10000</v>
      </c>
      <c r="O936" s="16">
        <v>30</v>
      </c>
      <c r="P936" s="16" t="b">
        <v>1</v>
      </c>
      <c r="Q936" s="16">
        <v>0</v>
      </c>
      <c r="R936" s="16" t="b">
        <v>0</v>
      </c>
      <c r="S936" s="16">
        <v>101.000000000008</v>
      </c>
      <c r="T936" s="16" t="s">
        <v>59</v>
      </c>
      <c r="U936" s="18">
        <v>1031</v>
      </c>
      <c r="V936" s="16">
        <v>1461</v>
      </c>
      <c r="W936" s="22">
        <v>1.07</v>
      </c>
    </row>
    <row r="937" spans="1:23" x14ac:dyDescent="0.3">
      <c r="A937" s="19">
        <v>935</v>
      </c>
      <c r="B937" s="16" t="s">
        <v>56</v>
      </c>
      <c r="C937" s="17" t="s">
        <v>122</v>
      </c>
      <c r="E937" s="16">
        <f t="shared" si="213"/>
        <v>1620003652.4629638</v>
      </c>
      <c r="F937" s="16">
        <v>5</v>
      </c>
      <c r="G937" s="22">
        <f t="shared" si="217"/>
        <v>9.8646542512116719E+22</v>
      </c>
      <c r="H937" s="22">
        <f t="shared" si="214"/>
        <v>2324711.5007095877</v>
      </c>
      <c r="I937" s="22">
        <f t="shared" si="215"/>
        <v>1.1548747377873841E+18</v>
      </c>
      <c r="J937" s="16">
        <v>1</v>
      </c>
      <c r="K937" s="16">
        <v>11</v>
      </c>
      <c r="L937" s="16">
        <v>5</v>
      </c>
      <c r="M937" s="16">
        <v>10000</v>
      </c>
      <c r="N937" s="16">
        <v>10000</v>
      </c>
      <c r="O937" s="16">
        <v>30</v>
      </c>
      <c r="P937" s="16" t="b">
        <v>1</v>
      </c>
      <c r="Q937" s="16">
        <v>0</v>
      </c>
      <c r="R937" s="16" t="b">
        <v>0</v>
      </c>
      <c r="S937" s="16">
        <v>101.000000000008</v>
      </c>
      <c r="T937" s="16" t="s">
        <v>59</v>
      </c>
      <c r="U937" s="18">
        <v>1032</v>
      </c>
      <c r="V937" s="16">
        <v>1463</v>
      </c>
      <c r="W937" s="22">
        <v>1.07</v>
      </c>
    </row>
    <row r="938" spans="1:23" x14ac:dyDescent="0.3">
      <c r="A938" s="15">
        <v>936</v>
      </c>
      <c r="B938" s="16" t="s">
        <v>56</v>
      </c>
      <c r="C938" s="17" t="s">
        <v>122</v>
      </c>
      <c r="E938" s="12">
        <f t="shared" si="213"/>
        <v>1625380821.6888433</v>
      </c>
      <c r="F938" s="16">
        <v>5</v>
      </c>
      <c r="G938" s="22">
        <f t="shared" si="217"/>
        <v>9.9466095272872534E+22</v>
      </c>
      <c r="H938" s="22">
        <f t="shared" si="214"/>
        <v>2329978.2948493883</v>
      </c>
      <c r="I938" s="22">
        <f t="shared" si="215"/>
        <v>1.162404940355906E+18</v>
      </c>
      <c r="J938" s="16">
        <v>1</v>
      </c>
      <c r="K938" s="16">
        <v>11</v>
      </c>
      <c r="L938" s="16">
        <v>5</v>
      </c>
      <c r="M938" s="16">
        <v>10000</v>
      </c>
      <c r="N938" s="16">
        <v>10000</v>
      </c>
      <c r="O938" s="16">
        <v>30</v>
      </c>
      <c r="P938" s="16" t="b">
        <v>1</v>
      </c>
      <c r="Q938" s="16">
        <v>0</v>
      </c>
      <c r="R938" s="16" t="b">
        <v>0</v>
      </c>
      <c r="S938" s="16">
        <v>101.000000000008</v>
      </c>
      <c r="T938" s="16" t="s">
        <v>59</v>
      </c>
      <c r="U938" s="18">
        <v>1033</v>
      </c>
      <c r="V938" s="16">
        <v>1465</v>
      </c>
      <c r="W938" s="22">
        <v>1.07</v>
      </c>
    </row>
    <row r="939" spans="1:23" x14ac:dyDescent="0.3">
      <c r="A939" s="15">
        <v>937</v>
      </c>
      <c r="B939" s="16" t="s">
        <v>56</v>
      </c>
      <c r="C939" s="17" t="s">
        <v>122</v>
      </c>
      <c r="E939" s="16">
        <f t="shared" si="213"/>
        <v>1630770068.6199768</v>
      </c>
      <c r="F939" s="16">
        <v>5</v>
      </c>
      <c r="G939" s="22">
        <f t="shared" si="217"/>
        <v>1.0029157081024296E+23</v>
      </c>
      <c r="H939" s="22">
        <f t="shared" si="214"/>
        <v>2335251.4466483113</v>
      </c>
      <c r="I939" s="22">
        <f t="shared" si="215"/>
        <v>1.1699761230594537E+18</v>
      </c>
      <c r="J939" s="16">
        <v>1</v>
      </c>
      <c r="K939" s="16">
        <v>11</v>
      </c>
      <c r="L939" s="16">
        <v>5</v>
      </c>
      <c r="M939" s="16">
        <v>10000</v>
      </c>
      <c r="N939" s="16">
        <v>10000</v>
      </c>
      <c r="O939" s="16">
        <v>30</v>
      </c>
      <c r="P939" s="16" t="b">
        <v>1</v>
      </c>
      <c r="Q939" s="16">
        <v>0</v>
      </c>
      <c r="R939" s="16" t="b">
        <v>0</v>
      </c>
      <c r="S939" s="16">
        <v>101.000000000008</v>
      </c>
      <c r="T939" s="16" t="s">
        <v>59</v>
      </c>
      <c r="U939" s="18">
        <v>1034</v>
      </c>
      <c r="V939" s="16">
        <v>1467</v>
      </c>
      <c r="W939" s="22">
        <v>1.07</v>
      </c>
    </row>
    <row r="940" spans="1:23" x14ac:dyDescent="0.3">
      <c r="A940" s="19">
        <v>938</v>
      </c>
      <c r="B940" s="16" t="s">
        <v>56</v>
      </c>
      <c r="C940" s="17" t="s">
        <v>122</v>
      </c>
      <c r="E940" s="16">
        <f t="shared" si="213"/>
        <v>1636171407.4510005</v>
      </c>
      <c r="F940" s="16">
        <v>5</v>
      </c>
      <c r="G940" s="22">
        <f t="shared" si="217"/>
        <v>1.0112300553758554E+23</v>
      </c>
      <c r="H940" s="22">
        <f t="shared" si="214"/>
        <v>2340530.9570568488</v>
      </c>
      <c r="I940" s="22">
        <f t="shared" si="215"/>
        <v>1.1775884648233697E+18</v>
      </c>
      <c r="J940" s="16">
        <v>1</v>
      </c>
      <c r="K940" s="16">
        <v>11</v>
      </c>
      <c r="L940" s="16">
        <v>5</v>
      </c>
      <c r="M940" s="16">
        <v>10000</v>
      </c>
      <c r="N940" s="16">
        <v>10000</v>
      </c>
      <c r="O940" s="16">
        <v>30</v>
      </c>
      <c r="P940" s="16" t="b">
        <v>1</v>
      </c>
      <c r="Q940" s="16">
        <v>0</v>
      </c>
      <c r="R940" s="16" t="b">
        <v>0</v>
      </c>
      <c r="S940" s="16">
        <v>101.000000000008</v>
      </c>
      <c r="T940" s="16" t="s">
        <v>59</v>
      </c>
      <c r="U940" s="18">
        <v>1035</v>
      </c>
      <c r="V940" s="16">
        <v>1469</v>
      </c>
      <c r="W940" s="22">
        <v>1.07</v>
      </c>
    </row>
    <row r="941" spans="1:23" x14ac:dyDescent="0.3">
      <c r="A941" s="19">
        <v>939</v>
      </c>
      <c r="B941" s="16" t="s">
        <v>56</v>
      </c>
      <c r="C941" s="17" t="s">
        <v>122</v>
      </c>
      <c r="E941" s="16">
        <f t="shared" si="213"/>
        <v>1641584852.3780761</v>
      </c>
      <c r="F941" s="16">
        <v>5</v>
      </c>
      <c r="G941" s="22">
        <f t="shared" si="217"/>
        <v>1.0196043605292847E+23</v>
      </c>
      <c r="H941" s="22">
        <f t="shared" si="214"/>
        <v>2345816.8270246265</v>
      </c>
      <c r="I941" s="22">
        <f t="shared" si="215"/>
        <v>1.1852421451621115E+18</v>
      </c>
      <c r="J941" s="16">
        <v>1</v>
      </c>
      <c r="K941" s="16">
        <v>11</v>
      </c>
      <c r="L941" s="16">
        <v>5</v>
      </c>
      <c r="M941" s="16">
        <v>10000</v>
      </c>
      <c r="N941" s="16">
        <v>10000</v>
      </c>
      <c r="O941" s="16">
        <v>30</v>
      </c>
      <c r="P941" s="16" t="b">
        <v>1</v>
      </c>
      <c r="Q941" s="16">
        <v>0</v>
      </c>
      <c r="R941" s="16" t="b">
        <v>0</v>
      </c>
      <c r="S941" s="16">
        <v>101.000000000008</v>
      </c>
      <c r="T941" s="16" t="s">
        <v>59</v>
      </c>
      <c r="U941" s="18">
        <v>1036</v>
      </c>
      <c r="V941" s="16">
        <v>1471</v>
      </c>
      <c r="W941" s="22">
        <v>1.07</v>
      </c>
    </row>
    <row r="942" spans="1:23" x14ac:dyDescent="0.3">
      <c r="A942" s="15">
        <v>940</v>
      </c>
      <c r="B942" s="16" t="s">
        <v>56</v>
      </c>
      <c r="C942" s="17" t="s">
        <v>122</v>
      </c>
      <c r="E942" s="16">
        <f t="shared" si="213"/>
        <v>1647010417.5988739</v>
      </c>
      <c r="F942" s="16">
        <v>5</v>
      </c>
      <c r="G942" s="22">
        <f t="shared" si="217"/>
        <v>1.0280389913971095E+23</v>
      </c>
      <c r="H942" s="22">
        <f t="shared" si="214"/>
        <v>2351109.0575003969</v>
      </c>
      <c r="I942" s="22">
        <f t="shared" si="215"/>
        <v>1.192937344180556E+18</v>
      </c>
      <c r="J942" s="16">
        <v>1</v>
      </c>
      <c r="K942" s="16">
        <v>11</v>
      </c>
      <c r="L942" s="16">
        <v>5</v>
      </c>
      <c r="M942" s="16">
        <v>10000</v>
      </c>
      <c r="N942" s="16">
        <v>10000</v>
      </c>
      <c r="O942" s="16">
        <v>30</v>
      </c>
      <c r="P942" s="16" t="b">
        <v>1</v>
      </c>
      <c r="Q942" s="16">
        <v>0</v>
      </c>
      <c r="R942" s="16" t="b">
        <v>0</v>
      </c>
      <c r="S942" s="16">
        <v>101.000000000008</v>
      </c>
      <c r="T942" s="16" t="s">
        <v>59</v>
      </c>
      <c r="U942" s="18">
        <v>1037</v>
      </c>
      <c r="V942" s="16">
        <v>1473</v>
      </c>
      <c r="W942" s="22">
        <v>1.07</v>
      </c>
    </row>
    <row r="943" spans="1:23" x14ac:dyDescent="0.3">
      <c r="A943" s="15">
        <v>941</v>
      </c>
      <c r="B943" s="16" t="s">
        <v>56</v>
      </c>
      <c r="C943" s="17" t="s">
        <v>122</v>
      </c>
      <c r="E943" s="12">
        <f t="shared" si="213"/>
        <v>1652448117.3125725</v>
      </c>
      <c r="F943" s="16">
        <v>5</v>
      </c>
      <c r="G943" s="22">
        <f>A943^7.75+A943^4+100*A943+100</f>
        <v>1.109991317177127E+23</v>
      </c>
      <c r="H943" s="22">
        <f t="shared" si="214"/>
        <v>2356407.6494320384</v>
      </c>
      <c r="I943" s="22">
        <f t="shared" si="215"/>
        <v>1.2006742425753096E+18</v>
      </c>
      <c r="J943" s="16">
        <v>1</v>
      </c>
      <c r="K943" s="16">
        <v>11</v>
      </c>
      <c r="L943" s="16">
        <v>5</v>
      </c>
      <c r="M943" s="16">
        <v>10000</v>
      </c>
      <c r="N943" s="16">
        <v>10000</v>
      </c>
      <c r="O943" s="16">
        <v>30</v>
      </c>
      <c r="P943" s="16" t="b">
        <v>1</v>
      </c>
      <c r="Q943" s="16">
        <v>0</v>
      </c>
      <c r="R943" s="16" t="b">
        <v>0</v>
      </c>
      <c r="S943" s="16">
        <v>101.000000000008</v>
      </c>
      <c r="T943" s="16" t="s">
        <v>59</v>
      </c>
      <c r="U943" s="18">
        <v>1038</v>
      </c>
      <c r="V943" s="16">
        <v>1475</v>
      </c>
      <c r="W943" s="22">
        <v>1.07</v>
      </c>
    </row>
    <row r="944" spans="1:23" x14ac:dyDescent="0.3">
      <c r="A944" s="19">
        <v>942</v>
      </c>
      <c r="B944" s="16" t="s">
        <v>56</v>
      </c>
      <c r="C944" s="17" t="s">
        <v>122</v>
      </c>
      <c r="E944" s="16">
        <f t="shared" si="213"/>
        <v>1657897965.7198701</v>
      </c>
      <c r="F944" s="16">
        <v>5</v>
      </c>
      <c r="G944" s="22">
        <f t="shared" ref="G944:G952" si="218">A944^7.75+A944^4+100*A944+100</f>
        <v>1.119165970952204E+23</v>
      </c>
      <c r="H944" s="22">
        <f t="shared" si="214"/>
        <v>2361712.6037665801</v>
      </c>
      <c r="I944" s="22">
        <f t="shared" si="215"/>
        <v>1.2084530216360261E+18</v>
      </c>
      <c r="J944" s="16">
        <v>1</v>
      </c>
      <c r="K944" s="16">
        <v>11</v>
      </c>
      <c r="L944" s="16">
        <v>5</v>
      </c>
      <c r="M944" s="16">
        <v>10000</v>
      </c>
      <c r="N944" s="16">
        <v>10000</v>
      </c>
      <c r="O944" s="16">
        <v>30</v>
      </c>
      <c r="P944" s="16" t="b">
        <v>1</v>
      </c>
      <c r="Q944" s="16">
        <v>0</v>
      </c>
      <c r="R944" s="16" t="b">
        <v>0</v>
      </c>
      <c r="S944" s="16">
        <v>101.000000000008</v>
      </c>
      <c r="T944" s="16" t="s">
        <v>59</v>
      </c>
      <c r="U944" s="18">
        <v>1039</v>
      </c>
      <c r="V944" s="16">
        <v>1477</v>
      </c>
      <c r="W944" s="22">
        <v>1.07</v>
      </c>
    </row>
    <row r="945" spans="1:23" x14ac:dyDescent="0.3">
      <c r="A945" s="19">
        <v>943</v>
      </c>
      <c r="B945" s="16" t="s">
        <v>56</v>
      </c>
      <c r="C945" s="17" t="s">
        <v>122</v>
      </c>
      <c r="E945" s="16">
        <f t="shared" si="213"/>
        <v>1663359977.0229702</v>
      </c>
      <c r="F945" s="16">
        <v>5</v>
      </c>
      <c r="G945" s="22">
        <f t="shared" si="218"/>
        <v>1.1284066027475963E+23</v>
      </c>
      <c r="H945" s="22">
        <f t="shared" si="214"/>
        <v>2367023.9214501693</v>
      </c>
      <c r="I945" s="22">
        <f t="shared" si="215"/>
        <v>1.2162738632467046E+18</v>
      </c>
      <c r="J945" s="16">
        <v>1</v>
      </c>
      <c r="K945" s="16">
        <v>11</v>
      </c>
      <c r="L945" s="16">
        <v>5</v>
      </c>
      <c r="M945" s="16">
        <v>10000</v>
      </c>
      <c r="N945" s="16">
        <v>10000</v>
      </c>
      <c r="O945" s="16">
        <v>30</v>
      </c>
      <c r="P945" s="16" t="b">
        <v>1</v>
      </c>
      <c r="Q945" s="16">
        <v>0</v>
      </c>
      <c r="R945" s="16" t="b">
        <v>0</v>
      </c>
      <c r="S945" s="16">
        <v>101.000000000008</v>
      </c>
      <c r="T945" s="16" t="s">
        <v>59</v>
      </c>
      <c r="U945" s="18">
        <v>1040</v>
      </c>
      <c r="V945" s="16">
        <v>1479</v>
      </c>
      <c r="W945" s="22">
        <v>1.07</v>
      </c>
    </row>
    <row r="946" spans="1:23" x14ac:dyDescent="0.3">
      <c r="A946" s="15">
        <v>944</v>
      </c>
      <c r="B946" s="16" t="s">
        <v>56</v>
      </c>
      <c r="C946" s="17" t="s">
        <v>122</v>
      </c>
      <c r="E946" s="16">
        <f t="shared" si="213"/>
        <v>1668834165.4255717</v>
      </c>
      <c r="F946" s="16">
        <v>5</v>
      </c>
      <c r="G946" s="22">
        <f t="shared" si="218"/>
        <v>1.1377136163117456E+23</v>
      </c>
      <c r="H946" s="22">
        <f t="shared" si="214"/>
        <v>2372341.6034280919</v>
      </c>
      <c r="I946" s="22">
        <f t="shared" si="215"/>
        <v>1.2241369498870052E+18</v>
      </c>
      <c r="J946" s="16">
        <v>1</v>
      </c>
      <c r="K946" s="16">
        <v>11</v>
      </c>
      <c r="L946" s="16">
        <v>5</v>
      </c>
      <c r="M946" s="16">
        <v>10000</v>
      </c>
      <c r="N946" s="16">
        <v>10000</v>
      </c>
      <c r="O946" s="16">
        <v>30</v>
      </c>
      <c r="P946" s="16" t="b">
        <v>1</v>
      </c>
      <c r="Q946" s="16">
        <v>0</v>
      </c>
      <c r="R946" s="16" t="b">
        <v>0</v>
      </c>
      <c r="S946" s="16">
        <v>101.000000000008</v>
      </c>
      <c r="T946" s="16" t="s">
        <v>59</v>
      </c>
      <c r="U946" s="18">
        <v>1041</v>
      </c>
      <c r="V946" s="16">
        <v>1481</v>
      </c>
      <c r="W946" s="22">
        <v>1.07</v>
      </c>
    </row>
    <row r="947" spans="1:23" x14ac:dyDescent="0.3">
      <c r="A947" s="15">
        <v>945</v>
      </c>
      <c r="B947" s="16" t="s">
        <v>56</v>
      </c>
      <c r="C947" s="17" t="s">
        <v>122</v>
      </c>
      <c r="E947" s="16">
        <f t="shared" si="213"/>
        <v>1674320545.1329074</v>
      </c>
      <c r="F947" s="16">
        <v>5</v>
      </c>
      <c r="G947" s="22">
        <f t="shared" si="218"/>
        <v>1.1470874174319825E+23</v>
      </c>
      <c r="H947" s="22">
        <f t="shared" si="214"/>
        <v>2377665.6506447853</v>
      </c>
      <c r="I947" s="22">
        <f t="shared" si="215"/>
        <v>1.2320424646336033E+18</v>
      </c>
      <c r="J947" s="16">
        <v>1</v>
      </c>
      <c r="K947" s="16">
        <v>11</v>
      </c>
      <c r="L947" s="16">
        <v>5</v>
      </c>
      <c r="M947" s="16">
        <v>10000</v>
      </c>
      <c r="N947" s="16">
        <v>10000</v>
      </c>
      <c r="O947" s="16">
        <v>30</v>
      </c>
      <c r="P947" s="16" t="b">
        <v>1</v>
      </c>
      <c r="Q947" s="16">
        <v>0</v>
      </c>
      <c r="R947" s="16" t="b">
        <v>0</v>
      </c>
      <c r="S947" s="16">
        <v>101.000000000008</v>
      </c>
      <c r="T947" s="16" t="s">
        <v>59</v>
      </c>
      <c r="U947" s="18">
        <v>1042</v>
      </c>
      <c r="V947" s="16">
        <v>1483</v>
      </c>
      <c r="W947" s="22">
        <v>1.07</v>
      </c>
    </row>
    <row r="948" spans="1:23" x14ac:dyDescent="0.3">
      <c r="A948" s="19">
        <v>946</v>
      </c>
      <c r="B948" s="16" t="s">
        <v>56</v>
      </c>
      <c r="C948" s="17" t="s">
        <v>122</v>
      </c>
      <c r="E948" s="12">
        <f t="shared" si="213"/>
        <v>1679819130.3516843</v>
      </c>
      <c r="F948" s="16">
        <v>5</v>
      </c>
      <c r="G948" s="22">
        <f t="shared" si="218"/>
        <v>1.1565284139425475E+23</v>
      </c>
      <c r="H948" s="22">
        <f t="shared" si="214"/>
        <v>2382996.0640438073</v>
      </c>
      <c r="I948" s="22">
        <f t="shared" si="215"/>
        <v>1.2399905911614339E+18</v>
      </c>
      <c r="J948" s="16">
        <v>1</v>
      </c>
      <c r="K948" s="16">
        <v>11</v>
      </c>
      <c r="L948" s="16">
        <v>5</v>
      </c>
      <c r="M948" s="16">
        <v>10000</v>
      </c>
      <c r="N948" s="16">
        <v>10000</v>
      </c>
      <c r="O948" s="16">
        <v>30</v>
      </c>
      <c r="P948" s="16" t="b">
        <v>1</v>
      </c>
      <c r="Q948" s="16">
        <v>0</v>
      </c>
      <c r="R948" s="16" t="b">
        <v>0</v>
      </c>
      <c r="S948" s="16">
        <v>101.000000000008</v>
      </c>
      <c r="T948" s="16" t="s">
        <v>59</v>
      </c>
      <c r="U948" s="18">
        <v>1043</v>
      </c>
      <c r="V948" s="16">
        <v>1485</v>
      </c>
      <c r="W948" s="22">
        <v>1.07</v>
      </c>
    </row>
    <row r="949" spans="1:23" x14ac:dyDescent="0.3">
      <c r="A949" s="19">
        <v>947</v>
      </c>
      <c r="B949" s="16" t="s">
        <v>56</v>
      </c>
      <c r="C949" s="17" t="s">
        <v>122</v>
      </c>
      <c r="E949" s="16">
        <f t="shared" si="213"/>
        <v>1685329935.2901421</v>
      </c>
      <c r="F949" s="16">
        <v>5</v>
      </c>
      <c r="G949" s="22">
        <f t="shared" si="218"/>
        <v>1.1660370157328583E+23</v>
      </c>
      <c r="H949" s="22">
        <f t="shared" si="214"/>
        <v>2388332.8445678726</v>
      </c>
      <c r="I949" s="22">
        <f t="shared" si="215"/>
        <v>1.2479815137450765E+18</v>
      </c>
      <c r="J949" s="16">
        <v>1</v>
      </c>
      <c r="K949" s="16">
        <v>11</v>
      </c>
      <c r="L949" s="16">
        <v>5</v>
      </c>
      <c r="M949" s="16">
        <v>10000</v>
      </c>
      <c r="N949" s="16">
        <v>10000</v>
      </c>
      <c r="O949" s="16">
        <v>30</v>
      </c>
      <c r="P949" s="16" t="b">
        <v>1</v>
      </c>
      <c r="Q949" s="16">
        <v>0</v>
      </c>
      <c r="R949" s="16" t="b">
        <v>0</v>
      </c>
      <c r="S949" s="16">
        <v>101.000000000008</v>
      </c>
      <c r="T949" s="16" t="s">
        <v>59</v>
      </c>
      <c r="U949" s="18">
        <v>1044</v>
      </c>
      <c r="V949" s="16">
        <v>1487</v>
      </c>
      <c r="W949" s="22">
        <v>1.07</v>
      </c>
    </row>
    <row r="950" spans="1:23" x14ac:dyDescent="0.3">
      <c r="A950" s="15">
        <v>948</v>
      </c>
      <c r="B950" s="16" t="s">
        <v>56</v>
      </c>
      <c r="C950" s="17" t="s">
        <v>122</v>
      </c>
      <c r="E950" s="16">
        <f t="shared" si="213"/>
        <v>1690852974.1579928</v>
      </c>
      <c r="F950" s="16">
        <v>5</v>
      </c>
      <c r="G950" s="22">
        <f t="shared" si="218"/>
        <v>1.1756136347555908E+23</v>
      </c>
      <c r="H950" s="22">
        <f t="shared" si="214"/>
        <v>2393675.9931588285</v>
      </c>
      <c r="I950" s="22">
        <f t="shared" si="215"/>
        <v>1.2560154172600494E+18</v>
      </c>
      <c r="J950" s="16">
        <v>1</v>
      </c>
      <c r="K950" s="16">
        <v>11</v>
      </c>
      <c r="L950" s="16">
        <v>5</v>
      </c>
      <c r="M950" s="16">
        <v>10000</v>
      </c>
      <c r="N950" s="16">
        <v>10000</v>
      </c>
      <c r="O950" s="16">
        <v>30</v>
      </c>
      <c r="P950" s="16" t="b">
        <v>1</v>
      </c>
      <c r="Q950" s="16">
        <v>0</v>
      </c>
      <c r="R950" s="16" t="b">
        <v>0</v>
      </c>
      <c r="S950" s="16">
        <v>101.000000000008</v>
      </c>
      <c r="T950" s="16" t="s">
        <v>59</v>
      </c>
      <c r="U950" s="18">
        <v>1045</v>
      </c>
      <c r="V950" s="16">
        <v>1489</v>
      </c>
      <c r="W950" s="22">
        <v>1.07</v>
      </c>
    </row>
    <row r="951" spans="1:23" x14ac:dyDescent="0.3">
      <c r="A951" s="15">
        <v>949</v>
      </c>
      <c r="B951" s="16" t="s">
        <v>56</v>
      </c>
      <c r="C951" s="17" t="s">
        <v>122</v>
      </c>
      <c r="E951" s="16">
        <f t="shared" si="213"/>
        <v>1696388261.1664777</v>
      </c>
      <c r="F951" s="16">
        <v>5</v>
      </c>
      <c r="G951" s="22">
        <f t="shared" si="218"/>
        <v>1.1852586850349306E+23</v>
      </c>
      <c r="H951" s="22">
        <f t="shared" si="214"/>
        <v>2399025.5107576824</v>
      </c>
      <c r="I951" s="22">
        <f t="shared" si="215"/>
        <v>1.264092487184148E+18</v>
      </c>
      <c r="J951" s="16">
        <v>1</v>
      </c>
      <c r="K951" s="16">
        <v>11</v>
      </c>
      <c r="L951" s="16">
        <v>5</v>
      </c>
      <c r="M951" s="16">
        <v>10000</v>
      </c>
      <c r="N951" s="16">
        <v>10000</v>
      </c>
      <c r="O951" s="16">
        <v>30</v>
      </c>
      <c r="P951" s="16" t="b">
        <v>1</v>
      </c>
      <c r="Q951" s="16">
        <v>0</v>
      </c>
      <c r="R951" s="16" t="b">
        <v>0</v>
      </c>
      <c r="S951" s="16">
        <v>101.000000000008</v>
      </c>
      <c r="T951" s="16" t="s">
        <v>59</v>
      </c>
      <c r="U951" s="18">
        <v>1046</v>
      </c>
      <c r="V951" s="16">
        <v>1491</v>
      </c>
      <c r="W951" s="22">
        <v>1.07</v>
      </c>
    </row>
    <row r="952" spans="1:23" x14ac:dyDescent="0.3">
      <c r="A952" s="20">
        <v>950</v>
      </c>
      <c r="B952" s="16" t="s">
        <v>56</v>
      </c>
      <c r="C952" s="17" t="s">
        <v>122</v>
      </c>
      <c r="E952" s="16">
        <f t="shared" si="213"/>
        <v>1701935810.5283132</v>
      </c>
      <c r="F952" s="16">
        <v>5</v>
      </c>
      <c r="G952" s="22">
        <f t="shared" si="218"/>
        <v>1.1949725826746953E+23</v>
      </c>
      <c r="H952" s="22">
        <f t="shared" si="214"/>
        <v>2404381.39830457</v>
      </c>
      <c r="I952" s="22">
        <f t="shared" si="215"/>
        <v>1.2722129095987077E+18</v>
      </c>
      <c r="J952" s="16">
        <v>1</v>
      </c>
      <c r="K952" s="16">
        <v>11</v>
      </c>
      <c r="L952" s="16">
        <v>5</v>
      </c>
      <c r="M952" s="16">
        <v>10000</v>
      </c>
      <c r="N952" s="16">
        <v>10000</v>
      </c>
      <c r="O952" s="16">
        <v>30</v>
      </c>
      <c r="P952" s="16" t="b">
        <v>1</v>
      </c>
      <c r="Q952" s="16">
        <v>0</v>
      </c>
      <c r="R952" s="16" t="b">
        <v>0</v>
      </c>
      <c r="S952" s="16">
        <v>101.000000000008</v>
      </c>
      <c r="T952" s="16" t="s">
        <v>59</v>
      </c>
      <c r="U952" s="18">
        <v>1047</v>
      </c>
      <c r="V952" s="16">
        <v>1493</v>
      </c>
      <c r="W952" s="22">
        <v>1.07</v>
      </c>
    </row>
    <row r="953" spans="1:23" x14ac:dyDescent="0.3">
      <c r="A953" s="15">
        <v>951</v>
      </c>
      <c r="B953" s="16" t="s">
        <v>56</v>
      </c>
      <c r="C953" s="17" t="s">
        <v>125</v>
      </c>
      <c r="E953" s="16">
        <f t="shared" ref="E953:E1016" si="219">A953^3.1</f>
        <v>1707495636.4577196</v>
      </c>
      <c r="F953" s="16">
        <v>5</v>
      </c>
      <c r="G953" s="22">
        <f>A953^7.76+A953^4+100*A953+100</f>
        <v>1.2902706292610034E+23</v>
      </c>
      <c r="H953" s="22">
        <f t="shared" ref="H953:H1016" si="220">A953^2.14+50+50*A953</f>
        <v>2409743.6567387874</v>
      </c>
      <c r="I953" s="22">
        <f t="shared" ref="I953:I1016" si="221">A953^6.08+A953^4+1000*A953+100</f>
        <v>1.2803768711900288E+18</v>
      </c>
      <c r="J953" s="16">
        <v>1</v>
      </c>
      <c r="K953" s="16">
        <v>11</v>
      </c>
      <c r="L953" s="16">
        <v>5</v>
      </c>
      <c r="M953" s="16">
        <v>10000</v>
      </c>
      <c r="N953" s="16">
        <v>10000</v>
      </c>
      <c r="O953" s="16">
        <v>30</v>
      </c>
      <c r="P953" s="16" t="b">
        <v>1</v>
      </c>
      <c r="Q953" s="16">
        <v>0</v>
      </c>
      <c r="R953" s="16" t="b">
        <v>0</v>
      </c>
      <c r="S953" s="16">
        <v>101.000000000008</v>
      </c>
      <c r="T953" s="16" t="s">
        <v>59</v>
      </c>
      <c r="U953" s="18">
        <v>1048</v>
      </c>
      <c r="V953" s="16">
        <v>1495</v>
      </c>
      <c r="W953" s="22">
        <v>1.07</v>
      </c>
    </row>
    <row r="954" spans="1:23" x14ac:dyDescent="0.3">
      <c r="A954" s="15">
        <v>952</v>
      </c>
      <c r="B954" s="16" t="s">
        <v>56</v>
      </c>
      <c r="C954" s="17" t="s">
        <v>125</v>
      </c>
      <c r="E954" s="16">
        <f t="shared" si="219"/>
        <v>1713067753.1704299</v>
      </c>
      <c r="F954" s="16">
        <v>5</v>
      </c>
      <c r="G954" s="22">
        <f t="shared" ref="G954:G962" si="222">A954^7.76+A954^4+100*A954+100</f>
        <v>1.300836515676272E+23</v>
      </c>
      <c r="H954" s="22">
        <f t="shared" si="220"/>
        <v>2415112.286998779</v>
      </c>
      <c r="I954" s="22">
        <f t="shared" si="221"/>
        <v>1.2885845592506171E+18</v>
      </c>
      <c r="J954" s="16">
        <v>1</v>
      </c>
      <c r="K954" s="16">
        <v>11</v>
      </c>
      <c r="L954" s="16">
        <v>5</v>
      </c>
      <c r="M954" s="16">
        <v>10000</v>
      </c>
      <c r="N954" s="16">
        <v>10000</v>
      </c>
      <c r="O954" s="16">
        <v>30</v>
      </c>
      <c r="P954" s="16" t="b">
        <v>1</v>
      </c>
      <c r="Q954" s="16">
        <v>0</v>
      </c>
      <c r="R954" s="16" t="b">
        <v>0</v>
      </c>
      <c r="S954" s="16">
        <v>101.000000000008</v>
      </c>
      <c r="T954" s="16" t="s">
        <v>59</v>
      </c>
      <c r="U954" s="18">
        <v>1049</v>
      </c>
      <c r="V954" s="16">
        <v>1497</v>
      </c>
      <c r="W954" s="22">
        <v>1.07</v>
      </c>
    </row>
    <row r="955" spans="1:23" x14ac:dyDescent="0.3">
      <c r="A955" s="19">
        <v>953</v>
      </c>
      <c r="B955" s="16" t="s">
        <v>56</v>
      </c>
      <c r="C955" s="17" t="s">
        <v>124</v>
      </c>
      <c r="E955" s="12">
        <f t="shared" si="219"/>
        <v>1718652174.8836524</v>
      </c>
      <c r="F955" s="16">
        <v>5</v>
      </c>
      <c r="G955" s="22">
        <f t="shared" si="222"/>
        <v>1.3114776957387475E+23</v>
      </c>
      <c r="H955" s="22">
        <f t="shared" si="220"/>
        <v>2420487.2900221366</v>
      </c>
      <c r="I955" s="22">
        <f t="shared" si="221"/>
        <v>1.2968361616805622E+18</v>
      </c>
      <c r="J955" s="16">
        <v>1</v>
      </c>
      <c r="K955" s="16">
        <v>11</v>
      </c>
      <c r="L955" s="16">
        <v>5</v>
      </c>
      <c r="M955" s="16">
        <v>10000</v>
      </c>
      <c r="N955" s="16">
        <v>10000</v>
      </c>
      <c r="O955" s="16">
        <v>30</v>
      </c>
      <c r="P955" s="16" t="b">
        <v>1</v>
      </c>
      <c r="Q955" s="16">
        <v>0</v>
      </c>
      <c r="R955" s="16" t="b">
        <v>0</v>
      </c>
      <c r="S955" s="16">
        <v>101.000000000008</v>
      </c>
      <c r="T955" s="16" t="s">
        <v>59</v>
      </c>
      <c r="U955" s="18">
        <v>1050</v>
      </c>
      <c r="V955" s="16">
        <v>1499</v>
      </c>
      <c r="W955" s="22">
        <v>1.07</v>
      </c>
    </row>
    <row r="956" spans="1:23" x14ac:dyDescent="0.3">
      <c r="A956" s="15">
        <v>954</v>
      </c>
      <c r="B956" s="16" t="s">
        <v>56</v>
      </c>
      <c r="C956" s="17" t="s">
        <v>124</v>
      </c>
      <c r="E956" s="16">
        <f t="shared" si="219"/>
        <v>1724248915.8161073</v>
      </c>
      <c r="F956" s="16">
        <v>5</v>
      </c>
      <c r="G956" s="22">
        <f t="shared" si="222"/>
        <v>1.3221946261466281E+23</v>
      </c>
      <c r="H956" s="22">
        <f t="shared" si="220"/>
        <v>2425868.6667456194</v>
      </c>
      <c r="I956" s="22">
        <f t="shared" si="221"/>
        <v>1.3051318669888558E+18</v>
      </c>
      <c r="J956" s="16">
        <v>1</v>
      </c>
      <c r="K956" s="16">
        <v>11</v>
      </c>
      <c r="L956" s="16">
        <v>5</v>
      </c>
      <c r="M956" s="16">
        <v>10000</v>
      </c>
      <c r="N956" s="16">
        <v>10000</v>
      </c>
      <c r="O956" s="16">
        <v>30</v>
      </c>
      <c r="P956" s="16" t="b">
        <v>1</v>
      </c>
      <c r="Q956" s="16">
        <v>0</v>
      </c>
      <c r="R956" s="16" t="b">
        <v>0</v>
      </c>
      <c r="S956" s="16">
        <v>101.000000000008</v>
      </c>
      <c r="T956" s="16" t="s">
        <v>59</v>
      </c>
      <c r="U956" s="18">
        <v>1051</v>
      </c>
      <c r="V956" s="16">
        <v>1501</v>
      </c>
      <c r="W956" s="22">
        <v>1.07</v>
      </c>
    </row>
    <row r="957" spans="1:23" x14ac:dyDescent="0.3">
      <c r="A957" s="15">
        <v>955</v>
      </c>
      <c r="B957" s="16" t="s">
        <v>56</v>
      </c>
      <c r="C957" s="17" t="s">
        <v>124</v>
      </c>
      <c r="E957" s="16">
        <f t="shared" si="219"/>
        <v>1729857990.1879761</v>
      </c>
      <c r="F957" s="16">
        <v>5</v>
      </c>
      <c r="G957" s="22">
        <f t="shared" si="222"/>
        <v>1.3329877658848964E+23</v>
      </c>
      <c r="H957" s="22">
        <f t="shared" si="220"/>
        <v>2431256.4181051129</v>
      </c>
      <c r="I957" s="22">
        <f t="shared" si="221"/>
        <v>1.3134718642946819E+18</v>
      </c>
      <c r="J957" s="16">
        <v>1</v>
      </c>
      <c r="K957" s="16">
        <v>11</v>
      </c>
      <c r="L957" s="16">
        <v>5</v>
      </c>
      <c r="M957" s="16">
        <v>10000</v>
      </c>
      <c r="N957" s="16">
        <v>10000</v>
      </c>
      <c r="O957" s="16">
        <v>30</v>
      </c>
      <c r="P957" s="16" t="b">
        <v>1</v>
      </c>
      <c r="Q957" s="16">
        <v>0</v>
      </c>
      <c r="R957" s="16" t="b">
        <v>0</v>
      </c>
      <c r="S957" s="16">
        <v>101.000000000008</v>
      </c>
      <c r="T957" s="16" t="s">
        <v>59</v>
      </c>
      <c r="U957" s="18">
        <v>1052</v>
      </c>
      <c r="V957" s="16">
        <v>1503</v>
      </c>
      <c r="W957" s="22">
        <v>1.07</v>
      </c>
    </row>
    <row r="958" spans="1:23" x14ac:dyDescent="0.3">
      <c r="A958" s="19">
        <v>956</v>
      </c>
      <c r="B958" s="16" t="s">
        <v>56</v>
      </c>
      <c r="C958" s="17" t="s">
        <v>124</v>
      </c>
      <c r="E958" s="16">
        <f t="shared" si="219"/>
        <v>1735479412.2209611</v>
      </c>
      <c r="F958" s="16">
        <v>5</v>
      </c>
      <c r="G958" s="22">
        <f t="shared" si="222"/>
        <v>1.3438575762343861E+23</v>
      </c>
      <c r="H958" s="22">
        <f t="shared" si="220"/>
        <v>2436650.5450356826</v>
      </c>
      <c r="I958" s="22">
        <f t="shared" si="221"/>
        <v>1.3218563433288067E+18</v>
      </c>
      <c r="J958" s="16">
        <v>1</v>
      </c>
      <c r="K958" s="16">
        <v>11</v>
      </c>
      <c r="L958" s="16">
        <v>5</v>
      </c>
      <c r="M958" s="16">
        <v>10000</v>
      </c>
      <c r="N958" s="16">
        <v>10000</v>
      </c>
      <c r="O958" s="16">
        <v>30</v>
      </c>
      <c r="P958" s="16" t="b">
        <v>1</v>
      </c>
      <c r="Q958" s="16">
        <v>0</v>
      </c>
      <c r="R958" s="16" t="b">
        <v>0</v>
      </c>
      <c r="S958" s="16">
        <v>101.000000000008</v>
      </c>
      <c r="T958" s="16" t="s">
        <v>59</v>
      </c>
      <c r="U958" s="18">
        <v>1053</v>
      </c>
      <c r="V958" s="16">
        <v>1505</v>
      </c>
      <c r="W958" s="22">
        <v>1.07</v>
      </c>
    </row>
    <row r="959" spans="1:23" x14ac:dyDescent="0.3">
      <c r="A959" s="15">
        <v>957</v>
      </c>
      <c r="B959" s="16" t="s">
        <v>56</v>
      </c>
      <c r="C959" s="17" t="s">
        <v>124</v>
      </c>
      <c r="E959" s="16">
        <f t="shared" si="219"/>
        <v>1741113196.1382477</v>
      </c>
      <c r="F959" s="16">
        <v>5</v>
      </c>
      <c r="G959" s="22">
        <f t="shared" si="222"/>
        <v>1.3548045207808466E+23</v>
      </c>
      <c r="H959" s="22">
        <f t="shared" si="220"/>
        <v>2442051.048471557</v>
      </c>
      <c r="I959" s="22">
        <f t="shared" si="221"/>
        <v>1.330285494434921E+18</v>
      </c>
      <c r="J959" s="16">
        <v>1</v>
      </c>
      <c r="K959" s="16">
        <v>11</v>
      </c>
      <c r="L959" s="16">
        <v>5</v>
      </c>
      <c r="M959" s="16">
        <v>10000</v>
      </c>
      <c r="N959" s="16">
        <v>10000</v>
      </c>
      <c r="O959" s="16">
        <v>30</v>
      </c>
      <c r="P959" s="16" t="b">
        <v>1</v>
      </c>
      <c r="Q959" s="16">
        <v>0</v>
      </c>
      <c r="R959" s="16" t="b">
        <v>0</v>
      </c>
      <c r="S959" s="16">
        <v>101.000000000008</v>
      </c>
      <c r="T959" s="16" t="s">
        <v>59</v>
      </c>
      <c r="U959" s="18">
        <v>1054</v>
      </c>
      <c r="V959" s="16">
        <v>1507</v>
      </c>
      <c r="W959" s="22">
        <v>1.07</v>
      </c>
    </row>
    <row r="960" spans="1:23" x14ac:dyDescent="0.3">
      <c r="A960" s="15">
        <v>958</v>
      </c>
      <c r="B960" s="16" t="s">
        <v>56</v>
      </c>
      <c r="C960" s="17" t="s">
        <v>124</v>
      </c>
      <c r="E960" s="16">
        <f t="shared" si="219"/>
        <v>1746759356.1644971</v>
      </c>
      <c r="F960" s="16">
        <v>5</v>
      </c>
      <c r="G960" s="22">
        <f t="shared" si="222"/>
        <v>1.3658290654239537E+23</v>
      </c>
      <c r="H960" s="22">
        <f t="shared" si="220"/>
        <v>2447457.9293461065</v>
      </c>
      <c r="I960" s="22">
        <f t="shared" si="221"/>
        <v>1.3387595085708772E+18</v>
      </c>
      <c r="J960" s="16">
        <v>1</v>
      </c>
      <c r="K960" s="16">
        <v>11</v>
      </c>
      <c r="L960" s="16">
        <v>5</v>
      </c>
      <c r="M960" s="16">
        <v>10000</v>
      </c>
      <c r="N960" s="16">
        <v>10000</v>
      </c>
      <c r="O960" s="16">
        <v>30</v>
      </c>
      <c r="P960" s="16" t="b">
        <v>1</v>
      </c>
      <c r="Q960" s="16">
        <v>0</v>
      </c>
      <c r="R960" s="16" t="b">
        <v>0</v>
      </c>
      <c r="S960" s="16">
        <v>101.000000000008</v>
      </c>
      <c r="T960" s="16" t="s">
        <v>59</v>
      </c>
      <c r="U960" s="18">
        <v>1055</v>
      </c>
      <c r="V960" s="16">
        <v>1509</v>
      </c>
      <c r="W960" s="22">
        <v>1.07</v>
      </c>
    </row>
    <row r="961" spans="1:23" x14ac:dyDescent="0.3">
      <c r="A961" s="19">
        <v>959</v>
      </c>
      <c r="B961" s="16" t="s">
        <v>56</v>
      </c>
      <c r="C961" s="17" t="s">
        <v>124</v>
      </c>
      <c r="E961" s="16">
        <f t="shared" si="219"/>
        <v>1752417906.5258734</v>
      </c>
      <c r="F961" s="16">
        <v>5</v>
      </c>
      <c r="G961" s="22">
        <f t="shared" si="222"/>
        <v>1.376931678386551E+23</v>
      </c>
      <c r="H961" s="22">
        <f t="shared" si="220"/>
        <v>2452871.18859187</v>
      </c>
      <c r="I961" s="22">
        <f t="shared" si="221"/>
        <v>1.3472785773101678E+18</v>
      </c>
      <c r="J961" s="16">
        <v>1</v>
      </c>
      <c r="K961" s="16">
        <v>11</v>
      </c>
      <c r="L961" s="16">
        <v>5</v>
      </c>
      <c r="M961" s="16">
        <v>10000</v>
      </c>
      <c r="N961" s="16">
        <v>10000</v>
      </c>
      <c r="O961" s="16">
        <v>30</v>
      </c>
      <c r="P961" s="16" t="b">
        <v>1</v>
      </c>
      <c r="Q961" s="16">
        <v>0</v>
      </c>
      <c r="R961" s="16" t="b">
        <v>0</v>
      </c>
      <c r="S961" s="16">
        <v>101.000000000008</v>
      </c>
      <c r="T961" s="16" t="s">
        <v>59</v>
      </c>
      <c r="U961" s="18">
        <v>1056</v>
      </c>
      <c r="V961" s="16">
        <v>1511</v>
      </c>
      <c r="W961" s="22">
        <v>1.07</v>
      </c>
    </row>
    <row r="962" spans="1:23" x14ac:dyDescent="0.3">
      <c r="A962" s="15">
        <v>960</v>
      </c>
      <c r="B962" s="16" t="s">
        <v>56</v>
      </c>
      <c r="C962" s="17" t="s">
        <v>124</v>
      </c>
      <c r="E962" s="12">
        <f t="shared" si="219"/>
        <v>1758088861.4500058</v>
      </c>
      <c r="F962" s="16">
        <v>5</v>
      </c>
      <c r="G962" s="22">
        <f t="shared" si="222"/>
        <v>1.3881128302236496E+23</v>
      </c>
      <c r="H962" s="22">
        <f t="shared" si="220"/>
        <v>2458290.8271405529</v>
      </c>
      <c r="I962" s="22">
        <f t="shared" si="221"/>
        <v>1.3558428928431301E+18</v>
      </c>
      <c r="J962" s="16">
        <v>1</v>
      </c>
      <c r="K962" s="16">
        <v>11</v>
      </c>
      <c r="L962" s="16">
        <v>5</v>
      </c>
      <c r="M962" s="16">
        <v>10000</v>
      </c>
      <c r="N962" s="16">
        <v>10000</v>
      </c>
      <c r="O962" s="16">
        <v>30</v>
      </c>
      <c r="P962" s="16" t="b">
        <v>1</v>
      </c>
      <c r="Q962" s="16">
        <v>0</v>
      </c>
      <c r="R962" s="16" t="b">
        <v>0</v>
      </c>
      <c r="S962" s="16">
        <v>101.000000000008</v>
      </c>
      <c r="T962" s="16" t="s">
        <v>59</v>
      </c>
      <c r="U962" s="18">
        <v>1057</v>
      </c>
      <c r="V962" s="16">
        <v>1513</v>
      </c>
      <c r="W962" s="22">
        <v>1.07</v>
      </c>
    </row>
    <row r="963" spans="1:23" x14ac:dyDescent="0.3">
      <c r="A963" s="15">
        <v>961</v>
      </c>
      <c r="B963" s="16" t="s">
        <v>56</v>
      </c>
      <c r="C963" s="17" t="s">
        <v>124</v>
      </c>
      <c r="E963" s="16">
        <f t="shared" si="219"/>
        <v>1763772235.1660249</v>
      </c>
      <c r="F963" s="16">
        <v>5</v>
      </c>
      <c r="G963" s="22">
        <f>A963^7.77+A963^4+100*A963+100</f>
        <v>1.4988588004329288E+23</v>
      </c>
      <c r="H963" s="22">
        <f t="shared" si="220"/>
        <v>2463716.8459230214</v>
      </c>
      <c r="I963" s="22">
        <f t="shared" si="221"/>
        <v>1.3644526479783747E+18</v>
      </c>
      <c r="J963" s="16">
        <v>1</v>
      </c>
      <c r="K963" s="16">
        <v>11</v>
      </c>
      <c r="L963" s="16">
        <v>5</v>
      </c>
      <c r="M963" s="16">
        <v>10000</v>
      </c>
      <c r="N963" s="16">
        <v>10000</v>
      </c>
      <c r="O963" s="16">
        <v>30</v>
      </c>
      <c r="P963" s="16" t="b">
        <v>1</v>
      </c>
      <c r="Q963" s="16">
        <v>0</v>
      </c>
      <c r="R963" s="16" t="b">
        <v>0</v>
      </c>
      <c r="S963" s="16">
        <v>101.000000000008</v>
      </c>
      <c r="T963" s="16" t="s">
        <v>59</v>
      </c>
      <c r="U963" s="18">
        <v>1058</v>
      </c>
      <c r="V963" s="16">
        <v>1515</v>
      </c>
      <c r="W963" s="22">
        <v>1.07</v>
      </c>
    </row>
    <row r="964" spans="1:23" x14ac:dyDescent="0.3">
      <c r="A964" s="19">
        <v>962</v>
      </c>
      <c r="B964" s="16" t="s">
        <v>56</v>
      </c>
      <c r="C964" s="17" t="s">
        <v>124</v>
      </c>
      <c r="E964" s="16">
        <f t="shared" si="219"/>
        <v>1769468041.9045379</v>
      </c>
      <c r="F964" s="16">
        <v>5</v>
      </c>
      <c r="G964" s="22">
        <f t="shared" ref="G964:G972" si="223">A964^7.77+A964^4+100*A964+100</f>
        <v>1.5110203374784595E+23</v>
      </c>
      <c r="H964" s="22">
        <f t="shared" si="220"/>
        <v>2469149.2458693096</v>
      </c>
      <c r="I964" s="22">
        <f t="shared" si="221"/>
        <v>1.3731080361441075E+18</v>
      </c>
      <c r="J964" s="16">
        <v>1</v>
      </c>
      <c r="K964" s="16">
        <v>11</v>
      </c>
      <c r="L964" s="16">
        <v>5</v>
      </c>
      <c r="M964" s="16">
        <v>10000</v>
      </c>
      <c r="N964" s="16">
        <v>10000</v>
      </c>
      <c r="O964" s="16">
        <v>30</v>
      </c>
      <c r="P964" s="16" t="b">
        <v>1</v>
      </c>
      <c r="Q964" s="16">
        <v>0</v>
      </c>
      <c r="R964" s="16" t="b">
        <v>0</v>
      </c>
      <c r="S964" s="16">
        <v>101.000000000008</v>
      </c>
      <c r="T964" s="16" t="s">
        <v>59</v>
      </c>
      <c r="U964" s="18">
        <v>1059</v>
      </c>
      <c r="V964" s="16">
        <v>1517</v>
      </c>
      <c r="W964" s="22">
        <v>1.07</v>
      </c>
    </row>
    <row r="965" spans="1:23" x14ac:dyDescent="0.3">
      <c r="A965" s="15">
        <v>963</v>
      </c>
      <c r="B965" s="16" t="s">
        <v>56</v>
      </c>
      <c r="C965" s="17" t="s">
        <v>124</v>
      </c>
      <c r="E965" s="16">
        <f t="shared" si="219"/>
        <v>1775176295.8976293</v>
      </c>
      <c r="F965" s="16">
        <v>5</v>
      </c>
      <c r="G965" s="22">
        <f t="shared" si="223"/>
        <v>1.523267762215425E+23</v>
      </c>
      <c r="H965" s="22">
        <f t="shared" si="220"/>
        <v>2474588.0279086279</v>
      </c>
      <c r="I965" s="22">
        <f t="shared" si="221"/>
        <v>1.3818092513894525E+18</v>
      </c>
      <c r="J965" s="16">
        <v>1</v>
      </c>
      <c r="K965" s="16">
        <v>11</v>
      </c>
      <c r="L965" s="16">
        <v>5</v>
      </c>
      <c r="M965" s="16">
        <v>10000</v>
      </c>
      <c r="N965" s="16">
        <v>10000</v>
      </c>
      <c r="O965" s="16">
        <v>30</v>
      </c>
      <c r="P965" s="16" t="b">
        <v>1</v>
      </c>
      <c r="Q965" s="16">
        <v>0</v>
      </c>
      <c r="R965" s="16" t="b">
        <v>0</v>
      </c>
      <c r="S965" s="16">
        <v>101.000000000008</v>
      </c>
      <c r="T965" s="16" t="s">
        <v>59</v>
      </c>
      <c r="U965" s="18">
        <v>1060</v>
      </c>
      <c r="V965" s="16">
        <v>1519</v>
      </c>
      <c r="W965" s="22">
        <v>1.07</v>
      </c>
    </row>
    <row r="966" spans="1:23" x14ac:dyDescent="0.3">
      <c r="A966" s="15">
        <v>964</v>
      </c>
      <c r="B966" s="16" t="s">
        <v>56</v>
      </c>
      <c r="C966" s="17" t="s">
        <v>124</v>
      </c>
      <c r="E966" s="16">
        <f t="shared" si="219"/>
        <v>1780897011.3788636</v>
      </c>
      <c r="F966" s="16">
        <v>5</v>
      </c>
      <c r="G966" s="22">
        <f t="shared" si="223"/>
        <v>1.5356015910697761E+23</v>
      </c>
      <c r="H966" s="22">
        <f t="shared" si="220"/>
        <v>2480033.1929693357</v>
      </c>
      <c r="I966" s="22">
        <f t="shared" si="221"/>
        <v>1.3905564883858058E+18</v>
      </c>
      <c r="J966" s="16">
        <v>1</v>
      </c>
      <c r="K966" s="16">
        <v>11</v>
      </c>
      <c r="L966" s="16">
        <v>5</v>
      </c>
      <c r="M966" s="16">
        <v>10000</v>
      </c>
      <c r="N966" s="16">
        <v>10000</v>
      </c>
      <c r="O966" s="16">
        <v>30</v>
      </c>
      <c r="P966" s="16" t="b">
        <v>1</v>
      </c>
      <c r="Q966" s="16">
        <v>0</v>
      </c>
      <c r="R966" s="16" t="b">
        <v>0</v>
      </c>
      <c r="S966" s="16">
        <v>101.000000000008</v>
      </c>
      <c r="T966" s="16" t="s">
        <v>59</v>
      </c>
      <c r="U966" s="18">
        <v>1061</v>
      </c>
      <c r="V966" s="16">
        <v>1521</v>
      </c>
      <c r="W966" s="22">
        <v>1.07</v>
      </c>
    </row>
    <row r="967" spans="1:23" x14ac:dyDescent="0.3">
      <c r="A967" s="19">
        <v>965</v>
      </c>
      <c r="B967" s="16" t="s">
        <v>56</v>
      </c>
      <c r="C967" s="17" t="s">
        <v>124</v>
      </c>
      <c r="E967" s="16">
        <f t="shared" si="219"/>
        <v>1786630202.5832934</v>
      </c>
      <c r="F967" s="16">
        <v>5</v>
      </c>
      <c r="G967" s="22">
        <f t="shared" si="223"/>
        <v>1.5480223430318283E+23</v>
      </c>
      <c r="H967" s="22">
        <f t="shared" si="220"/>
        <v>2485484.7419789839</v>
      </c>
      <c r="I967" s="22">
        <f t="shared" si="221"/>
        <v>1.3993499424282022E+18</v>
      </c>
      <c r="J967" s="16">
        <v>1</v>
      </c>
      <c r="K967" s="16">
        <v>11</v>
      </c>
      <c r="L967" s="16">
        <v>5</v>
      </c>
      <c r="M967" s="16">
        <v>10000</v>
      </c>
      <c r="N967" s="16">
        <v>10000</v>
      </c>
      <c r="O967" s="16">
        <v>30</v>
      </c>
      <c r="P967" s="16" t="b">
        <v>1</v>
      </c>
      <c r="Q967" s="16">
        <v>0</v>
      </c>
      <c r="R967" s="16" t="b">
        <v>0</v>
      </c>
      <c r="S967" s="16">
        <v>101.000000000008</v>
      </c>
      <c r="T967" s="16" t="s">
        <v>59</v>
      </c>
      <c r="U967" s="18">
        <v>1062</v>
      </c>
      <c r="V967" s="16">
        <v>1523</v>
      </c>
      <c r="W967" s="22">
        <v>1.07</v>
      </c>
    </row>
    <row r="968" spans="1:23" x14ac:dyDescent="0.3">
      <c r="A968" s="15">
        <v>966</v>
      </c>
      <c r="B968" s="16" t="s">
        <v>56</v>
      </c>
      <c r="C968" s="17" t="s">
        <v>124</v>
      </c>
      <c r="E968" s="16">
        <f t="shared" si="219"/>
        <v>1792375883.747432</v>
      </c>
      <c r="F968" s="16">
        <v>5</v>
      </c>
      <c r="G968" s="22">
        <f t="shared" si="223"/>
        <v>1.5605305396662976E+23</v>
      </c>
      <c r="H968" s="22">
        <f t="shared" si="220"/>
        <v>2490942.6758642877</v>
      </c>
      <c r="I968" s="22">
        <f t="shared" si="221"/>
        <v>1.4081898094366072E+18</v>
      </c>
      <c r="J968" s="16">
        <v>1</v>
      </c>
      <c r="K968" s="16">
        <v>11</v>
      </c>
      <c r="L968" s="16">
        <v>5</v>
      </c>
      <c r="M968" s="16">
        <v>10000</v>
      </c>
      <c r="N968" s="16">
        <v>10000</v>
      </c>
      <c r="O968" s="16">
        <v>30</v>
      </c>
      <c r="P968" s="16" t="b">
        <v>1</v>
      </c>
      <c r="Q968" s="16">
        <v>0</v>
      </c>
      <c r="R968" s="16" t="b">
        <v>0</v>
      </c>
      <c r="S968" s="16">
        <v>101.000000000008</v>
      </c>
      <c r="T968" s="16" t="s">
        <v>59</v>
      </c>
      <c r="U968" s="18">
        <v>1063</v>
      </c>
      <c r="V968" s="16">
        <v>1525</v>
      </c>
      <c r="W968" s="22">
        <v>1.07</v>
      </c>
    </row>
    <row r="969" spans="1:23" x14ac:dyDescent="0.3">
      <c r="A969" s="15">
        <v>967</v>
      </c>
      <c r="B969" s="16" t="s">
        <v>56</v>
      </c>
      <c r="C969" s="17" t="s">
        <v>124</v>
      </c>
      <c r="E969" s="12">
        <f t="shared" si="219"/>
        <v>1798134069.1092823</v>
      </c>
      <c r="F969" s="16">
        <v>5</v>
      </c>
      <c r="G969" s="22">
        <f t="shared" si="223"/>
        <v>1.5731267051223687E+23</v>
      </c>
      <c r="H969" s="22">
        <f t="shared" si="220"/>
        <v>2496406.9955511391</v>
      </c>
      <c r="I969" s="22">
        <f t="shared" si="221"/>
        <v>1.4170762859573596E+18</v>
      </c>
      <c r="J969" s="16">
        <v>1</v>
      </c>
      <c r="K969" s="16">
        <v>11</v>
      </c>
      <c r="L969" s="16">
        <v>5</v>
      </c>
      <c r="M969" s="16">
        <v>10000</v>
      </c>
      <c r="N969" s="16">
        <v>10000</v>
      </c>
      <c r="O969" s="16">
        <v>30</v>
      </c>
      <c r="P969" s="16" t="b">
        <v>1</v>
      </c>
      <c r="Q969" s="16">
        <v>0</v>
      </c>
      <c r="R969" s="16" t="b">
        <v>0</v>
      </c>
      <c r="S969" s="16">
        <v>101.000000000008</v>
      </c>
      <c r="T969" s="16" t="s">
        <v>59</v>
      </c>
      <c r="U969" s="18">
        <v>1064</v>
      </c>
      <c r="V969" s="16">
        <v>1527</v>
      </c>
      <c r="W969" s="22">
        <v>1.07</v>
      </c>
    </row>
    <row r="970" spans="1:23" x14ac:dyDescent="0.3">
      <c r="A970" s="19">
        <v>968</v>
      </c>
      <c r="B970" s="16" t="s">
        <v>56</v>
      </c>
      <c r="C970" s="17" t="s">
        <v>124</v>
      </c>
      <c r="E970" s="16">
        <f t="shared" si="219"/>
        <v>1803904772.9083118</v>
      </c>
      <c r="F970" s="16">
        <v>5</v>
      </c>
      <c r="G970" s="22">
        <f t="shared" si="223"/>
        <v>1.5858113661438118E+23</v>
      </c>
      <c r="H970" s="22">
        <f t="shared" si="220"/>
        <v>2501877.7019646061</v>
      </c>
      <c r="I970" s="22">
        <f t="shared" si="221"/>
        <v>1.426009569164427E+18</v>
      </c>
      <c r="J970" s="16">
        <v>1</v>
      </c>
      <c r="K970" s="16">
        <v>11</v>
      </c>
      <c r="L970" s="16">
        <v>5</v>
      </c>
      <c r="M970" s="16">
        <v>10000</v>
      </c>
      <c r="N970" s="16">
        <v>10000</v>
      </c>
      <c r="O970" s="16">
        <v>30</v>
      </c>
      <c r="P970" s="16" t="b">
        <v>1</v>
      </c>
      <c r="Q970" s="16">
        <v>0</v>
      </c>
      <c r="R970" s="16" t="b">
        <v>0</v>
      </c>
      <c r="S970" s="16">
        <v>101.000000000008</v>
      </c>
      <c r="T970" s="16" t="s">
        <v>59</v>
      </c>
      <c r="U970" s="18">
        <v>1065</v>
      </c>
      <c r="V970" s="16">
        <v>1529</v>
      </c>
      <c r="W970" s="22">
        <v>1.07</v>
      </c>
    </row>
    <row r="971" spans="1:23" x14ac:dyDescent="0.3">
      <c r="A971" s="15">
        <v>969</v>
      </c>
      <c r="B971" s="16" t="s">
        <v>56</v>
      </c>
      <c r="C971" s="17" t="s">
        <v>124</v>
      </c>
      <c r="E971" s="16">
        <f t="shared" si="219"/>
        <v>1809688009.3854694</v>
      </c>
      <c r="F971" s="16">
        <v>5</v>
      </c>
      <c r="G971" s="22">
        <f t="shared" si="223"/>
        <v>1.5985850520791346E+23</v>
      </c>
      <c r="H971" s="22">
        <f t="shared" si="220"/>
        <v>2507354.7960289321</v>
      </c>
      <c r="I971" s="22">
        <f t="shared" si="221"/>
        <v>1.4349898568608151E+18</v>
      </c>
      <c r="J971" s="16">
        <v>1</v>
      </c>
      <c r="K971" s="16">
        <v>11</v>
      </c>
      <c r="L971" s="16">
        <v>5</v>
      </c>
      <c r="M971" s="16">
        <v>10000</v>
      </c>
      <c r="N971" s="16">
        <v>10000</v>
      </c>
      <c r="O971" s="16">
        <v>30</v>
      </c>
      <c r="P971" s="16" t="b">
        <v>1</v>
      </c>
      <c r="Q971" s="16">
        <v>0</v>
      </c>
      <c r="R971" s="16" t="b">
        <v>0</v>
      </c>
      <c r="S971" s="16">
        <v>101.000000000008</v>
      </c>
      <c r="T971" s="16" t="s">
        <v>59</v>
      </c>
      <c r="U971" s="18">
        <v>1066</v>
      </c>
      <c r="V971" s="16">
        <v>1531</v>
      </c>
      <c r="W971" s="22">
        <v>1.07</v>
      </c>
    </row>
    <row r="972" spans="1:23" x14ac:dyDescent="0.3">
      <c r="A972" s="15">
        <v>970</v>
      </c>
      <c r="B972" s="16" t="s">
        <v>56</v>
      </c>
      <c r="C972" s="17" t="s">
        <v>124</v>
      </c>
      <c r="E972" s="16">
        <f t="shared" si="219"/>
        <v>1815483792.7831624</v>
      </c>
      <c r="F972" s="16">
        <v>5</v>
      </c>
      <c r="G972" s="22">
        <f t="shared" si="223"/>
        <v>1.6114482948917185E+23</v>
      </c>
      <c r="H972" s="22">
        <f t="shared" si="220"/>
        <v>2512838.2786675342</v>
      </c>
      <c r="I972" s="22">
        <f t="shared" si="221"/>
        <v>1.4440173474798884E+18</v>
      </c>
      <c r="J972" s="16">
        <v>1</v>
      </c>
      <c r="K972" s="16">
        <v>11</v>
      </c>
      <c r="L972" s="16">
        <v>5</v>
      </c>
      <c r="M972" s="16">
        <v>10000</v>
      </c>
      <c r="N972" s="16">
        <v>10000</v>
      </c>
      <c r="O972" s="16">
        <v>30</v>
      </c>
      <c r="P972" s="16" t="b">
        <v>1</v>
      </c>
      <c r="Q972" s="16">
        <v>0</v>
      </c>
      <c r="R972" s="16" t="b">
        <v>0</v>
      </c>
      <c r="S972" s="16">
        <v>101.000000000008</v>
      </c>
      <c r="T972" s="16" t="s">
        <v>59</v>
      </c>
      <c r="U972" s="18">
        <v>1067</v>
      </c>
      <c r="V972" s="16">
        <v>1533</v>
      </c>
      <c r="W972" s="22">
        <v>1.07</v>
      </c>
    </row>
    <row r="973" spans="1:23" x14ac:dyDescent="0.3">
      <c r="A973" s="19">
        <v>971</v>
      </c>
      <c r="B973" s="16" t="s">
        <v>56</v>
      </c>
      <c r="C973" s="17" t="s">
        <v>124</v>
      </c>
      <c r="E973" s="16">
        <f t="shared" si="219"/>
        <v>1821292137.3452816</v>
      </c>
      <c r="F973" s="16">
        <v>5</v>
      </c>
      <c r="G973" s="22">
        <f>A973^7.78+A973^4+100*A973+100</f>
        <v>1.7400655491611561E+23</v>
      </c>
      <c r="H973" s="22">
        <f t="shared" si="220"/>
        <v>2518328.15080303</v>
      </c>
      <c r="I973" s="22">
        <f t="shared" si="221"/>
        <v>1.4530922400867663E+18</v>
      </c>
      <c r="J973" s="16">
        <v>1</v>
      </c>
      <c r="K973" s="16">
        <v>11</v>
      </c>
      <c r="L973" s="16">
        <v>5</v>
      </c>
      <c r="M973" s="16">
        <v>10000</v>
      </c>
      <c r="N973" s="16">
        <v>10000</v>
      </c>
      <c r="O973" s="16">
        <v>30</v>
      </c>
      <c r="P973" s="16" t="b">
        <v>1</v>
      </c>
      <c r="Q973" s="16">
        <v>0</v>
      </c>
      <c r="R973" s="16" t="b">
        <v>0</v>
      </c>
      <c r="S973" s="16">
        <v>101.000000000008</v>
      </c>
      <c r="T973" s="16" t="s">
        <v>59</v>
      </c>
      <c r="U973" s="18">
        <v>1068</v>
      </c>
      <c r="V973" s="16">
        <v>1535</v>
      </c>
      <c r="W973" s="22">
        <v>1.07</v>
      </c>
    </row>
    <row r="974" spans="1:23" x14ac:dyDescent="0.3">
      <c r="A974" s="15">
        <v>972</v>
      </c>
      <c r="B974" s="16" t="s">
        <v>56</v>
      </c>
      <c r="C974" s="17" t="s">
        <v>124</v>
      </c>
      <c r="E974" s="16">
        <f t="shared" si="219"/>
        <v>1827113057.3171725</v>
      </c>
      <c r="F974" s="16">
        <v>5</v>
      </c>
      <c r="G974" s="22">
        <f t="shared" ref="G974:G982" si="224">A974^7.78+A974^4+100*A974+100</f>
        <v>1.7540563497236744E+23</v>
      </c>
      <c r="H974" s="22">
        <f t="shared" si="220"/>
        <v>2523824.4133571927</v>
      </c>
      <c r="I974" s="22">
        <f t="shared" si="221"/>
        <v>1.4622147343796385E+18</v>
      </c>
      <c r="J974" s="16">
        <v>1</v>
      </c>
      <c r="K974" s="16">
        <v>11</v>
      </c>
      <c r="L974" s="16">
        <v>5</v>
      </c>
      <c r="M974" s="16">
        <v>10000</v>
      </c>
      <c r="N974" s="16">
        <v>10000</v>
      </c>
      <c r="O974" s="16">
        <v>30</v>
      </c>
      <c r="P974" s="16" t="b">
        <v>1</v>
      </c>
      <c r="Q974" s="16">
        <v>0</v>
      </c>
      <c r="R974" s="16" t="b">
        <v>0</v>
      </c>
      <c r="S974" s="16">
        <v>101.000000000008</v>
      </c>
      <c r="T974" s="16" t="s">
        <v>59</v>
      </c>
      <c r="U974" s="18">
        <v>1069</v>
      </c>
      <c r="V974" s="16">
        <v>1537</v>
      </c>
      <c r="W974" s="22">
        <v>1.07</v>
      </c>
    </row>
    <row r="975" spans="1:23" x14ac:dyDescent="0.3">
      <c r="A975" s="15">
        <v>973</v>
      </c>
      <c r="B975" s="16" t="s">
        <v>56</v>
      </c>
      <c r="C975" s="17" t="s">
        <v>124</v>
      </c>
      <c r="E975" s="16">
        <f t="shared" si="219"/>
        <v>1832946566.9456642</v>
      </c>
      <c r="F975" s="16">
        <v>5</v>
      </c>
      <c r="G975" s="22">
        <f t="shared" si="224"/>
        <v>1.768145081550306E+23</v>
      </c>
      <c r="H975" s="22">
        <f t="shared" si="220"/>
        <v>2529327.0672509992</v>
      </c>
      <c r="I975" s="22">
        <f t="shared" si="221"/>
        <v>1.4713850306911345E+18</v>
      </c>
      <c r="J975" s="16">
        <v>1</v>
      </c>
      <c r="K975" s="16">
        <v>11</v>
      </c>
      <c r="L975" s="16">
        <v>5</v>
      </c>
      <c r="M975" s="16">
        <v>10000</v>
      </c>
      <c r="N975" s="16">
        <v>10000</v>
      </c>
      <c r="O975" s="16">
        <v>30</v>
      </c>
      <c r="P975" s="16" t="b">
        <v>1</v>
      </c>
      <c r="Q975" s="16">
        <v>0</v>
      </c>
      <c r="R975" s="16" t="b">
        <v>0</v>
      </c>
      <c r="S975" s="16">
        <v>101.000000000008</v>
      </c>
      <c r="T975" s="16" t="s">
        <v>59</v>
      </c>
      <c r="U975" s="18">
        <v>1070</v>
      </c>
      <c r="V975" s="16">
        <v>1539</v>
      </c>
      <c r="W975" s="22">
        <v>1.07</v>
      </c>
    </row>
    <row r="976" spans="1:23" x14ac:dyDescent="0.3">
      <c r="A976" s="19">
        <v>974</v>
      </c>
      <c r="B976" s="16" t="s">
        <v>56</v>
      </c>
      <c r="C976" s="17" t="s">
        <v>124</v>
      </c>
      <c r="E976" s="12">
        <f t="shared" si="219"/>
        <v>1838792680.4790332</v>
      </c>
      <c r="F976" s="16">
        <v>5</v>
      </c>
      <c r="G976" s="22">
        <f t="shared" si="224"/>
        <v>1.78233232842278E+23</v>
      </c>
      <c r="H976" s="22">
        <f t="shared" si="220"/>
        <v>2534836.1134046102</v>
      </c>
      <c r="I976" s="22">
        <f t="shared" si="221"/>
        <v>1.4806033299897178E+18</v>
      </c>
      <c r="J976" s="16">
        <v>1</v>
      </c>
      <c r="K976" s="16">
        <v>11</v>
      </c>
      <c r="L976" s="16">
        <v>5</v>
      </c>
      <c r="M976" s="16">
        <v>10000</v>
      </c>
      <c r="N976" s="16">
        <v>10000</v>
      </c>
      <c r="O976" s="16">
        <v>30</v>
      </c>
      <c r="P976" s="16" t="b">
        <v>1</v>
      </c>
      <c r="Q976" s="16">
        <v>0</v>
      </c>
      <c r="R976" s="16" t="b">
        <v>0</v>
      </c>
      <c r="S976" s="16">
        <v>101.000000000008</v>
      </c>
      <c r="T976" s="16" t="s">
        <v>59</v>
      </c>
      <c r="U976" s="18">
        <v>1071</v>
      </c>
      <c r="V976" s="16">
        <v>1541</v>
      </c>
      <c r="W976" s="22">
        <v>1.07</v>
      </c>
    </row>
    <row r="977" spans="1:23" x14ac:dyDescent="0.3">
      <c r="A977" s="15">
        <v>975</v>
      </c>
      <c r="B977" s="16" t="s">
        <v>56</v>
      </c>
      <c r="C977" s="17" t="s">
        <v>124</v>
      </c>
      <c r="E977" s="16">
        <f t="shared" si="219"/>
        <v>1844651412.1670425</v>
      </c>
      <c r="F977" s="16">
        <v>5</v>
      </c>
      <c r="G977" s="22">
        <f t="shared" si="224"/>
        <v>1.7966186769978004E+23</v>
      </c>
      <c r="H977" s="22">
        <f t="shared" si="220"/>
        <v>2540351.5527373683</v>
      </c>
      <c r="I977" s="22">
        <f t="shared" si="221"/>
        <v>1.4898698338809792E+18</v>
      </c>
      <c r="J977" s="16">
        <v>1</v>
      </c>
      <c r="K977" s="16">
        <v>11</v>
      </c>
      <c r="L977" s="16">
        <v>5</v>
      </c>
      <c r="M977" s="16">
        <v>10000</v>
      </c>
      <c r="N977" s="16">
        <v>10000</v>
      </c>
      <c r="O977" s="16">
        <v>30</v>
      </c>
      <c r="P977" s="16" t="b">
        <v>1</v>
      </c>
      <c r="Q977" s="16">
        <v>0</v>
      </c>
      <c r="R977" s="16" t="b">
        <v>0</v>
      </c>
      <c r="S977" s="16">
        <v>101.000000000008</v>
      </c>
      <c r="T977" s="16" t="s">
        <v>59</v>
      </c>
      <c r="U977" s="18">
        <v>1072</v>
      </c>
      <c r="V977" s="16">
        <v>1543</v>
      </c>
      <c r="W977" s="22">
        <v>1.07</v>
      </c>
    </row>
    <row r="978" spans="1:23" x14ac:dyDescent="0.3">
      <c r="A978" s="15">
        <v>976</v>
      </c>
      <c r="B978" s="16" t="s">
        <v>56</v>
      </c>
      <c r="C978" s="17" t="s">
        <v>124</v>
      </c>
      <c r="E978" s="16">
        <f t="shared" si="219"/>
        <v>1850522776.2608991</v>
      </c>
      <c r="F978" s="16">
        <v>5</v>
      </c>
      <c r="G978" s="22">
        <f t="shared" si="224"/>
        <v>1.8110047168182026E+23</v>
      </c>
      <c r="H978" s="22">
        <f t="shared" si="220"/>
        <v>2545873.3861677977</v>
      </c>
      <c r="I978" s="22">
        <f t="shared" si="221"/>
        <v>1.4991847446090762E+18</v>
      </c>
      <c r="J978" s="16">
        <v>1</v>
      </c>
      <c r="K978" s="16">
        <v>11</v>
      </c>
      <c r="L978" s="16">
        <v>5</v>
      </c>
      <c r="M978" s="16">
        <v>10000</v>
      </c>
      <c r="N978" s="16">
        <v>10000</v>
      </c>
      <c r="O978" s="16">
        <v>30</v>
      </c>
      <c r="P978" s="16" t="b">
        <v>1</v>
      </c>
      <c r="Q978" s="16">
        <v>0</v>
      </c>
      <c r="R978" s="16" t="b">
        <v>0</v>
      </c>
      <c r="S978" s="16">
        <v>101.000000000008</v>
      </c>
      <c r="T978" s="16" t="s">
        <v>59</v>
      </c>
      <c r="U978" s="18">
        <v>1073</v>
      </c>
      <c r="V978" s="16">
        <v>1545</v>
      </c>
      <c r="W978" s="22">
        <v>1.07</v>
      </c>
    </row>
    <row r="979" spans="1:23" x14ac:dyDescent="0.3">
      <c r="A979" s="19">
        <v>977</v>
      </c>
      <c r="B979" s="16" t="s">
        <v>56</v>
      </c>
      <c r="C979" s="17" t="s">
        <v>124</v>
      </c>
      <c r="E979" s="16">
        <f t="shared" si="219"/>
        <v>1856406787.0132751</v>
      </c>
      <c r="F979" s="16">
        <v>5</v>
      </c>
      <c r="G979" s="22">
        <f t="shared" si="224"/>
        <v>1.8254910403241979E+23</v>
      </c>
      <c r="H979" s="22">
        <f t="shared" si="220"/>
        <v>2551401.6146136248</v>
      </c>
      <c r="I979" s="22">
        <f t="shared" si="221"/>
        <v>1.5085482650580337E+18</v>
      </c>
      <c r="J979" s="16">
        <v>1</v>
      </c>
      <c r="K979" s="16">
        <v>11</v>
      </c>
      <c r="L979" s="16">
        <v>5</v>
      </c>
      <c r="M979" s="16">
        <v>10000</v>
      </c>
      <c r="N979" s="16">
        <v>10000</v>
      </c>
      <c r="O979" s="16">
        <v>30</v>
      </c>
      <c r="P979" s="16" t="b">
        <v>1</v>
      </c>
      <c r="Q979" s="16">
        <v>0</v>
      </c>
      <c r="R979" s="16" t="b">
        <v>0</v>
      </c>
      <c r="S979" s="16">
        <v>101.000000000008</v>
      </c>
      <c r="T979" s="16" t="s">
        <v>59</v>
      </c>
      <c r="U979" s="18">
        <v>1074</v>
      </c>
      <c r="V979" s="16">
        <v>1547</v>
      </c>
      <c r="W979" s="22">
        <v>1.07</v>
      </c>
    </row>
    <row r="980" spans="1:23" x14ac:dyDescent="0.3">
      <c r="A980" s="15">
        <v>978</v>
      </c>
      <c r="B980" s="16" t="s">
        <v>56</v>
      </c>
      <c r="C980" s="17" t="s">
        <v>124</v>
      </c>
      <c r="E980" s="16">
        <f t="shared" si="219"/>
        <v>1862303458.6783214</v>
      </c>
      <c r="F980" s="16">
        <v>5</v>
      </c>
      <c r="G980" s="22">
        <f t="shared" si="224"/>
        <v>1.8400782428646396E+23</v>
      </c>
      <c r="H980" s="22">
        <f t="shared" si="220"/>
        <v>2556936.2389917765</v>
      </c>
      <c r="I980" s="22">
        <f t="shared" si="221"/>
        <v>1.5179605987531674E+18</v>
      </c>
      <c r="J980" s="16">
        <v>1</v>
      </c>
      <c r="K980" s="16">
        <v>11</v>
      </c>
      <c r="L980" s="16">
        <v>5</v>
      </c>
      <c r="M980" s="16">
        <v>10000</v>
      </c>
      <c r="N980" s="16">
        <v>10000</v>
      </c>
      <c r="O980" s="16">
        <v>30</v>
      </c>
      <c r="P980" s="16" t="b">
        <v>1</v>
      </c>
      <c r="Q980" s="16">
        <v>0</v>
      </c>
      <c r="R980" s="16" t="b">
        <v>0</v>
      </c>
      <c r="S980" s="16">
        <v>101.000000000008</v>
      </c>
      <c r="T980" s="16" t="s">
        <v>59</v>
      </c>
      <c r="U980" s="18">
        <v>1075</v>
      </c>
      <c r="V980" s="16">
        <v>1549</v>
      </c>
      <c r="W980" s="22">
        <v>1.07</v>
      </c>
    </row>
    <row r="981" spans="1:23" x14ac:dyDescent="0.3">
      <c r="A981" s="15">
        <v>979</v>
      </c>
      <c r="B981" s="16" t="s">
        <v>56</v>
      </c>
      <c r="C981" s="17" t="s">
        <v>124</v>
      </c>
      <c r="E981" s="16">
        <f t="shared" si="219"/>
        <v>1868212805.5116081</v>
      </c>
      <c r="F981" s="16">
        <v>5</v>
      </c>
      <c r="G981" s="22">
        <f t="shared" si="224"/>
        <v>1.8547669227082037E+23</v>
      </c>
      <c r="H981" s="22">
        <f t="shared" si="220"/>
        <v>2562477.2602183348</v>
      </c>
      <c r="I981" s="22">
        <f t="shared" si="221"/>
        <v>1.527421949862366E+18</v>
      </c>
      <c r="J981" s="16">
        <v>1</v>
      </c>
      <c r="K981" s="16">
        <v>11</v>
      </c>
      <c r="L981" s="16">
        <v>5</v>
      </c>
      <c r="M981" s="16">
        <v>10000</v>
      </c>
      <c r="N981" s="16">
        <v>10000</v>
      </c>
      <c r="O981" s="16">
        <v>30</v>
      </c>
      <c r="P981" s="16" t="b">
        <v>1</v>
      </c>
      <c r="Q981" s="16">
        <v>0</v>
      </c>
      <c r="R981" s="16" t="b">
        <v>0</v>
      </c>
      <c r="S981" s="16">
        <v>101.000000000008</v>
      </c>
      <c r="T981" s="16" t="s">
        <v>59</v>
      </c>
      <c r="U981" s="18">
        <v>1076</v>
      </c>
      <c r="V981" s="16">
        <v>1551</v>
      </c>
      <c r="W981" s="22">
        <v>1.07</v>
      </c>
    </row>
    <row r="982" spans="1:23" x14ac:dyDescent="0.3">
      <c r="A982" s="19">
        <v>980</v>
      </c>
      <c r="B982" s="16" t="s">
        <v>56</v>
      </c>
      <c r="C982" s="17" t="s">
        <v>124</v>
      </c>
      <c r="E982" s="16">
        <f t="shared" si="219"/>
        <v>1874134841.7702081</v>
      </c>
      <c r="F982" s="16">
        <v>5</v>
      </c>
      <c r="G982" s="22">
        <f t="shared" si="224"/>
        <v>1.8695576810548531E+23</v>
      </c>
      <c r="H982" s="22">
        <f t="shared" si="220"/>
        <v>2568024.6792086209</v>
      </c>
      <c r="I982" s="22">
        <f t="shared" si="221"/>
        <v>1.5369325231975667E+18</v>
      </c>
      <c r="J982" s="16">
        <v>1</v>
      </c>
      <c r="K982" s="16">
        <v>11</v>
      </c>
      <c r="L982" s="16">
        <v>5</v>
      </c>
      <c r="M982" s="16">
        <v>10000</v>
      </c>
      <c r="N982" s="16">
        <v>10000</v>
      </c>
      <c r="O982" s="16">
        <v>30</v>
      </c>
      <c r="P982" s="16" t="b">
        <v>1</v>
      </c>
      <c r="Q982" s="16">
        <v>0</v>
      </c>
      <c r="R982" s="16" t="b">
        <v>0</v>
      </c>
      <c r="S982" s="16">
        <v>101.000000000008</v>
      </c>
      <c r="T982" s="16" t="s">
        <v>59</v>
      </c>
      <c r="U982" s="18">
        <v>1077</v>
      </c>
      <c r="V982" s="16">
        <v>1553</v>
      </c>
      <c r="W982" s="22">
        <v>1.07</v>
      </c>
    </row>
    <row r="983" spans="1:23" x14ac:dyDescent="0.3">
      <c r="A983" s="15">
        <v>981</v>
      </c>
      <c r="B983" s="16" t="s">
        <v>56</v>
      </c>
      <c r="C983" s="17" t="s">
        <v>124</v>
      </c>
      <c r="E983" s="12">
        <f t="shared" si="219"/>
        <v>1880069581.7126262</v>
      </c>
      <c r="F983" s="16">
        <v>5</v>
      </c>
      <c r="G983" s="22">
        <f>A983^7.79+A983^4+100*A983+100</f>
        <v>2.018838449768272E+23</v>
      </c>
      <c r="H983" s="22">
        <f t="shared" si="220"/>
        <v>2573578.4968771324</v>
      </c>
      <c r="I983" s="22">
        <f t="shared" si="221"/>
        <v>1.5464925242160527E+18</v>
      </c>
      <c r="J983" s="16">
        <v>1</v>
      </c>
      <c r="K983" s="16">
        <v>11</v>
      </c>
      <c r="L983" s="16">
        <v>5</v>
      </c>
      <c r="M983" s="16">
        <v>10000</v>
      </c>
      <c r="N983" s="16">
        <v>10000</v>
      </c>
      <c r="O983" s="16">
        <v>30</v>
      </c>
      <c r="P983" s="16" t="b">
        <v>1</v>
      </c>
      <c r="Q983" s="16">
        <v>0</v>
      </c>
      <c r="R983" s="16" t="b">
        <v>0</v>
      </c>
      <c r="S983" s="16">
        <v>101.000000000008</v>
      </c>
      <c r="T983" s="16" t="s">
        <v>59</v>
      </c>
      <c r="U983" s="18">
        <v>1078</v>
      </c>
      <c r="V983" s="16">
        <v>1555</v>
      </c>
      <c r="W983" s="22">
        <v>1.07</v>
      </c>
    </row>
    <row r="984" spans="1:23" x14ac:dyDescent="0.3">
      <c r="A984" s="15">
        <v>982</v>
      </c>
      <c r="B984" s="16" t="s">
        <v>56</v>
      </c>
      <c r="C984" s="17" t="s">
        <v>124</v>
      </c>
      <c r="E984" s="16">
        <f t="shared" si="219"/>
        <v>1886017039.5988157</v>
      </c>
      <c r="F984" s="16">
        <v>5</v>
      </c>
      <c r="G984" s="22">
        <f t="shared" ref="G984:G992" si="225">A984^7.79+A984^4+100*A984+100</f>
        <v>2.0349253867258708E+23</v>
      </c>
      <c r="H984" s="22">
        <f t="shared" si="220"/>
        <v>2579138.714137556</v>
      </c>
      <c r="I984" s="22">
        <f t="shared" si="221"/>
        <v>1.5561021590218358E+18</v>
      </c>
      <c r="J984" s="16">
        <v>1</v>
      </c>
      <c r="K984" s="16">
        <v>11</v>
      </c>
      <c r="L984" s="16">
        <v>5</v>
      </c>
      <c r="M984" s="16">
        <v>10000</v>
      </c>
      <c r="N984" s="16">
        <v>10000</v>
      </c>
      <c r="O984" s="16">
        <v>30</v>
      </c>
      <c r="P984" s="16" t="b">
        <v>1</v>
      </c>
      <c r="Q984" s="16">
        <v>0</v>
      </c>
      <c r="R984" s="16" t="b">
        <v>0</v>
      </c>
      <c r="S984" s="16">
        <v>101.000000000008</v>
      </c>
      <c r="T984" s="16" t="s">
        <v>59</v>
      </c>
      <c r="U984" s="18">
        <v>1079</v>
      </c>
      <c r="V984" s="16">
        <v>1557</v>
      </c>
      <c r="W984" s="22">
        <v>1.07</v>
      </c>
    </row>
    <row r="985" spans="1:23" x14ac:dyDescent="0.3">
      <c r="A985" s="19">
        <v>983</v>
      </c>
      <c r="B985" s="16" t="s">
        <v>56</v>
      </c>
      <c r="C985" s="17" t="s">
        <v>124</v>
      </c>
      <c r="E985" s="16">
        <f t="shared" si="219"/>
        <v>1891977229.6902039</v>
      </c>
      <c r="F985" s="16">
        <v>5</v>
      </c>
      <c r="G985" s="22">
        <f t="shared" si="225"/>
        <v>2.0511239415679839E+23</v>
      </c>
      <c r="H985" s="22">
        <f t="shared" si="220"/>
        <v>2584705.3319027927</v>
      </c>
      <c r="I985" s="22">
        <f t="shared" si="221"/>
        <v>1.5657616343670689E+18</v>
      </c>
      <c r="J985" s="16">
        <v>1</v>
      </c>
      <c r="K985" s="16">
        <v>11</v>
      </c>
      <c r="L985" s="16">
        <v>5</v>
      </c>
      <c r="M985" s="16">
        <v>10000</v>
      </c>
      <c r="N985" s="16">
        <v>10000</v>
      </c>
      <c r="O985" s="16">
        <v>30</v>
      </c>
      <c r="P985" s="16" t="b">
        <v>1</v>
      </c>
      <c r="Q985" s="16">
        <v>0</v>
      </c>
      <c r="R985" s="16" t="b">
        <v>0</v>
      </c>
      <c r="S985" s="16">
        <v>101.000000000008</v>
      </c>
      <c r="T985" s="16" t="s">
        <v>59</v>
      </c>
      <c r="U985" s="18">
        <v>1080</v>
      </c>
      <c r="V985" s="16">
        <v>1559</v>
      </c>
      <c r="W985" s="22">
        <v>1.07</v>
      </c>
    </row>
    <row r="986" spans="1:23" x14ac:dyDescent="0.3">
      <c r="A986" s="15">
        <v>984</v>
      </c>
      <c r="B986" s="16" t="s">
        <v>56</v>
      </c>
      <c r="C986" s="17" t="s">
        <v>124</v>
      </c>
      <c r="E986" s="16">
        <f t="shared" si="219"/>
        <v>1897950166.2496638</v>
      </c>
      <c r="F986" s="16">
        <v>5</v>
      </c>
      <c r="G986" s="22">
        <f t="shared" si="225"/>
        <v>2.0674347740148053E+23</v>
      </c>
      <c r="H986" s="22">
        <f t="shared" si="220"/>
        <v>2590278.3510849373</v>
      </c>
      <c r="I986" s="22">
        <f t="shared" si="221"/>
        <v>1.5754711576533586E+18</v>
      </c>
      <c r="J986" s="16">
        <v>1</v>
      </c>
      <c r="K986" s="16">
        <v>11</v>
      </c>
      <c r="L986" s="16">
        <v>5</v>
      </c>
      <c r="M986" s="16">
        <v>10000</v>
      </c>
      <c r="N986" s="16">
        <v>10000</v>
      </c>
      <c r="O986" s="16">
        <v>30</v>
      </c>
      <c r="P986" s="16" t="b">
        <v>1</v>
      </c>
      <c r="Q986" s="16">
        <v>0</v>
      </c>
      <c r="R986" s="16" t="b">
        <v>0</v>
      </c>
      <c r="S986" s="16">
        <v>101.000000000008</v>
      </c>
      <c r="T986" s="16" t="s">
        <v>59</v>
      </c>
      <c r="U986" s="18">
        <v>1081</v>
      </c>
      <c r="V986" s="16">
        <v>1561</v>
      </c>
      <c r="W986" s="22">
        <v>1.07</v>
      </c>
    </row>
    <row r="987" spans="1:23" x14ac:dyDescent="0.3">
      <c r="A987" s="15">
        <v>985</v>
      </c>
      <c r="B987" s="16" t="s">
        <v>56</v>
      </c>
      <c r="C987" s="17" t="s">
        <v>124</v>
      </c>
      <c r="E987" s="16">
        <f t="shared" si="219"/>
        <v>1903935863.5415134</v>
      </c>
      <c r="F987" s="16">
        <v>5</v>
      </c>
      <c r="G987" s="22">
        <f t="shared" si="225"/>
        <v>2.0838585470090676E+23</v>
      </c>
      <c r="H987" s="22">
        <f t="shared" si="220"/>
        <v>2595857.7725952924</v>
      </c>
      <c r="I987" s="22">
        <f t="shared" si="221"/>
        <v>1.5852309369331924E+18</v>
      </c>
      <c r="J987" s="16">
        <v>1</v>
      </c>
      <c r="K987" s="16">
        <v>11</v>
      </c>
      <c r="L987" s="16">
        <v>5</v>
      </c>
      <c r="M987" s="16">
        <v>10000</v>
      </c>
      <c r="N987" s="16">
        <v>10000</v>
      </c>
      <c r="O987" s="16">
        <v>30</v>
      </c>
      <c r="P987" s="16" t="b">
        <v>1</v>
      </c>
      <c r="Q987" s="16">
        <v>0</v>
      </c>
      <c r="R987" s="16" t="b">
        <v>0</v>
      </c>
      <c r="S987" s="16">
        <v>101.000000000008</v>
      </c>
      <c r="T987" s="16" t="s">
        <v>59</v>
      </c>
      <c r="U987" s="18">
        <v>1082</v>
      </c>
      <c r="V987" s="16">
        <v>1563</v>
      </c>
      <c r="W987" s="22">
        <v>1.07</v>
      </c>
    </row>
    <row r="988" spans="1:23" x14ac:dyDescent="0.3">
      <c r="A988" s="19">
        <v>986</v>
      </c>
      <c r="B988" s="16" t="s">
        <v>56</v>
      </c>
      <c r="C988" s="17" t="s">
        <v>124</v>
      </c>
      <c r="E988" s="16">
        <f t="shared" si="219"/>
        <v>1909934335.831516</v>
      </c>
      <c r="F988" s="16">
        <v>5</v>
      </c>
      <c r="G988" s="22">
        <f t="shared" si="225"/>
        <v>2.1003959267285047E+23</v>
      </c>
      <c r="H988" s="22">
        <f t="shared" si="220"/>
        <v>2601443.5973443515</v>
      </c>
      <c r="I988" s="22">
        <f t="shared" si="221"/>
        <v>1.5950411809112901E+18</v>
      </c>
      <c r="J988" s="16">
        <v>1</v>
      </c>
      <c r="K988" s="16">
        <v>11</v>
      </c>
      <c r="L988" s="16">
        <v>5</v>
      </c>
      <c r="M988" s="16">
        <v>10000</v>
      </c>
      <c r="N988" s="16">
        <v>10000</v>
      </c>
      <c r="O988" s="16">
        <v>30</v>
      </c>
      <c r="P988" s="16" t="b">
        <v>1</v>
      </c>
      <c r="Q988" s="16">
        <v>0</v>
      </c>
      <c r="R988" s="16" t="b">
        <v>0</v>
      </c>
      <c r="S988" s="16">
        <v>101.000000000008</v>
      </c>
      <c r="T988" s="16" t="s">
        <v>59</v>
      </c>
      <c r="U988" s="18">
        <v>1083</v>
      </c>
      <c r="V988" s="16">
        <v>1565</v>
      </c>
      <c r="W988" s="22">
        <v>1.07</v>
      </c>
    </row>
    <row r="989" spans="1:23" x14ac:dyDescent="0.3">
      <c r="A989" s="15">
        <v>987</v>
      </c>
      <c r="B989" s="16" t="s">
        <v>56</v>
      </c>
      <c r="C989" s="17" t="s">
        <v>124</v>
      </c>
      <c r="E989" s="16">
        <f t="shared" si="219"/>
        <v>1915945597.3869023</v>
      </c>
      <c r="F989" s="16">
        <v>5</v>
      </c>
      <c r="G989" s="22">
        <f t="shared" si="225"/>
        <v>2.1170475825983232E+23</v>
      </c>
      <c r="H989" s="22">
        <f t="shared" si="220"/>
        <v>2607035.8262418397</v>
      </c>
      <c r="I989" s="22">
        <f t="shared" si="221"/>
        <v>1.6049020989460165E+18</v>
      </c>
      <c r="J989" s="16">
        <v>1</v>
      </c>
      <c r="K989" s="16">
        <v>11</v>
      </c>
      <c r="L989" s="16">
        <v>5</v>
      </c>
      <c r="M989" s="16">
        <v>10000</v>
      </c>
      <c r="N989" s="16">
        <v>10000</v>
      </c>
      <c r="O989" s="16">
        <v>30</v>
      </c>
      <c r="P989" s="16" t="b">
        <v>1</v>
      </c>
      <c r="Q989" s="16">
        <v>0</v>
      </c>
      <c r="R989" s="16" t="b">
        <v>0</v>
      </c>
      <c r="S989" s="16">
        <v>101.000000000008</v>
      </c>
      <c r="T989" s="16" t="s">
        <v>59</v>
      </c>
      <c r="U989" s="18">
        <v>1084</v>
      </c>
      <c r="V989" s="16">
        <v>1567</v>
      </c>
      <c r="W989" s="22">
        <v>1.07</v>
      </c>
    </row>
    <row r="990" spans="1:23" x14ac:dyDescent="0.3">
      <c r="A990" s="15">
        <v>988</v>
      </c>
      <c r="B990" s="16" t="s">
        <v>56</v>
      </c>
      <c r="C990" s="17" t="s">
        <v>124</v>
      </c>
      <c r="E990" s="12">
        <f t="shared" si="219"/>
        <v>1921969662.47633</v>
      </c>
      <c r="F990" s="16">
        <v>5</v>
      </c>
      <c r="G990" s="22">
        <f t="shared" si="225"/>
        <v>2.1338141873037246E+23</v>
      </c>
      <c r="H990" s="22">
        <f t="shared" si="220"/>
        <v>2612634.4601966552</v>
      </c>
      <c r="I990" s="22">
        <f t="shared" si="221"/>
        <v>1.6148139010507036E+18</v>
      </c>
      <c r="J990" s="16">
        <v>1</v>
      </c>
      <c r="K990" s="16">
        <v>11</v>
      </c>
      <c r="L990" s="16">
        <v>5</v>
      </c>
      <c r="M990" s="16">
        <v>10000</v>
      </c>
      <c r="N990" s="16">
        <v>10000</v>
      </c>
      <c r="O990" s="16">
        <v>30</v>
      </c>
      <c r="P990" s="16" t="b">
        <v>1</v>
      </c>
      <c r="Q990" s="16">
        <v>0</v>
      </c>
      <c r="R990" s="16" t="b">
        <v>0</v>
      </c>
      <c r="S990" s="16">
        <v>101.000000000008</v>
      </c>
      <c r="T990" s="16" t="s">
        <v>59</v>
      </c>
      <c r="U990" s="18">
        <v>1085</v>
      </c>
      <c r="V990" s="16">
        <v>1569</v>
      </c>
      <c r="W990" s="22">
        <v>1.07</v>
      </c>
    </row>
    <row r="991" spans="1:23" x14ac:dyDescent="0.3">
      <c r="A991" s="19">
        <v>989</v>
      </c>
      <c r="B991" s="16" t="s">
        <v>56</v>
      </c>
      <c r="C991" s="17" t="s">
        <v>124</v>
      </c>
      <c r="E991" s="16">
        <f t="shared" si="219"/>
        <v>1928006545.3699157</v>
      </c>
      <c r="F991" s="16">
        <v>5</v>
      </c>
      <c r="G991" s="22">
        <f t="shared" si="225"/>
        <v>2.1506964168024237E+23</v>
      </c>
      <c r="H991" s="22">
        <f t="shared" si="220"/>
        <v>2618239.5001169262</v>
      </c>
      <c r="I991" s="22">
        <f t="shared" si="221"/>
        <v>1.6247767978950671E+18</v>
      </c>
      <c r="J991" s="16">
        <v>1</v>
      </c>
      <c r="K991" s="16">
        <v>11</v>
      </c>
      <c r="L991" s="16">
        <v>5</v>
      </c>
      <c r="M991" s="16">
        <v>10000</v>
      </c>
      <c r="N991" s="16">
        <v>10000</v>
      </c>
      <c r="O991" s="16">
        <v>30</v>
      </c>
      <c r="P991" s="16" t="b">
        <v>1</v>
      </c>
      <c r="Q991" s="16">
        <v>0</v>
      </c>
      <c r="R991" s="16" t="b">
        <v>0</v>
      </c>
      <c r="S991" s="16">
        <v>101.000000000008</v>
      </c>
      <c r="T991" s="16" t="s">
        <v>59</v>
      </c>
      <c r="U991" s="18">
        <v>1086</v>
      </c>
      <c r="V991" s="16">
        <v>1571</v>
      </c>
      <c r="W991" s="22">
        <v>1.07</v>
      </c>
    </row>
    <row r="992" spans="1:23" x14ac:dyDescent="0.3">
      <c r="A992" s="15">
        <v>990</v>
      </c>
      <c r="B992" s="16" t="s">
        <v>56</v>
      </c>
      <c r="C992" s="17" t="s">
        <v>124</v>
      </c>
      <c r="E992" s="16">
        <f t="shared" si="219"/>
        <v>1934056260.3392096</v>
      </c>
      <c r="F992" s="16">
        <v>5</v>
      </c>
      <c r="G992" s="22">
        <f t="shared" si="225"/>
        <v>2.1676949503372764E+23</v>
      </c>
      <c r="H992" s="22">
        <f t="shared" si="220"/>
        <v>2623850.946909986</v>
      </c>
      <c r="I992" s="22">
        <f t="shared" si="221"/>
        <v>1.6347910008066378E+18</v>
      </c>
      <c r="J992" s="16">
        <v>1</v>
      </c>
      <c r="K992" s="16">
        <v>11</v>
      </c>
      <c r="L992" s="16">
        <v>5</v>
      </c>
      <c r="M992" s="16">
        <v>10000</v>
      </c>
      <c r="N992" s="16">
        <v>10000</v>
      </c>
      <c r="O992" s="16">
        <v>30</v>
      </c>
      <c r="P992" s="16" t="b">
        <v>1</v>
      </c>
      <c r="Q992" s="16">
        <v>0</v>
      </c>
      <c r="R992" s="16" t="b">
        <v>0</v>
      </c>
      <c r="S992" s="16">
        <v>101.000000000008</v>
      </c>
      <c r="T992" s="16" t="s">
        <v>59</v>
      </c>
      <c r="U992" s="18">
        <v>1087</v>
      </c>
      <c r="V992" s="16">
        <v>1573</v>
      </c>
      <c r="W992" s="22">
        <v>1.07</v>
      </c>
    </row>
    <row r="993" spans="1:23" x14ac:dyDescent="0.3">
      <c r="A993" s="15">
        <v>991</v>
      </c>
      <c r="B993" s="16" t="s">
        <v>56</v>
      </c>
      <c r="C993" s="17" t="s">
        <v>124</v>
      </c>
      <c r="E993" s="16">
        <f t="shared" si="219"/>
        <v>1940118821.657213</v>
      </c>
      <c r="F993" s="16">
        <v>5</v>
      </c>
      <c r="G993" s="22">
        <f>A993^7.8+A993^4+100*A993+100</f>
        <v>2.3408549570843666E+23</v>
      </c>
      <c r="H993" s="22">
        <f t="shared" si="220"/>
        <v>2629468.8014823855</v>
      </c>
      <c r="I993" s="22">
        <f t="shared" si="221"/>
        <v>1.6448567217720481E+18</v>
      </c>
      <c r="J993" s="16">
        <v>1</v>
      </c>
      <c r="K993" s="16">
        <v>11</v>
      </c>
      <c r="L993" s="16">
        <v>5</v>
      </c>
      <c r="M993" s="16">
        <v>10000</v>
      </c>
      <c r="N993" s="16">
        <v>10000</v>
      </c>
      <c r="O993" s="16">
        <v>30</v>
      </c>
      <c r="P993" s="16" t="b">
        <v>1</v>
      </c>
      <c r="Q993" s="16">
        <v>0</v>
      </c>
      <c r="R993" s="16" t="b">
        <v>0</v>
      </c>
      <c r="S993" s="16">
        <v>101.000000000008</v>
      </c>
      <c r="T993" s="16" t="s">
        <v>59</v>
      </c>
      <c r="U993" s="18">
        <v>1088</v>
      </c>
      <c r="V993" s="16">
        <v>1575</v>
      </c>
      <c r="W993" s="22">
        <v>1.07</v>
      </c>
    </row>
    <row r="994" spans="1:23" x14ac:dyDescent="0.3">
      <c r="A994" s="19">
        <v>992</v>
      </c>
      <c r="B994" s="16" t="s">
        <v>56</v>
      </c>
      <c r="C994" s="17" t="s">
        <v>124</v>
      </c>
      <c r="E994" s="16">
        <f t="shared" si="219"/>
        <v>1946194243.598372</v>
      </c>
      <c r="F994" s="16">
        <v>5</v>
      </c>
      <c r="G994" s="22">
        <f t="shared" ref="G994:G1002" si="226">A994^7.8+A994^4+100*A994+100</f>
        <v>2.3593427817930731E+23</v>
      </c>
      <c r="H994" s="22">
        <f t="shared" si="220"/>
        <v>2635093.064739869</v>
      </c>
      <c r="I994" s="22">
        <f t="shared" si="221"/>
        <v>1.6549741734385014E+18</v>
      </c>
      <c r="J994" s="16">
        <v>1</v>
      </c>
      <c r="K994" s="16">
        <v>11</v>
      </c>
      <c r="L994" s="16">
        <v>5</v>
      </c>
      <c r="M994" s="16">
        <v>10000</v>
      </c>
      <c r="N994" s="16">
        <v>10000</v>
      </c>
      <c r="O994" s="16">
        <v>30</v>
      </c>
      <c r="P994" s="16" t="b">
        <v>1</v>
      </c>
      <c r="Q994" s="16">
        <v>0</v>
      </c>
      <c r="R994" s="16" t="b">
        <v>0</v>
      </c>
      <c r="S994" s="16">
        <v>101.000000000008</v>
      </c>
      <c r="T994" s="16" t="s">
        <v>59</v>
      </c>
      <c r="U994" s="18">
        <v>1089</v>
      </c>
      <c r="V994" s="16">
        <v>1577</v>
      </c>
      <c r="W994" s="22">
        <v>1.07</v>
      </c>
    </row>
    <row r="995" spans="1:23" x14ac:dyDescent="0.3">
      <c r="A995" s="15">
        <v>993</v>
      </c>
      <c r="B995" s="16" t="s">
        <v>56</v>
      </c>
      <c r="C995" s="17" t="s">
        <v>124</v>
      </c>
      <c r="E995" s="16">
        <f t="shared" si="219"/>
        <v>1952282540.4385738</v>
      </c>
      <c r="F995" s="16">
        <v>5</v>
      </c>
      <c r="G995" s="22">
        <f t="shared" si="226"/>
        <v>2.3779577728610841E+23</v>
      </c>
      <c r="H995" s="22">
        <f t="shared" si="220"/>
        <v>2640723.737587424</v>
      </c>
      <c r="I995" s="22">
        <f t="shared" si="221"/>
        <v>1.6651435691151214E+18</v>
      </c>
      <c r="J995" s="16">
        <v>1</v>
      </c>
      <c r="K995" s="16">
        <v>11</v>
      </c>
      <c r="L995" s="16">
        <v>5</v>
      </c>
      <c r="M995" s="16">
        <v>10000</v>
      </c>
      <c r="N995" s="16">
        <v>10000</v>
      </c>
      <c r="O995" s="16">
        <v>30</v>
      </c>
      <c r="P995" s="16" t="b">
        <v>1</v>
      </c>
      <c r="Q995" s="16">
        <v>0</v>
      </c>
      <c r="R995" s="16" t="b">
        <v>0</v>
      </c>
      <c r="S995" s="16">
        <v>101.000000000008</v>
      </c>
      <c r="T995" s="16" t="s">
        <v>59</v>
      </c>
      <c r="U995" s="18">
        <v>1090</v>
      </c>
      <c r="V995" s="16">
        <v>1579</v>
      </c>
      <c r="W995" s="22">
        <v>1.07</v>
      </c>
    </row>
    <row r="996" spans="1:23" x14ac:dyDescent="0.3">
      <c r="A996" s="15">
        <v>994</v>
      </c>
      <c r="B996" s="16" t="s">
        <v>56</v>
      </c>
      <c r="C996" s="17" t="s">
        <v>124</v>
      </c>
      <c r="E996" s="16">
        <f t="shared" si="219"/>
        <v>1958383726.4551272</v>
      </c>
      <c r="F996" s="16">
        <v>5</v>
      </c>
      <c r="G996" s="22">
        <f t="shared" si="226"/>
        <v>2.3967006756018586E+23</v>
      </c>
      <c r="H996" s="22">
        <f t="shared" si="220"/>
        <v>2646360.8209292293</v>
      </c>
      <c r="I996" s="22">
        <f t="shared" si="221"/>
        <v>1.675365122774348E+18</v>
      </c>
      <c r="J996" s="16">
        <v>1</v>
      </c>
      <c r="K996" s="16">
        <v>11</v>
      </c>
      <c r="L996" s="16">
        <v>5</v>
      </c>
      <c r="M996" s="16">
        <v>10000</v>
      </c>
      <c r="N996" s="16">
        <v>10000</v>
      </c>
      <c r="O996" s="16">
        <v>30</v>
      </c>
      <c r="P996" s="16" t="b">
        <v>1</v>
      </c>
      <c r="Q996" s="16">
        <v>0</v>
      </c>
      <c r="R996" s="16" t="b">
        <v>0</v>
      </c>
      <c r="S996" s="16">
        <v>101.000000000008</v>
      </c>
      <c r="T996" s="16" t="s">
        <v>59</v>
      </c>
      <c r="U996" s="18">
        <v>1091</v>
      </c>
      <c r="V996" s="16">
        <v>1581</v>
      </c>
      <c r="W996" s="22">
        <v>1.07</v>
      </c>
    </row>
    <row r="997" spans="1:23" x14ac:dyDescent="0.3">
      <c r="A997" s="19">
        <v>995</v>
      </c>
      <c r="B997" s="16" t="s">
        <v>56</v>
      </c>
      <c r="C997" s="17" t="s">
        <v>124</v>
      </c>
      <c r="E997" s="12">
        <f t="shared" si="219"/>
        <v>1964497815.92679</v>
      </c>
      <c r="F997" s="16">
        <v>5</v>
      </c>
      <c r="G997" s="22">
        <f t="shared" si="226"/>
        <v>2.4155722389403365E+23</v>
      </c>
      <c r="H997" s="22">
        <f t="shared" si="220"/>
        <v>2652004.3156686896</v>
      </c>
      <c r="I997" s="22">
        <f t="shared" si="221"/>
        <v>1.6856390490533256E+18</v>
      </c>
      <c r="J997" s="16">
        <v>1</v>
      </c>
      <c r="K997" s="16">
        <v>11</v>
      </c>
      <c r="L997" s="16">
        <v>5</v>
      </c>
      <c r="M997" s="16">
        <v>10000</v>
      </c>
      <c r="N997" s="16">
        <v>10000</v>
      </c>
      <c r="O997" s="16">
        <v>30</v>
      </c>
      <c r="P997" s="16" t="b">
        <v>1</v>
      </c>
      <c r="Q997" s="16">
        <v>0</v>
      </c>
      <c r="R997" s="16" t="b">
        <v>0</v>
      </c>
      <c r="S997" s="16">
        <v>101.000000000008</v>
      </c>
      <c r="T997" s="16" t="s">
        <v>59</v>
      </c>
      <c r="U997" s="18">
        <v>1092</v>
      </c>
      <c r="V997" s="16">
        <v>1583</v>
      </c>
      <c r="W997" s="22">
        <v>1.07</v>
      </c>
    </row>
    <row r="998" spans="1:23" x14ac:dyDescent="0.3">
      <c r="A998" s="15">
        <v>996</v>
      </c>
      <c r="B998" s="16" t="s">
        <v>56</v>
      </c>
      <c r="C998" s="17" t="s">
        <v>124</v>
      </c>
      <c r="E998" s="16">
        <f t="shared" si="219"/>
        <v>1970624823.1337636</v>
      </c>
      <c r="F998" s="16">
        <v>5</v>
      </c>
      <c r="G998" s="22">
        <f t="shared" si="226"/>
        <v>2.4345732154267733E+23</v>
      </c>
      <c r="H998" s="22">
        <f t="shared" si="220"/>
        <v>2657654.2227084269</v>
      </c>
      <c r="I998" s="22">
        <f t="shared" si="221"/>
        <v>1.6959655632553162E+18</v>
      </c>
      <c r="J998" s="16">
        <v>1</v>
      </c>
      <c r="K998" s="16">
        <v>11</v>
      </c>
      <c r="L998" s="16">
        <v>5</v>
      </c>
      <c r="M998" s="16">
        <v>10000</v>
      </c>
      <c r="N998" s="16">
        <v>10000</v>
      </c>
      <c r="O998" s="16">
        <v>30</v>
      </c>
      <c r="P998" s="16" t="b">
        <v>1</v>
      </c>
      <c r="Q998" s="16">
        <v>0</v>
      </c>
      <c r="R998" s="16" t="b">
        <v>0</v>
      </c>
      <c r="S998" s="16">
        <v>101.000000000008</v>
      </c>
      <c r="T998" s="16" t="s">
        <v>59</v>
      </c>
      <c r="U998" s="18">
        <v>1093</v>
      </c>
      <c r="V998" s="16">
        <v>1585</v>
      </c>
      <c r="W998" s="22">
        <v>1.07</v>
      </c>
    </row>
    <row r="999" spans="1:23" x14ac:dyDescent="0.3">
      <c r="A999" s="15">
        <v>997</v>
      </c>
      <c r="B999" s="16" t="s">
        <v>56</v>
      </c>
      <c r="C999" s="17" t="s">
        <v>124</v>
      </c>
      <c r="E999" s="16">
        <f t="shared" si="219"/>
        <v>1976764762.3576815</v>
      </c>
      <c r="F999" s="16">
        <v>5</v>
      </c>
      <c r="G999" s="22">
        <f t="shared" si="226"/>
        <v>2.4537043612505331E+23</v>
      </c>
      <c r="H999" s="22">
        <f t="shared" si="220"/>
        <v>2663310.5429502865</v>
      </c>
      <c r="I999" s="22">
        <f t="shared" si="221"/>
        <v>1.7063448813510822E+18</v>
      </c>
      <c r="J999" s="16">
        <v>1</v>
      </c>
      <c r="K999" s="16">
        <v>11</v>
      </c>
      <c r="L999" s="16">
        <v>5</v>
      </c>
      <c r="M999" s="16">
        <v>10000</v>
      </c>
      <c r="N999" s="16">
        <v>10000</v>
      </c>
      <c r="O999" s="16">
        <v>30</v>
      </c>
      <c r="P999" s="16" t="b">
        <v>1</v>
      </c>
      <c r="Q999" s="16">
        <v>0</v>
      </c>
      <c r="R999" s="16" t="b">
        <v>0</v>
      </c>
      <c r="S999" s="16">
        <v>101.000000000008</v>
      </c>
      <c r="T999" s="16" t="s">
        <v>59</v>
      </c>
      <c r="U999" s="18">
        <v>1094</v>
      </c>
      <c r="V999" s="16">
        <v>1587</v>
      </c>
      <c r="W999" s="22">
        <v>1.07</v>
      </c>
    </row>
    <row r="1000" spans="1:23" x14ac:dyDescent="0.3">
      <c r="A1000" s="19">
        <v>998</v>
      </c>
      <c r="B1000" s="16" t="s">
        <v>56</v>
      </c>
      <c r="C1000" s="17" t="s">
        <v>124</v>
      </c>
      <c r="E1000" s="16">
        <f t="shared" si="219"/>
        <v>1982917647.8816042</v>
      </c>
      <c r="F1000" s="16">
        <v>5</v>
      </c>
      <c r="G1000" s="22">
        <f t="shared" si="226"/>
        <v>2.4729664362540753E+23</v>
      </c>
      <c r="H1000" s="22">
        <f t="shared" si="220"/>
        <v>2668973.2772953403</v>
      </c>
      <c r="I1000" s="22">
        <f t="shared" si="221"/>
        <v>1.7167772199802819E+18</v>
      </c>
      <c r="J1000" s="16">
        <v>1</v>
      </c>
      <c r="K1000" s="16">
        <v>11</v>
      </c>
      <c r="L1000" s="16">
        <v>5</v>
      </c>
      <c r="M1000" s="16">
        <v>10000</v>
      </c>
      <c r="N1000" s="16">
        <v>10000</v>
      </c>
      <c r="O1000" s="16">
        <v>30</v>
      </c>
      <c r="P1000" s="16" t="b">
        <v>1</v>
      </c>
      <c r="Q1000" s="16">
        <v>0</v>
      </c>
      <c r="R1000" s="16" t="b">
        <v>0</v>
      </c>
      <c r="S1000" s="16">
        <v>101.000000000008</v>
      </c>
      <c r="T1000" s="16" t="s">
        <v>59</v>
      </c>
      <c r="U1000" s="18">
        <v>1095</v>
      </c>
      <c r="V1000" s="16">
        <v>1589</v>
      </c>
      <c r="W1000" s="22">
        <v>1.07</v>
      </c>
    </row>
    <row r="1001" spans="1:23" x14ac:dyDescent="0.3">
      <c r="A1001" s="15">
        <v>999</v>
      </c>
      <c r="B1001" s="16" t="s">
        <v>56</v>
      </c>
      <c r="C1001" s="17" t="s">
        <v>124</v>
      </c>
      <c r="E1001" s="16">
        <f t="shared" si="219"/>
        <v>1989083493.9900303</v>
      </c>
      <c r="F1001" s="16">
        <v>5</v>
      </c>
      <c r="G1001" s="22">
        <f t="shared" si="226"/>
        <v>2.4923602039469143E+23</v>
      </c>
      <c r="H1001" s="22">
        <f t="shared" si="220"/>
        <v>2674642.4266438675</v>
      </c>
      <c r="I1001" s="22">
        <f t="shared" si="221"/>
        <v>1.7272627964528317E+18</v>
      </c>
      <c r="J1001" s="16">
        <v>1</v>
      </c>
      <c r="K1001" s="16">
        <v>11</v>
      </c>
      <c r="L1001" s="16">
        <v>5</v>
      </c>
      <c r="M1001" s="16">
        <v>10000</v>
      </c>
      <c r="N1001" s="16">
        <v>10000</v>
      </c>
      <c r="O1001" s="16">
        <v>30</v>
      </c>
      <c r="P1001" s="16" t="b">
        <v>1</v>
      </c>
      <c r="Q1001" s="16">
        <v>0</v>
      </c>
      <c r="R1001" s="16" t="b">
        <v>0</v>
      </c>
      <c r="S1001" s="16">
        <v>101.000000000008</v>
      </c>
      <c r="T1001" s="16" t="s">
        <v>59</v>
      </c>
      <c r="U1001" s="18">
        <v>1096</v>
      </c>
      <c r="V1001" s="16">
        <v>1591</v>
      </c>
      <c r="W1001" s="22">
        <v>1.07</v>
      </c>
    </row>
    <row r="1002" spans="1:23" x14ac:dyDescent="0.3">
      <c r="A1002" s="15">
        <v>1000</v>
      </c>
      <c r="B1002" s="16" t="s">
        <v>56</v>
      </c>
      <c r="C1002" s="17" t="s">
        <v>124</v>
      </c>
      <c r="E1002" s="16">
        <f t="shared" si="219"/>
        <v>1995262314.9688795</v>
      </c>
      <c r="F1002" s="16">
        <v>5</v>
      </c>
      <c r="G1002" s="22">
        <f t="shared" si="226"/>
        <v>2.5118864315195717E+23</v>
      </c>
      <c r="H1002" s="22">
        <f t="shared" si="220"/>
        <v>2680317.9918953842</v>
      </c>
      <c r="I1002" s="22">
        <f t="shared" si="221"/>
        <v>1.737801828750369E+18</v>
      </c>
      <c r="J1002" s="16">
        <v>1</v>
      </c>
      <c r="K1002" s="16">
        <v>11</v>
      </c>
      <c r="L1002" s="16">
        <v>5</v>
      </c>
      <c r="M1002" s="16">
        <v>10000</v>
      </c>
      <c r="N1002" s="16">
        <v>10000</v>
      </c>
      <c r="O1002" s="16">
        <v>30</v>
      </c>
      <c r="P1002" s="16" t="b">
        <v>1</v>
      </c>
      <c r="Q1002" s="16">
        <v>0</v>
      </c>
      <c r="R1002" s="16" t="b">
        <v>0</v>
      </c>
      <c r="S1002" s="16">
        <v>101.000000000008</v>
      </c>
      <c r="T1002" s="16" t="s">
        <v>59</v>
      </c>
      <c r="U1002" s="18">
        <v>1097</v>
      </c>
      <c r="V1002" s="16">
        <v>1593</v>
      </c>
      <c r="W1002" s="22">
        <v>1.07</v>
      </c>
    </row>
    <row r="1003" spans="1:23" x14ac:dyDescent="0.3">
      <c r="A1003" s="19">
        <v>1001</v>
      </c>
      <c r="B1003" s="16" t="s">
        <v>56</v>
      </c>
      <c r="C1003" s="17" t="s">
        <v>127</v>
      </c>
      <c r="E1003" s="16">
        <f t="shared" si="219"/>
        <v>2001454125.105526</v>
      </c>
      <c r="F1003" s="16">
        <v>5</v>
      </c>
      <c r="G1003" s="22">
        <f>A1003^7.81+A1003^4+100*A1003+100</f>
        <v>2.7126274056611324E+23</v>
      </c>
      <c r="H1003" s="22">
        <f t="shared" si="220"/>
        <v>2685999.9739486277</v>
      </c>
      <c r="I1003" s="22">
        <f t="shared" si="221"/>
        <v>1.7483945355276439E+18</v>
      </c>
      <c r="J1003" s="16">
        <v>1</v>
      </c>
      <c r="K1003" s="16">
        <v>11</v>
      </c>
      <c r="L1003" s="16">
        <v>5</v>
      </c>
      <c r="M1003" s="16">
        <v>10000</v>
      </c>
      <c r="N1003" s="16">
        <v>10000</v>
      </c>
      <c r="O1003" s="16">
        <v>30</v>
      </c>
      <c r="P1003" s="16" t="b">
        <v>1</v>
      </c>
      <c r="Q1003" s="16">
        <v>0</v>
      </c>
      <c r="R1003" s="16" t="b">
        <v>0</v>
      </c>
      <c r="S1003" s="16">
        <v>101.000000000008</v>
      </c>
      <c r="T1003" s="16" t="s">
        <v>59</v>
      </c>
      <c r="U1003" s="18">
        <v>1098</v>
      </c>
      <c r="V1003" s="16">
        <v>1595</v>
      </c>
      <c r="W1003" s="22">
        <v>1.07</v>
      </c>
    </row>
    <row r="1004" spans="1:23" x14ac:dyDescent="0.3">
      <c r="A1004" s="15">
        <v>1002</v>
      </c>
      <c r="B1004" s="16" t="s">
        <v>56</v>
      </c>
      <c r="C1004" s="17" t="s">
        <v>127</v>
      </c>
      <c r="E1004" s="12">
        <f t="shared" si="219"/>
        <v>2007658938.6887474</v>
      </c>
      <c r="F1004" s="16">
        <v>5</v>
      </c>
      <c r="G1004" s="22">
        <f t="shared" ref="G1004:G1012" si="227">A1004^7.81+A1004^4+100*A1004+100</f>
        <v>2.7338639936765694E+23</v>
      </c>
      <c r="H1004" s="22">
        <f t="shared" si="220"/>
        <v>2691688.3737015701</v>
      </c>
      <c r="I1004" s="22">
        <f t="shared" si="221"/>
        <v>1.759041136113866E+18</v>
      </c>
      <c r="J1004" s="16">
        <v>1</v>
      </c>
      <c r="K1004" s="16">
        <v>11</v>
      </c>
      <c r="L1004" s="16">
        <v>5</v>
      </c>
      <c r="M1004" s="16">
        <v>10000</v>
      </c>
      <c r="N1004" s="16">
        <v>10000</v>
      </c>
      <c r="O1004" s="16">
        <v>30</v>
      </c>
      <c r="P1004" s="16" t="b">
        <v>1</v>
      </c>
      <c r="Q1004" s="16">
        <v>0</v>
      </c>
      <c r="R1004" s="16" t="b">
        <v>0</v>
      </c>
      <c r="S1004" s="16">
        <v>101.000000000008</v>
      </c>
      <c r="T1004" s="16" t="s">
        <v>59</v>
      </c>
      <c r="U1004" s="18">
        <v>1099</v>
      </c>
      <c r="V1004" s="16">
        <v>1597</v>
      </c>
      <c r="W1004" s="22">
        <v>1.07</v>
      </c>
    </row>
    <row r="1005" spans="1:23" x14ac:dyDescent="0.3">
      <c r="A1005" s="15">
        <v>1003</v>
      </c>
      <c r="B1005" s="16" t="s">
        <v>56</v>
      </c>
      <c r="C1005" s="17" t="s">
        <v>126</v>
      </c>
      <c r="E1005" s="16">
        <f t="shared" si="219"/>
        <v>2013876770.0087605</v>
      </c>
      <c r="F1005" s="16">
        <v>5</v>
      </c>
      <c r="G1005" s="22">
        <f t="shared" si="227"/>
        <v>2.7552454057176522E+23</v>
      </c>
      <c r="H1005" s="22">
        <f t="shared" si="220"/>
        <v>2697383.1920514042</v>
      </c>
      <c r="I1005" s="22">
        <f t="shared" si="221"/>
        <v>1.7697418505141635E+18</v>
      </c>
      <c r="J1005" s="16">
        <v>1</v>
      </c>
      <c r="K1005" s="16">
        <v>11</v>
      </c>
      <c r="L1005" s="16">
        <v>5</v>
      </c>
      <c r="M1005" s="16">
        <v>10000</v>
      </c>
      <c r="N1005" s="16">
        <v>10000</v>
      </c>
      <c r="O1005" s="16">
        <v>30</v>
      </c>
      <c r="P1005" s="16" t="b">
        <v>1</v>
      </c>
      <c r="Q1005" s="16">
        <v>0</v>
      </c>
      <c r="R1005" s="16" t="b">
        <v>0</v>
      </c>
      <c r="S1005" s="16">
        <v>101.000000000008</v>
      </c>
      <c r="T1005" s="16" t="s">
        <v>59</v>
      </c>
      <c r="U1005" s="18">
        <v>1100</v>
      </c>
      <c r="V1005" s="16">
        <v>1599</v>
      </c>
      <c r="W1005" s="22">
        <v>1.07</v>
      </c>
    </row>
    <row r="1006" spans="1:23" x14ac:dyDescent="0.3">
      <c r="A1006" s="19">
        <v>1004</v>
      </c>
      <c r="B1006" s="16" t="s">
        <v>56</v>
      </c>
      <c r="C1006" s="17" t="s">
        <v>126</v>
      </c>
      <c r="E1006" s="16">
        <f t="shared" si="219"/>
        <v>2020107633.3572061</v>
      </c>
      <c r="F1006" s="16">
        <v>5</v>
      </c>
      <c r="G1006" s="22">
        <f t="shared" si="227"/>
        <v>2.7767724835498692E+23</v>
      </c>
      <c r="H1006" s="22">
        <f t="shared" si="220"/>
        <v>2703084.4298945484</v>
      </c>
      <c r="I1006" s="22">
        <f t="shared" si="221"/>
        <v>1.7804968994109325E+18</v>
      </c>
      <c r="J1006" s="16">
        <v>1</v>
      </c>
      <c r="K1006" s="16">
        <v>11</v>
      </c>
      <c r="L1006" s="16">
        <v>5</v>
      </c>
      <c r="M1006" s="16">
        <v>10000</v>
      </c>
      <c r="N1006" s="16">
        <v>10000</v>
      </c>
      <c r="O1006" s="16">
        <v>30</v>
      </c>
      <c r="P1006" s="16" t="b">
        <v>1</v>
      </c>
      <c r="Q1006" s="16">
        <v>0</v>
      </c>
      <c r="R1006" s="16" t="b">
        <v>0</v>
      </c>
      <c r="S1006" s="16">
        <v>101.000000000008</v>
      </c>
      <c r="T1006" s="16" t="s">
        <v>59</v>
      </c>
      <c r="U1006" s="18">
        <v>1101</v>
      </c>
      <c r="V1006" s="16">
        <v>1601</v>
      </c>
      <c r="W1006" s="22">
        <v>1.07</v>
      </c>
    </row>
    <row r="1007" spans="1:23" x14ac:dyDescent="0.3">
      <c r="A1007" s="15">
        <v>1005</v>
      </c>
      <c r="B1007" s="16" t="s">
        <v>56</v>
      </c>
      <c r="C1007" s="17" t="s">
        <v>126</v>
      </c>
      <c r="E1007" s="16">
        <f t="shared" si="219"/>
        <v>2026351543.0271511</v>
      </c>
      <c r="F1007" s="16">
        <v>5</v>
      </c>
      <c r="G1007" s="22">
        <f t="shared" si="227"/>
        <v>2.7984460729852904E+23</v>
      </c>
      <c r="H1007" s="22">
        <f t="shared" si="220"/>
        <v>2708792.0881266659</v>
      </c>
      <c r="I1007" s="22">
        <f t="shared" si="221"/>
        <v>1.7913065041653302E+18</v>
      </c>
      <c r="J1007" s="16">
        <v>1</v>
      </c>
      <c r="K1007" s="16">
        <v>11</v>
      </c>
      <c r="L1007" s="16">
        <v>5</v>
      </c>
      <c r="M1007" s="16">
        <v>10000</v>
      </c>
      <c r="N1007" s="16">
        <v>10000</v>
      </c>
      <c r="O1007" s="16">
        <v>30</v>
      </c>
      <c r="P1007" s="16" t="b">
        <v>1</v>
      </c>
      <c r="Q1007" s="16">
        <v>0</v>
      </c>
      <c r="R1007" s="16" t="b">
        <v>0</v>
      </c>
      <c r="S1007" s="16">
        <v>101.000000000008</v>
      </c>
      <c r="T1007" s="16" t="s">
        <v>59</v>
      </c>
      <c r="U1007" s="18">
        <v>1102</v>
      </c>
      <c r="V1007" s="16">
        <v>1603</v>
      </c>
      <c r="W1007" s="22">
        <v>1.07</v>
      </c>
    </row>
    <row r="1008" spans="1:23" x14ac:dyDescent="0.3">
      <c r="A1008" s="15">
        <v>1006</v>
      </c>
      <c r="B1008" s="16" t="s">
        <v>56</v>
      </c>
      <c r="C1008" s="17" t="s">
        <v>126</v>
      </c>
      <c r="E1008" s="16">
        <f t="shared" si="219"/>
        <v>2032608513.3130896</v>
      </c>
      <c r="F1008" s="16">
        <v>5</v>
      </c>
      <c r="G1008" s="22">
        <f t="shared" si="227"/>
        <v>2.8202670238977622E+23</v>
      </c>
      <c r="H1008" s="22">
        <f t="shared" si="220"/>
        <v>2714506.1676426502</v>
      </c>
      <c r="I1008" s="22">
        <f t="shared" si="221"/>
        <v>1.8021708868185907E+18</v>
      </c>
      <c r="J1008" s="16">
        <v>1</v>
      </c>
      <c r="K1008" s="16">
        <v>11</v>
      </c>
      <c r="L1008" s="16">
        <v>5</v>
      </c>
      <c r="M1008" s="16">
        <v>10000</v>
      </c>
      <c r="N1008" s="16">
        <v>10000</v>
      </c>
      <c r="O1008" s="16">
        <v>30</v>
      </c>
      <c r="P1008" s="16" t="b">
        <v>1</v>
      </c>
      <c r="Q1008" s="16">
        <v>0</v>
      </c>
      <c r="R1008" s="16" t="b">
        <v>0</v>
      </c>
      <c r="S1008" s="16">
        <v>101.000000000008</v>
      </c>
      <c r="T1008" s="16" t="s">
        <v>59</v>
      </c>
      <c r="U1008" s="18">
        <v>1103</v>
      </c>
      <c r="V1008" s="16">
        <v>1605</v>
      </c>
      <c r="W1008" s="22">
        <v>1.07</v>
      </c>
    </row>
    <row r="1009" spans="1:23" x14ac:dyDescent="0.3">
      <c r="A1009" s="19">
        <v>1007</v>
      </c>
      <c r="B1009" s="16" t="s">
        <v>56</v>
      </c>
      <c r="C1009" s="17" t="s">
        <v>126</v>
      </c>
      <c r="E1009" s="16">
        <f t="shared" si="219"/>
        <v>2038878558.5109239</v>
      </c>
      <c r="F1009" s="16">
        <v>5</v>
      </c>
      <c r="G1009" s="22">
        <f t="shared" si="227"/>
        <v>2.8422361902384667E+23</v>
      </c>
      <c r="H1009" s="22">
        <f t="shared" si="220"/>
        <v>2720226.6693366244</v>
      </c>
      <c r="I1009" s="22">
        <f t="shared" si="221"/>
        <v>1.8130902700935112E+18</v>
      </c>
      <c r="J1009" s="16">
        <v>1</v>
      </c>
      <c r="K1009" s="16">
        <v>11</v>
      </c>
      <c r="L1009" s="16">
        <v>5</v>
      </c>
      <c r="M1009" s="16">
        <v>10000</v>
      </c>
      <c r="N1009" s="16">
        <v>10000</v>
      </c>
      <c r="O1009" s="16">
        <v>30</v>
      </c>
      <c r="P1009" s="16" t="b">
        <v>1</v>
      </c>
      <c r="Q1009" s="16">
        <v>0</v>
      </c>
      <c r="R1009" s="16" t="b">
        <v>0</v>
      </c>
      <c r="S1009" s="16">
        <v>101.000000000008</v>
      </c>
      <c r="T1009" s="16" t="s">
        <v>59</v>
      </c>
      <c r="U1009" s="18">
        <v>1104</v>
      </c>
      <c r="V1009" s="16">
        <v>1607</v>
      </c>
      <c r="W1009" s="22">
        <v>1.07</v>
      </c>
    </row>
    <row r="1010" spans="1:23" x14ac:dyDescent="0.3">
      <c r="A1010" s="15">
        <v>1008</v>
      </c>
      <c r="B1010" s="16" t="s">
        <v>56</v>
      </c>
      <c r="C1010" s="17" t="s">
        <v>126</v>
      </c>
      <c r="E1010" s="16">
        <f t="shared" si="219"/>
        <v>2045161692.9179971</v>
      </c>
      <c r="F1010" s="16">
        <v>5</v>
      </c>
      <c r="G1010" s="22">
        <f t="shared" si="227"/>
        <v>2.8643544300513461E+23</v>
      </c>
      <c r="H1010" s="22">
        <f t="shared" si="220"/>
        <v>2725953.5941019412</v>
      </c>
      <c r="I1010" s="22">
        <f t="shared" si="221"/>
        <v>1.8240648773957857E+18</v>
      </c>
      <c r="J1010" s="16">
        <v>1</v>
      </c>
      <c r="K1010" s="16">
        <v>11</v>
      </c>
      <c r="L1010" s="16">
        <v>5</v>
      </c>
      <c r="M1010" s="16">
        <v>10000</v>
      </c>
      <c r="N1010" s="16">
        <v>10000</v>
      </c>
      <c r="O1010" s="16">
        <v>30</v>
      </c>
      <c r="P1010" s="16" t="b">
        <v>1</v>
      </c>
      <c r="Q1010" s="16">
        <v>0</v>
      </c>
      <c r="R1010" s="16" t="b">
        <v>0</v>
      </c>
      <c r="S1010" s="16">
        <v>101.000000000008</v>
      </c>
      <c r="T1010" s="16" t="s">
        <v>59</v>
      </c>
      <c r="U1010" s="18">
        <v>1105</v>
      </c>
      <c r="V1010" s="16">
        <v>1609</v>
      </c>
      <c r="W1010" s="22">
        <v>1.07</v>
      </c>
    </row>
    <row r="1011" spans="1:23" x14ac:dyDescent="0.3">
      <c r="A1011" s="15">
        <v>1009</v>
      </c>
      <c r="B1011" s="16" t="s">
        <v>56</v>
      </c>
      <c r="C1011" s="17" t="s">
        <v>126</v>
      </c>
      <c r="E1011" s="12">
        <f t="shared" si="219"/>
        <v>2051457930.8330524</v>
      </c>
      <c r="F1011" s="16">
        <v>5</v>
      </c>
      <c r="G1011" s="22">
        <f t="shared" si="227"/>
        <v>2.8866226054886762E+23</v>
      </c>
      <c r="H1011" s="22">
        <f t="shared" si="220"/>
        <v>2731686.9428312024</v>
      </c>
      <c r="I1011" s="22">
        <f t="shared" si="221"/>
        <v>1.8350949328154982E+18</v>
      </c>
      <c r="J1011" s="16">
        <v>1</v>
      </c>
      <c r="K1011" s="16">
        <v>11</v>
      </c>
      <c r="L1011" s="16">
        <v>5</v>
      </c>
      <c r="M1011" s="16">
        <v>10000</v>
      </c>
      <c r="N1011" s="16">
        <v>10000</v>
      </c>
      <c r="O1011" s="16">
        <v>30</v>
      </c>
      <c r="P1011" s="16" t="b">
        <v>1</v>
      </c>
      <c r="Q1011" s="16">
        <v>0</v>
      </c>
      <c r="R1011" s="16" t="b">
        <v>0</v>
      </c>
      <c r="S1011" s="16">
        <v>101.000000000008</v>
      </c>
      <c r="T1011" s="16" t="s">
        <v>59</v>
      </c>
      <c r="U1011" s="18">
        <v>1106</v>
      </c>
      <c r="V1011" s="16">
        <v>1611</v>
      </c>
      <c r="W1011" s="22">
        <v>1.07</v>
      </c>
    </row>
    <row r="1012" spans="1:23" x14ac:dyDescent="0.3">
      <c r="A1012" s="19">
        <v>1010</v>
      </c>
      <c r="B1012" s="16" t="s">
        <v>56</v>
      </c>
      <c r="C1012" s="17" t="s">
        <v>126</v>
      </c>
      <c r="E1012" s="16">
        <f t="shared" si="219"/>
        <v>2057767286.5562761</v>
      </c>
      <c r="F1012" s="16">
        <v>5</v>
      </c>
      <c r="G1012" s="22">
        <f t="shared" si="227"/>
        <v>2.9090415828266235E+23</v>
      </c>
      <c r="H1012" s="22">
        <f t="shared" si="220"/>
        <v>2737426.7164162509</v>
      </c>
      <c r="I1012" s="22">
        <f t="shared" si="221"/>
        <v>1.8461806611284859E+18</v>
      </c>
      <c r="J1012" s="16">
        <v>1</v>
      </c>
      <c r="K1012" s="16">
        <v>11</v>
      </c>
      <c r="L1012" s="16">
        <v>5</v>
      </c>
      <c r="M1012" s="16">
        <v>10000</v>
      </c>
      <c r="N1012" s="16">
        <v>10000</v>
      </c>
      <c r="O1012" s="16">
        <v>30</v>
      </c>
      <c r="P1012" s="16" t="b">
        <v>1</v>
      </c>
      <c r="Q1012" s="16">
        <v>0</v>
      </c>
      <c r="R1012" s="16" t="b">
        <v>0</v>
      </c>
      <c r="S1012" s="16">
        <v>101.000000000008</v>
      </c>
      <c r="T1012" s="16" t="s">
        <v>59</v>
      </c>
      <c r="U1012" s="18">
        <v>1107</v>
      </c>
      <c r="V1012" s="16">
        <v>1613</v>
      </c>
      <c r="W1012" s="22">
        <v>1.07</v>
      </c>
    </row>
    <row r="1013" spans="1:23" x14ac:dyDescent="0.3">
      <c r="A1013" s="15">
        <v>1011</v>
      </c>
      <c r="B1013" s="16" t="s">
        <v>56</v>
      </c>
      <c r="C1013" s="17" t="s">
        <v>126</v>
      </c>
      <c r="E1013" s="16">
        <f t="shared" si="219"/>
        <v>2064089774.38925</v>
      </c>
      <c r="F1013" s="16">
        <v>5</v>
      </c>
      <c r="G1013" s="22">
        <f>A1013^7.82+A1013^4+100*A1013+100</f>
        <v>3.1416227754218378E+23</v>
      </c>
      <c r="H1013" s="22">
        <f t="shared" si="220"/>
        <v>2743172.9157481636</v>
      </c>
      <c r="I1013" s="22">
        <f t="shared" si="221"/>
        <v>1.8573222877977738E+18</v>
      </c>
      <c r="J1013" s="16">
        <v>1</v>
      </c>
      <c r="K1013" s="16">
        <v>11</v>
      </c>
      <c r="L1013" s="16">
        <v>5</v>
      </c>
      <c r="M1013" s="16">
        <v>10000</v>
      </c>
      <c r="N1013" s="16">
        <v>10000</v>
      </c>
      <c r="O1013" s="16">
        <v>30</v>
      </c>
      <c r="P1013" s="16" t="b">
        <v>1</v>
      </c>
      <c r="Q1013" s="16">
        <v>0</v>
      </c>
      <c r="R1013" s="16" t="b">
        <v>0</v>
      </c>
      <c r="S1013" s="16">
        <v>101.000000000008</v>
      </c>
      <c r="T1013" s="16" t="s">
        <v>59</v>
      </c>
      <c r="U1013" s="18">
        <v>1108</v>
      </c>
      <c r="V1013" s="16">
        <v>1615</v>
      </c>
      <c r="W1013" s="22">
        <v>1.07</v>
      </c>
    </row>
    <row r="1014" spans="1:23" x14ac:dyDescent="0.3">
      <c r="A1014" s="15">
        <v>1012</v>
      </c>
      <c r="B1014" s="16" t="s">
        <v>56</v>
      </c>
      <c r="C1014" s="17" t="s">
        <v>126</v>
      </c>
      <c r="E1014" s="16">
        <f t="shared" si="219"/>
        <v>2070425408.6349809</v>
      </c>
      <c r="F1014" s="16">
        <v>5</v>
      </c>
      <c r="G1014" s="22">
        <f t="shared" ref="G1014:G1022" si="228">A1014^7.82+A1014^4+100*A1014+100</f>
        <v>3.1660050829797165E+23</v>
      </c>
      <c r="H1014" s="22">
        <f t="shared" si="220"/>
        <v>2748925.541717256</v>
      </c>
      <c r="I1014" s="22">
        <f t="shared" si="221"/>
        <v>1.8685200389749834E+18</v>
      </c>
      <c r="J1014" s="16">
        <v>1</v>
      </c>
      <c r="K1014" s="16">
        <v>11</v>
      </c>
      <c r="L1014" s="16">
        <v>5</v>
      </c>
      <c r="M1014" s="16">
        <v>10000</v>
      </c>
      <c r="N1014" s="16">
        <v>10000</v>
      </c>
      <c r="O1014" s="16">
        <v>30</v>
      </c>
      <c r="P1014" s="16" t="b">
        <v>1</v>
      </c>
      <c r="Q1014" s="16">
        <v>0</v>
      </c>
      <c r="R1014" s="16" t="b">
        <v>0</v>
      </c>
      <c r="S1014" s="16">
        <v>101.000000000008</v>
      </c>
      <c r="T1014" s="16" t="s">
        <v>59</v>
      </c>
      <c r="U1014" s="18">
        <v>1109</v>
      </c>
      <c r="V1014" s="16">
        <v>1617</v>
      </c>
      <c r="W1014" s="22">
        <v>1.07</v>
      </c>
    </row>
    <row r="1015" spans="1:23" x14ac:dyDescent="0.3">
      <c r="A1015" s="19">
        <v>1013</v>
      </c>
      <c r="B1015" s="16" t="s">
        <v>56</v>
      </c>
      <c r="C1015" s="17" t="s">
        <v>126</v>
      </c>
      <c r="E1015" s="16">
        <f t="shared" si="219"/>
        <v>2076774203.597878</v>
      </c>
      <c r="F1015" s="16">
        <v>5</v>
      </c>
      <c r="G1015" s="22">
        <f t="shared" si="228"/>
        <v>3.1905522609414496E+23</v>
      </c>
      <c r="H1015" s="22">
        <f t="shared" si="220"/>
        <v>2754684.5952130854</v>
      </c>
      <c r="I1015" s="22">
        <f t="shared" si="221"/>
        <v>1.8797741415017196E+18</v>
      </c>
      <c r="J1015" s="16">
        <v>1</v>
      </c>
      <c r="K1015" s="16">
        <v>11</v>
      </c>
      <c r="L1015" s="16">
        <v>5</v>
      </c>
      <c r="M1015" s="16">
        <v>10000</v>
      </c>
      <c r="N1015" s="16">
        <v>10000</v>
      </c>
      <c r="O1015" s="16">
        <v>30</v>
      </c>
      <c r="P1015" s="16" t="b">
        <v>1</v>
      </c>
      <c r="Q1015" s="16">
        <v>0</v>
      </c>
      <c r="R1015" s="16" t="b">
        <v>0</v>
      </c>
      <c r="S1015" s="16">
        <v>101.000000000008</v>
      </c>
      <c r="T1015" s="16" t="s">
        <v>59</v>
      </c>
      <c r="U1015" s="18">
        <v>1110</v>
      </c>
      <c r="V1015" s="16">
        <v>1619</v>
      </c>
      <c r="W1015" s="22">
        <v>1.07</v>
      </c>
    </row>
    <row r="1016" spans="1:23" x14ac:dyDescent="0.3">
      <c r="A1016" s="15">
        <v>1014</v>
      </c>
      <c r="B1016" s="16" t="s">
        <v>56</v>
      </c>
      <c r="C1016" s="17" t="s">
        <v>126</v>
      </c>
      <c r="E1016" s="16">
        <f t="shared" si="219"/>
        <v>2083136173.5837972</v>
      </c>
      <c r="F1016" s="16">
        <v>5</v>
      </c>
      <c r="G1016" s="22">
        <f t="shared" si="228"/>
        <v>3.2152652597349203E+23</v>
      </c>
      <c r="H1016" s="22">
        <f t="shared" si="220"/>
        <v>2760450.0771244667</v>
      </c>
      <c r="I1016" s="22">
        <f t="shared" si="221"/>
        <v>1.891084822911104E+18</v>
      </c>
      <c r="J1016" s="16">
        <v>1</v>
      </c>
      <c r="K1016" s="16">
        <v>11</v>
      </c>
      <c r="L1016" s="16">
        <v>5</v>
      </c>
      <c r="M1016" s="16">
        <v>10000</v>
      </c>
      <c r="N1016" s="16">
        <v>10000</v>
      </c>
      <c r="O1016" s="16">
        <v>30</v>
      </c>
      <c r="P1016" s="16" t="b">
        <v>1</v>
      </c>
      <c r="Q1016" s="16">
        <v>0</v>
      </c>
      <c r="R1016" s="16" t="b">
        <v>0</v>
      </c>
      <c r="S1016" s="16">
        <v>101.000000000008</v>
      </c>
      <c r="T1016" s="16" t="s">
        <v>59</v>
      </c>
      <c r="U1016" s="18">
        <v>1111</v>
      </c>
      <c r="V1016" s="16">
        <v>1621</v>
      </c>
      <c r="W1016" s="22">
        <v>1.07</v>
      </c>
    </row>
    <row r="1017" spans="1:23" x14ac:dyDescent="0.3">
      <c r="A1017" s="15">
        <v>1015</v>
      </c>
      <c r="B1017" s="16" t="s">
        <v>56</v>
      </c>
      <c r="C1017" s="17" t="s">
        <v>126</v>
      </c>
      <c r="E1017" s="16">
        <f t="shared" ref="E1017:E1080" si="229">A1017^3.1</f>
        <v>2089511332.8999608</v>
      </c>
      <c r="F1017" s="16">
        <v>5</v>
      </c>
      <c r="G1017" s="22">
        <f t="shared" si="228"/>
        <v>3.240145034320921E+23</v>
      </c>
      <c r="H1017" s="22">
        <f t="shared" ref="H1017:H1054" si="230">A1017^2.14+50+50*A1017</f>
        <v>2766221.9883394456</v>
      </c>
      <c r="I1017" s="22">
        <f t="shared" ref="I1017:I1054" si="231">A1017^6.08+A1017^4+1000*A1017+100</f>
        <v>1.9024523114290342E+18</v>
      </c>
      <c r="J1017" s="16">
        <v>1</v>
      </c>
      <c r="K1017" s="16">
        <v>11</v>
      </c>
      <c r="L1017" s="16">
        <v>5</v>
      </c>
      <c r="M1017" s="16">
        <v>10000</v>
      </c>
      <c r="N1017" s="16">
        <v>10000</v>
      </c>
      <c r="O1017" s="16">
        <v>30</v>
      </c>
      <c r="P1017" s="16" t="b">
        <v>1</v>
      </c>
      <c r="Q1017" s="16">
        <v>0</v>
      </c>
      <c r="R1017" s="16" t="b">
        <v>0</v>
      </c>
      <c r="S1017" s="16">
        <v>101.000000000008</v>
      </c>
      <c r="T1017" s="16" t="s">
        <v>59</v>
      </c>
      <c r="U1017" s="18">
        <v>1112</v>
      </c>
      <c r="V1017" s="16">
        <v>1623</v>
      </c>
      <c r="W1017" s="22">
        <v>1.07</v>
      </c>
    </row>
    <row r="1018" spans="1:23" x14ac:dyDescent="0.3">
      <c r="A1018" s="19">
        <v>1016</v>
      </c>
      <c r="B1018" s="16" t="s">
        <v>56</v>
      </c>
      <c r="C1018" s="17" t="s">
        <v>126</v>
      </c>
      <c r="E1018" s="12">
        <f t="shared" si="229"/>
        <v>2095899695.8550415</v>
      </c>
      <c r="F1018" s="16">
        <v>5</v>
      </c>
      <c r="G1018" s="22">
        <f t="shared" si="228"/>
        <v>3.2651925442105228E+23</v>
      </c>
      <c r="H1018" s="22">
        <f t="shared" si="230"/>
        <v>2772000.3297453225</v>
      </c>
      <c r="I1018" s="22">
        <f t="shared" si="231"/>
        <v>1.9138768359757637E+18</v>
      </c>
      <c r="J1018" s="16">
        <v>1</v>
      </c>
      <c r="K1018" s="16">
        <v>11</v>
      </c>
      <c r="L1018" s="16">
        <v>5</v>
      </c>
      <c r="M1018" s="16">
        <v>10000</v>
      </c>
      <c r="N1018" s="16">
        <v>10000</v>
      </c>
      <c r="O1018" s="16">
        <v>30</v>
      </c>
      <c r="P1018" s="16" t="b">
        <v>1</v>
      </c>
      <c r="Q1018" s="16">
        <v>0</v>
      </c>
      <c r="R1018" s="16" t="b">
        <v>0</v>
      </c>
      <c r="S1018" s="16">
        <v>101.000000000008</v>
      </c>
      <c r="T1018" s="16" t="s">
        <v>59</v>
      </c>
      <c r="U1018" s="18">
        <v>1113</v>
      </c>
      <c r="V1018" s="16">
        <v>1625</v>
      </c>
      <c r="W1018" s="22">
        <v>1.07</v>
      </c>
    </row>
    <row r="1019" spans="1:23" x14ac:dyDescent="0.3">
      <c r="A1019" s="15">
        <v>1017</v>
      </c>
      <c r="B1019" s="16" t="s">
        <v>56</v>
      </c>
      <c r="C1019" s="17" t="s">
        <v>126</v>
      </c>
      <c r="E1019" s="16">
        <f t="shared" si="229"/>
        <v>2102301276.7590971</v>
      </c>
      <c r="F1019" s="16">
        <v>5</v>
      </c>
      <c r="G1019" s="22">
        <f t="shared" si="228"/>
        <v>3.2904087534820505E+23</v>
      </c>
      <c r="H1019" s="22">
        <f t="shared" si="230"/>
        <v>2777785.1022286434</v>
      </c>
      <c r="I1019" s="22">
        <f t="shared" si="231"/>
        <v>1.9253586261671918E+18</v>
      </c>
      <c r="J1019" s="16">
        <v>1</v>
      </c>
      <c r="K1019" s="16">
        <v>11</v>
      </c>
      <c r="L1019" s="16">
        <v>5</v>
      </c>
      <c r="M1019" s="16">
        <v>10000</v>
      </c>
      <c r="N1019" s="16">
        <v>10000</v>
      </c>
      <c r="O1019" s="16">
        <v>30</v>
      </c>
      <c r="P1019" s="16" t="b">
        <v>1</v>
      </c>
      <c r="Q1019" s="16">
        <v>0</v>
      </c>
      <c r="R1019" s="16" t="b">
        <v>0</v>
      </c>
      <c r="S1019" s="16">
        <v>101.000000000008</v>
      </c>
      <c r="T1019" s="16" t="s">
        <v>59</v>
      </c>
      <c r="U1019" s="18">
        <v>1114</v>
      </c>
      <c r="V1019" s="16">
        <v>1627</v>
      </c>
      <c r="W1019" s="22">
        <v>1.07</v>
      </c>
    </row>
    <row r="1020" spans="1:23" x14ac:dyDescent="0.3">
      <c r="A1020" s="15">
        <v>1018</v>
      </c>
      <c r="B1020" s="16" t="s">
        <v>56</v>
      </c>
      <c r="C1020" s="17" t="s">
        <v>126</v>
      </c>
      <c r="E1020" s="16">
        <f t="shared" si="229"/>
        <v>2108716089.923605</v>
      </c>
      <c r="F1020" s="16">
        <v>5</v>
      </c>
      <c r="G1020" s="22">
        <f t="shared" si="228"/>
        <v>3.3157946307984399E+23</v>
      </c>
      <c r="H1020" s="22">
        <f t="shared" si="230"/>
        <v>2783576.3066752073</v>
      </c>
      <c r="I1020" s="22">
        <f t="shared" si="231"/>
        <v>1.9368979123164119E+18</v>
      </c>
      <c r="J1020" s="16">
        <v>1</v>
      </c>
      <c r="K1020" s="16">
        <v>11</v>
      </c>
      <c r="L1020" s="16">
        <v>5</v>
      </c>
      <c r="M1020" s="16">
        <v>10000</v>
      </c>
      <c r="N1020" s="16">
        <v>10000</v>
      </c>
      <c r="O1020" s="16">
        <v>30</v>
      </c>
      <c r="P1020" s="16" t="b">
        <v>1</v>
      </c>
      <c r="Q1020" s="16">
        <v>0</v>
      </c>
      <c r="R1020" s="16" t="b">
        <v>0</v>
      </c>
      <c r="S1020" s="16">
        <v>101.000000000008</v>
      </c>
      <c r="T1020" s="16" t="s">
        <v>59</v>
      </c>
      <c r="U1020" s="18">
        <v>1115</v>
      </c>
      <c r="V1020" s="16">
        <v>1629</v>
      </c>
      <c r="W1020" s="22">
        <v>1.07</v>
      </c>
    </row>
    <row r="1021" spans="1:23" x14ac:dyDescent="0.3">
      <c r="A1021" s="19">
        <v>1019</v>
      </c>
      <c r="B1021" s="16" t="s">
        <v>56</v>
      </c>
      <c r="C1021" s="17" t="s">
        <v>126</v>
      </c>
      <c r="E1021" s="16">
        <f t="shared" si="229"/>
        <v>2115144149.6614571</v>
      </c>
      <c r="F1021" s="16">
        <v>5</v>
      </c>
      <c r="G1021" s="22">
        <f t="shared" si="228"/>
        <v>3.3413511494243832E+23</v>
      </c>
      <c r="H1021" s="22">
        <f t="shared" si="230"/>
        <v>2789373.9439700684</v>
      </c>
      <c r="I1021" s="22">
        <f t="shared" si="231"/>
        <v>1.9484949254350441E+18</v>
      </c>
      <c r="J1021" s="16">
        <v>1</v>
      </c>
      <c r="K1021" s="16">
        <v>11</v>
      </c>
      <c r="L1021" s="16">
        <v>5</v>
      </c>
      <c r="M1021" s="16">
        <v>10000</v>
      </c>
      <c r="N1021" s="16">
        <v>10000</v>
      </c>
      <c r="O1021" s="16">
        <v>30</v>
      </c>
      <c r="P1021" s="16" t="b">
        <v>1</v>
      </c>
      <c r="Q1021" s="16">
        <v>0</v>
      </c>
      <c r="R1021" s="16" t="b">
        <v>0</v>
      </c>
      <c r="S1021" s="16">
        <v>101.000000000008</v>
      </c>
      <c r="T1021" s="16" t="s">
        <v>59</v>
      </c>
      <c r="U1021" s="18">
        <v>1116</v>
      </c>
      <c r="V1021" s="16">
        <v>1631</v>
      </c>
      <c r="W1021" s="22">
        <v>1.07</v>
      </c>
    </row>
    <row r="1022" spans="1:23" x14ac:dyDescent="0.3">
      <c r="A1022" s="15">
        <v>1020</v>
      </c>
      <c r="B1022" s="16" t="s">
        <v>56</v>
      </c>
      <c r="C1022" s="17" t="s">
        <v>126</v>
      </c>
      <c r="E1022" s="16">
        <f t="shared" si="229"/>
        <v>2121585470.2869279</v>
      </c>
      <c r="F1022" s="16">
        <v>5</v>
      </c>
      <c r="G1022" s="22">
        <f t="shared" si="228"/>
        <v>3.3670792872436726E+23</v>
      </c>
      <c r="H1022" s="22">
        <f t="shared" si="230"/>
        <v>2795178.0149975168</v>
      </c>
      <c r="I1022" s="22">
        <f t="shared" si="231"/>
        <v>1.9601498972346952E+18</v>
      </c>
      <c r="J1022" s="16">
        <v>1</v>
      </c>
      <c r="K1022" s="16">
        <v>11</v>
      </c>
      <c r="L1022" s="16">
        <v>5</v>
      </c>
      <c r="M1022" s="16">
        <v>10000</v>
      </c>
      <c r="N1022" s="16">
        <v>10000</v>
      </c>
      <c r="O1022" s="16">
        <v>30</v>
      </c>
      <c r="P1022" s="16" t="b">
        <v>1</v>
      </c>
      <c r="Q1022" s="16">
        <v>0</v>
      </c>
      <c r="R1022" s="16" t="b">
        <v>0</v>
      </c>
      <c r="S1022" s="16">
        <v>101.000000000008</v>
      </c>
      <c r="T1022" s="16" t="s">
        <v>59</v>
      </c>
      <c r="U1022" s="18">
        <v>1117</v>
      </c>
      <c r="V1022" s="16">
        <v>1633</v>
      </c>
      <c r="W1022" s="22">
        <v>1.07</v>
      </c>
    </row>
    <row r="1023" spans="1:23" x14ac:dyDescent="0.3">
      <c r="A1023" s="15">
        <v>1021</v>
      </c>
      <c r="B1023" s="16" t="s">
        <v>56</v>
      </c>
      <c r="C1023" s="17" t="s">
        <v>126</v>
      </c>
      <c r="E1023" s="16">
        <f t="shared" si="229"/>
        <v>2128040066.115726</v>
      </c>
      <c r="F1023" s="16">
        <v>5</v>
      </c>
      <c r="G1023" s="22">
        <f>A1023^7.85+A1023^4+100*A1023+100</f>
        <v>4.1768807409055085E+23</v>
      </c>
      <c r="H1023" s="22">
        <f t="shared" si="230"/>
        <v>2800988.5206411169</v>
      </c>
      <c r="I1023" s="22">
        <f t="shared" si="231"/>
        <v>1.9718630601284485E+18</v>
      </c>
      <c r="J1023" s="16">
        <v>1</v>
      </c>
      <c r="K1023" s="16">
        <v>11</v>
      </c>
      <c r="L1023" s="16">
        <v>5</v>
      </c>
      <c r="M1023" s="16">
        <v>10000</v>
      </c>
      <c r="N1023" s="16">
        <v>10000</v>
      </c>
      <c r="O1023" s="16">
        <v>30</v>
      </c>
      <c r="P1023" s="16" t="b">
        <v>1</v>
      </c>
      <c r="Q1023" s="16">
        <v>0</v>
      </c>
      <c r="R1023" s="16" t="b">
        <v>0</v>
      </c>
      <c r="S1023" s="16">
        <v>101.000000000008</v>
      </c>
      <c r="T1023" s="16" t="s">
        <v>59</v>
      </c>
      <c r="U1023" s="18">
        <v>1118</v>
      </c>
      <c r="V1023" s="16">
        <v>1635</v>
      </c>
      <c r="W1023" s="22">
        <v>1.07</v>
      </c>
    </row>
    <row r="1024" spans="1:23" x14ac:dyDescent="0.3">
      <c r="A1024" s="19">
        <v>1022</v>
      </c>
      <c r="B1024" s="16" t="s">
        <v>56</v>
      </c>
      <c r="C1024" s="17" t="s">
        <v>126</v>
      </c>
      <c r="E1024" s="16">
        <f t="shared" si="229"/>
        <v>2134507951.4649382</v>
      </c>
      <c r="F1024" s="16">
        <v>5</v>
      </c>
      <c r="G1024" s="22">
        <f t="shared" ref="G1024:G1032" si="232">A1024^7.85+A1024^4+100*A1024+100</f>
        <v>4.2091027928039841E+23</v>
      </c>
      <c r="H1024" s="22">
        <f t="shared" si="230"/>
        <v>2806805.4617836773</v>
      </c>
      <c r="I1024" s="22">
        <f t="shared" si="231"/>
        <v>1.9836346472321756E+18</v>
      </c>
      <c r="J1024" s="16">
        <v>1</v>
      </c>
      <c r="K1024" s="16">
        <v>11</v>
      </c>
      <c r="L1024" s="16">
        <v>5</v>
      </c>
      <c r="M1024" s="16">
        <v>10000</v>
      </c>
      <c r="N1024" s="16">
        <v>10000</v>
      </c>
      <c r="O1024" s="16">
        <v>30</v>
      </c>
      <c r="P1024" s="16" t="b">
        <v>1</v>
      </c>
      <c r="Q1024" s="16">
        <v>0</v>
      </c>
      <c r="R1024" s="16" t="b">
        <v>0</v>
      </c>
      <c r="S1024" s="16">
        <v>101.000000000008</v>
      </c>
      <c r="T1024" s="16" t="s">
        <v>59</v>
      </c>
      <c r="U1024" s="18">
        <v>1119</v>
      </c>
      <c r="V1024" s="16">
        <v>1637</v>
      </c>
      <c r="W1024" s="22">
        <v>1.07</v>
      </c>
    </row>
    <row r="1025" spans="1:23" x14ac:dyDescent="0.3">
      <c r="A1025" s="15">
        <v>1023</v>
      </c>
      <c r="B1025" s="16" t="s">
        <v>56</v>
      </c>
      <c r="C1025" s="17" t="s">
        <v>126</v>
      </c>
      <c r="E1025" s="12">
        <f t="shared" si="229"/>
        <v>2140989140.6530595</v>
      </c>
      <c r="F1025" s="16">
        <v>5</v>
      </c>
      <c r="G1025" s="22">
        <f t="shared" si="232"/>
        <v>4.2415415397329647E+23</v>
      </c>
      <c r="H1025" s="22">
        <f t="shared" si="230"/>
        <v>2812628.8393072621</v>
      </c>
      <c r="I1025" s="22">
        <f t="shared" si="231"/>
        <v>1.9954648923660611E+18</v>
      </c>
      <c r="J1025" s="16">
        <v>1</v>
      </c>
      <c r="K1025" s="16">
        <v>11</v>
      </c>
      <c r="L1025" s="16">
        <v>5</v>
      </c>
      <c r="M1025" s="16">
        <v>10000</v>
      </c>
      <c r="N1025" s="16">
        <v>10000</v>
      </c>
      <c r="O1025" s="16">
        <v>30</v>
      </c>
      <c r="P1025" s="16" t="b">
        <v>1</v>
      </c>
      <c r="Q1025" s="16">
        <v>0</v>
      </c>
      <c r="R1025" s="16" t="b">
        <v>0</v>
      </c>
      <c r="S1025" s="16">
        <v>101.000000000008</v>
      </c>
      <c r="T1025" s="16" t="s">
        <v>59</v>
      </c>
      <c r="U1025" s="18">
        <v>1120</v>
      </c>
      <c r="V1025" s="16">
        <v>1639</v>
      </c>
      <c r="W1025" s="22">
        <v>1.07</v>
      </c>
    </row>
    <row r="1026" spans="1:23" x14ac:dyDescent="0.3">
      <c r="A1026" s="15">
        <v>1024</v>
      </c>
      <c r="B1026" s="16" t="s">
        <v>56</v>
      </c>
      <c r="C1026" s="17" t="s">
        <v>126</v>
      </c>
      <c r="E1026" s="16">
        <f t="shared" si="229"/>
        <v>2147483648.0000019</v>
      </c>
      <c r="F1026" s="16">
        <v>5</v>
      </c>
      <c r="G1026" s="22">
        <f t="shared" si="232"/>
        <v>4.2741982250160287E+23</v>
      </c>
      <c r="H1026" s="22">
        <f t="shared" si="230"/>
        <v>2818458.6540931971</v>
      </c>
      <c r="I1026" s="22">
        <f t="shared" si="231"/>
        <v>2.0073540300560594E+18</v>
      </c>
      <c r="J1026" s="16">
        <v>1</v>
      </c>
      <c r="K1026" s="16">
        <v>11</v>
      </c>
      <c r="L1026" s="16">
        <v>5</v>
      </c>
      <c r="M1026" s="16">
        <v>10000</v>
      </c>
      <c r="N1026" s="16">
        <v>10000</v>
      </c>
      <c r="O1026" s="16">
        <v>30</v>
      </c>
      <c r="P1026" s="16" t="b">
        <v>1</v>
      </c>
      <c r="Q1026" s="16">
        <v>0</v>
      </c>
      <c r="R1026" s="16" t="b">
        <v>0</v>
      </c>
      <c r="S1026" s="16">
        <v>101.000000000008</v>
      </c>
      <c r="T1026" s="16" t="s">
        <v>59</v>
      </c>
      <c r="U1026" s="18">
        <v>1121</v>
      </c>
      <c r="V1026" s="16">
        <v>1641</v>
      </c>
      <c r="W1026" s="22">
        <v>1.07</v>
      </c>
    </row>
    <row r="1027" spans="1:23" x14ac:dyDescent="0.3">
      <c r="A1027" s="19">
        <v>1025</v>
      </c>
      <c r="B1027" s="16" t="s">
        <v>56</v>
      </c>
      <c r="C1027" s="17" t="s">
        <v>126</v>
      </c>
      <c r="E1027" s="16">
        <f t="shared" si="229"/>
        <v>2153991487.827064</v>
      </c>
      <c r="F1027" s="16">
        <v>5</v>
      </c>
      <c r="G1027" s="22">
        <f t="shared" si="232"/>
        <v>4.3070740978852111E+23</v>
      </c>
      <c r="H1027" s="22">
        <f t="shared" si="230"/>
        <v>2824294.9070220757</v>
      </c>
      <c r="I1027" s="22">
        <f t="shared" si="231"/>
        <v>2.0193022955352425E+18</v>
      </c>
      <c r="J1027" s="16">
        <v>1</v>
      </c>
      <c r="K1027" s="16">
        <v>11</v>
      </c>
      <c r="L1027" s="16">
        <v>5</v>
      </c>
      <c r="M1027" s="16">
        <v>10000</v>
      </c>
      <c r="N1027" s="16">
        <v>10000</v>
      </c>
      <c r="O1027" s="16">
        <v>30</v>
      </c>
      <c r="P1027" s="16" t="b">
        <v>1</v>
      </c>
      <c r="Q1027" s="16">
        <v>0</v>
      </c>
      <c r="R1027" s="16" t="b">
        <v>0</v>
      </c>
      <c r="S1027" s="16">
        <v>101.000000000008</v>
      </c>
      <c r="T1027" s="16" t="s">
        <v>59</v>
      </c>
      <c r="U1027" s="18">
        <v>1122</v>
      </c>
      <c r="V1027" s="16">
        <v>1643</v>
      </c>
      <c r="W1027" s="22">
        <v>1.07</v>
      </c>
    </row>
    <row r="1028" spans="1:23" x14ac:dyDescent="0.3">
      <c r="A1028" s="15">
        <v>1026</v>
      </c>
      <c r="B1028" s="16" t="s">
        <v>56</v>
      </c>
      <c r="C1028" s="17" t="s">
        <v>126</v>
      </c>
      <c r="E1028" s="16">
        <f t="shared" si="229"/>
        <v>2160512674.4569325</v>
      </c>
      <c r="F1028" s="16">
        <v>5</v>
      </c>
      <c r="G1028" s="22">
        <f t="shared" si="232"/>
        <v>4.3401704135033416E+23</v>
      </c>
      <c r="H1028" s="22">
        <f t="shared" si="230"/>
        <v>2830137.5989737296</v>
      </c>
      <c r="I1028" s="22">
        <f t="shared" si="231"/>
        <v>2.0313099247452754E+18</v>
      </c>
      <c r="J1028" s="16">
        <v>1</v>
      </c>
      <c r="K1028" s="16">
        <v>11</v>
      </c>
      <c r="L1028" s="16">
        <v>5</v>
      </c>
      <c r="M1028" s="16">
        <v>10000</v>
      </c>
      <c r="N1028" s="16">
        <v>10000</v>
      </c>
      <c r="O1028" s="16">
        <v>30</v>
      </c>
      <c r="P1028" s="16" t="b">
        <v>1</v>
      </c>
      <c r="Q1028" s="16">
        <v>0</v>
      </c>
      <c r="R1028" s="16" t="b">
        <v>0</v>
      </c>
      <c r="S1028" s="16">
        <v>101.000000000008</v>
      </c>
      <c r="T1028" s="16" t="s">
        <v>59</v>
      </c>
      <c r="U1028" s="18">
        <v>1123</v>
      </c>
      <c r="V1028" s="16">
        <v>1645</v>
      </c>
      <c r="W1028" s="22">
        <v>1.07</v>
      </c>
    </row>
    <row r="1029" spans="1:23" x14ac:dyDescent="0.3">
      <c r="A1029" s="15">
        <v>1027</v>
      </c>
      <c r="B1029" s="16" t="s">
        <v>56</v>
      </c>
      <c r="C1029" s="17" t="s">
        <v>126</v>
      </c>
      <c r="E1029" s="16">
        <f t="shared" si="229"/>
        <v>2167047222.2137141</v>
      </c>
      <c r="F1029" s="16">
        <v>5</v>
      </c>
      <c r="G1029" s="22">
        <f t="shared" si="232"/>
        <v>4.3734884329864255E+23</v>
      </c>
      <c r="H1029" s="22">
        <f t="shared" si="230"/>
        <v>2835986.7308272733</v>
      </c>
      <c r="I1029" s="22">
        <f t="shared" si="231"/>
        <v>2.0433771543378982E+18</v>
      </c>
      <c r="J1029" s="16">
        <v>1</v>
      </c>
      <c r="K1029" s="16">
        <v>11</v>
      </c>
      <c r="L1029" s="16">
        <v>5</v>
      </c>
      <c r="M1029" s="16">
        <v>10000</v>
      </c>
      <c r="N1029" s="16">
        <v>10000</v>
      </c>
      <c r="O1029" s="16">
        <v>30</v>
      </c>
      <c r="P1029" s="16" t="b">
        <v>1</v>
      </c>
      <c r="Q1029" s="16">
        <v>0</v>
      </c>
      <c r="R1029" s="16" t="b">
        <v>0</v>
      </c>
      <c r="S1029" s="16">
        <v>101.000000000008</v>
      </c>
      <c r="T1029" s="16" t="s">
        <v>59</v>
      </c>
      <c r="U1029" s="18">
        <v>1124</v>
      </c>
      <c r="V1029" s="16">
        <v>1647</v>
      </c>
      <c r="W1029" s="22">
        <v>1.07</v>
      </c>
    </row>
    <row r="1030" spans="1:23" x14ac:dyDescent="0.3">
      <c r="A1030" s="19">
        <v>1028</v>
      </c>
      <c r="B1030" s="16" t="s">
        <v>56</v>
      </c>
      <c r="C1030" s="17" t="s">
        <v>126</v>
      </c>
      <c r="E1030" s="16">
        <f t="shared" si="229"/>
        <v>2173595145.4229093</v>
      </c>
      <c r="F1030" s="16">
        <v>5</v>
      </c>
      <c r="G1030" s="22">
        <f t="shared" si="232"/>
        <v>4.4070294234259851E+23</v>
      </c>
      <c r="H1030" s="22">
        <f t="shared" si="230"/>
        <v>2841842.3034610753</v>
      </c>
      <c r="I1030" s="22">
        <f t="shared" si="231"/>
        <v>2.0555042216763369E+18</v>
      </c>
      <c r="J1030" s="16">
        <v>1</v>
      </c>
      <c r="K1030" s="16">
        <v>11</v>
      </c>
      <c r="L1030" s="16">
        <v>5</v>
      </c>
      <c r="M1030" s="16">
        <v>10000</v>
      </c>
      <c r="N1030" s="16">
        <v>10000</v>
      </c>
      <c r="O1030" s="16">
        <v>30</v>
      </c>
      <c r="P1030" s="16" t="b">
        <v>1</v>
      </c>
      <c r="Q1030" s="16">
        <v>0</v>
      </c>
      <c r="R1030" s="16" t="b">
        <v>0</v>
      </c>
      <c r="S1030" s="16">
        <v>101.000000000008</v>
      </c>
      <c r="T1030" s="16" t="s">
        <v>59</v>
      </c>
      <c r="U1030" s="18">
        <v>1125</v>
      </c>
      <c r="V1030" s="16">
        <v>1649</v>
      </c>
      <c r="W1030" s="22">
        <v>1.07</v>
      </c>
    </row>
    <row r="1031" spans="1:23" x14ac:dyDescent="0.3">
      <c r="A1031" s="15">
        <v>1029</v>
      </c>
      <c r="B1031" s="16" t="s">
        <v>56</v>
      </c>
      <c r="C1031" s="17" t="s">
        <v>126</v>
      </c>
      <c r="E1031" s="16">
        <f t="shared" si="229"/>
        <v>2180156458.4113922</v>
      </c>
      <c r="F1031" s="16">
        <v>5</v>
      </c>
      <c r="G1031" s="22">
        <f t="shared" si="232"/>
        <v>4.4407946579115126E+23</v>
      </c>
      <c r="H1031" s="22">
        <f t="shared" si="230"/>
        <v>2847704.3177527813</v>
      </c>
      <c r="I1031" s="22">
        <f t="shared" si="231"/>
        <v>2.0676913648367163E+18</v>
      </c>
      <c r="J1031" s="16">
        <v>1</v>
      </c>
      <c r="K1031" s="16">
        <v>11</v>
      </c>
      <c r="L1031" s="16">
        <v>5</v>
      </c>
      <c r="M1031" s="16">
        <v>10000</v>
      </c>
      <c r="N1031" s="16">
        <v>10000</v>
      </c>
      <c r="O1031" s="16">
        <v>30</v>
      </c>
      <c r="P1031" s="16" t="b">
        <v>1</v>
      </c>
      <c r="Q1031" s="16">
        <v>0</v>
      </c>
      <c r="R1031" s="16" t="b">
        <v>0</v>
      </c>
      <c r="S1031" s="16">
        <v>101.000000000008</v>
      </c>
      <c r="T1031" s="16" t="s">
        <v>59</v>
      </c>
      <c r="U1031" s="18">
        <v>1126</v>
      </c>
      <c r="V1031" s="16">
        <v>1651</v>
      </c>
      <c r="W1031" s="22">
        <v>1.07</v>
      </c>
    </row>
    <row r="1032" spans="1:23" x14ac:dyDescent="0.3">
      <c r="A1032" s="15">
        <v>1030</v>
      </c>
      <c r="B1032" s="16" t="s">
        <v>56</v>
      </c>
      <c r="C1032" s="17" t="s">
        <v>126</v>
      </c>
      <c r="E1032" s="12">
        <f t="shared" si="229"/>
        <v>2186731175.5074534</v>
      </c>
      <c r="F1032" s="16">
        <v>5</v>
      </c>
      <c r="G1032" s="22">
        <f t="shared" si="232"/>
        <v>4.4747854155530119E+23</v>
      </c>
      <c r="H1032" s="22">
        <f t="shared" si="230"/>
        <v>2853572.7745792866</v>
      </c>
      <c r="I1032" s="22">
        <f t="shared" si="231"/>
        <v>2.0799388226095363E+18</v>
      </c>
      <c r="J1032" s="16">
        <v>1</v>
      </c>
      <c r="K1032" s="16">
        <v>11</v>
      </c>
      <c r="L1032" s="16">
        <v>5</v>
      </c>
      <c r="M1032" s="16">
        <v>10000</v>
      </c>
      <c r="N1032" s="16">
        <v>10000</v>
      </c>
      <c r="O1032" s="16">
        <v>30</v>
      </c>
      <c r="P1032" s="16" t="b">
        <v>1</v>
      </c>
      <c r="Q1032" s="16">
        <v>0</v>
      </c>
      <c r="R1032" s="16" t="b">
        <v>0</v>
      </c>
      <c r="S1032" s="16">
        <v>101.000000000008</v>
      </c>
      <c r="T1032" s="16" t="s">
        <v>59</v>
      </c>
      <c r="U1032" s="18">
        <v>1127</v>
      </c>
      <c r="V1032" s="16">
        <v>1653</v>
      </c>
      <c r="W1032" s="22">
        <v>1.07</v>
      </c>
    </row>
    <row r="1033" spans="1:23" x14ac:dyDescent="0.3">
      <c r="A1033" s="19">
        <v>1031</v>
      </c>
      <c r="B1033" s="16" t="s">
        <v>56</v>
      </c>
      <c r="C1033" s="17" t="s">
        <v>126</v>
      </c>
      <c r="E1033" s="16">
        <f t="shared" si="229"/>
        <v>2193319311.0407495</v>
      </c>
      <c r="F1033" s="16">
        <v>5</v>
      </c>
      <c r="G1033" s="22">
        <f>A1033^7.87+A1033^4+100*A1033+100</f>
        <v>5.1801900788280473E+23</v>
      </c>
      <c r="H1033" s="22">
        <f t="shared" si="230"/>
        <v>2859447.6748167588</v>
      </c>
      <c r="I1033" s="22">
        <f t="shared" si="231"/>
        <v>2.0922468345011336E+18</v>
      </c>
      <c r="J1033" s="16">
        <v>1</v>
      </c>
      <c r="K1033" s="16">
        <v>11</v>
      </c>
      <c r="L1033" s="16">
        <v>5</v>
      </c>
      <c r="M1033" s="16">
        <v>10000</v>
      </c>
      <c r="N1033" s="16">
        <v>10000</v>
      </c>
      <c r="O1033" s="16">
        <v>30</v>
      </c>
      <c r="P1033" s="16" t="b">
        <v>1</v>
      </c>
      <c r="Q1033" s="16">
        <v>0</v>
      </c>
      <c r="R1033" s="16" t="b">
        <v>0</v>
      </c>
      <c r="S1033" s="16">
        <v>101.000000000008</v>
      </c>
      <c r="T1033" s="16" t="s">
        <v>59</v>
      </c>
      <c r="U1033" s="18">
        <v>1128</v>
      </c>
      <c r="V1033" s="16">
        <v>1655</v>
      </c>
      <c r="W1033" s="22">
        <v>1.07</v>
      </c>
    </row>
    <row r="1034" spans="1:23" x14ac:dyDescent="0.3">
      <c r="A1034" s="15">
        <v>1032</v>
      </c>
      <c r="B1034" s="16" t="s">
        <v>56</v>
      </c>
      <c r="C1034" s="17" t="s">
        <v>126</v>
      </c>
      <c r="E1034" s="16">
        <f t="shared" si="229"/>
        <v>2199920879.3423667</v>
      </c>
      <c r="F1034" s="16">
        <v>5</v>
      </c>
      <c r="G1034" s="22">
        <f t="shared" ref="G1034:G1042" si="233">A1034^7.87+A1034^4+100*A1034+100</f>
        <v>5.219864357928676E+23</v>
      </c>
      <c r="H1034" s="22">
        <f t="shared" si="230"/>
        <v>2865329.0193406353</v>
      </c>
      <c r="I1034" s="22">
        <f t="shared" si="231"/>
        <v>2.1046156407350748E+18</v>
      </c>
      <c r="J1034" s="16">
        <v>1</v>
      </c>
      <c r="K1034" s="16">
        <v>11</v>
      </c>
      <c r="L1034" s="16">
        <v>5</v>
      </c>
      <c r="M1034" s="16">
        <v>10000</v>
      </c>
      <c r="N1034" s="16">
        <v>10000</v>
      </c>
      <c r="O1034" s="16">
        <v>30</v>
      </c>
      <c r="P1034" s="16" t="b">
        <v>1</v>
      </c>
      <c r="Q1034" s="16">
        <v>0</v>
      </c>
      <c r="R1034" s="16" t="b">
        <v>0</v>
      </c>
      <c r="S1034" s="16">
        <v>101.000000000008</v>
      </c>
      <c r="T1034" s="16" t="s">
        <v>59</v>
      </c>
      <c r="U1034" s="18">
        <v>1129</v>
      </c>
      <c r="V1034" s="16">
        <v>1657</v>
      </c>
      <c r="W1034" s="22">
        <v>1.07</v>
      </c>
    </row>
    <row r="1035" spans="1:23" x14ac:dyDescent="0.3">
      <c r="A1035" s="15">
        <v>1033</v>
      </c>
      <c r="B1035" s="16" t="s">
        <v>56</v>
      </c>
      <c r="C1035" s="17" t="s">
        <v>126</v>
      </c>
      <c r="E1035" s="16">
        <f t="shared" si="229"/>
        <v>2206535894.7447529</v>
      </c>
      <c r="F1035" s="16">
        <v>5</v>
      </c>
      <c r="G1035" s="22">
        <f t="shared" si="233"/>
        <v>5.2598036287247956E+23</v>
      </c>
      <c r="H1035" s="22">
        <f t="shared" si="230"/>
        <v>2871216.8090256271</v>
      </c>
      <c r="I1035" s="22">
        <f t="shared" si="231"/>
        <v>2.1170454822536993E+18</v>
      </c>
      <c r="J1035" s="16">
        <v>1</v>
      </c>
      <c r="K1035" s="16">
        <v>11</v>
      </c>
      <c r="L1035" s="16">
        <v>5</v>
      </c>
      <c r="M1035" s="16">
        <v>10000</v>
      </c>
      <c r="N1035" s="16">
        <v>10000</v>
      </c>
      <c r="O1035" s="16">
        <v>30</v>
      </c>
      <c r="P1035" s="16" t="b">
        <v>1</v>
      </c>
      <c r="Q1035" s="16">
        <v>0</v>
      </c>
      <c r="R1035" s="16" t="b">
        <v>0</v>
      </c>
      <c r="S1035" s="16">
        <v>101.000000000008</v>
      </c>
      <c r="T1035" s="16" t="s">
        <v>59</v>
      </c>
      <c r="U1035" s="18">
        <v>1130</v>
      </c>
      <c r="V1035" s="16">
        <v>1659</v>
      </c>
      <c r="W1035" s="22">
        <v>1.07</v>
      </c>
    </row>
    <row r="1036" spans="1:23" x14ac:dyDescent="0.3">
      <c r="A1036" s="19">
        <v>1034</v>
      </c>
      <c r="B1036" s="16" t="s">
        <v>56</v>
      </c>
      <c r="C1036" s="17" t="s">
        <v>126</v>
      </c>
      <c r="E1036" s="16">
        <f t="shared" si="229"/>
        <v>2213164371.5817428</v>
      </c>
      <c r="F1036" s="16">
        <v>5</v>
      </c>
      <c r="G1036" s="22">
        <f t="shared" si="233"/>
        <v>5.3000094020447856E+23</v>
      </c>
      <c r="H1036" s="22">
        <f t="shared" si="230"/>
        <v>2877111.0447457121</v>
      </c>
      <c r="I1036" s="22">
        <f t="shared" si="231"/>
        <v>2.1295366007194719E+18</v>
      </c>
      <c r="J1036" s="16">
        <v>1</v>
      </c>
      <c r="K1036" s="16">
        <v>11</v>
      </c>
      <c r="L1036" s="16">
        <v>5</v>
      </c>
      <c r="M1036" s="16">
        <v>10000</v>
      </c>
      <c r="N1036" s="16">
        <v>10000</v>
      </c>
      <c r="O1036" s="16">
        <v>30</v>
      </c>
      <c r="P1036" s="16" t="b">
        <v>1</v>
      </c>
      <c r="Q1036" s="16">
        <v>0</v>
      </c>
      <c r="R1036" s="16" t="b">
        <v>0</v>
      </c>
      <c r="S1036" s="16">
        <v>101.000000000008</v>
      </c>
      <c r="T1036" s="16" t="s">
        <v>59</v>
      </c>
      <c r="U1036" s="18">
        <v>1131</v>
      </c>
      <c r="V1036" s="16">
        <v>1661</v>
      </c>
      <c r="W1036" s="22">
        <v>1.07</v>
      </c>
    </row>
    <row r="1037" spans="1:23" x14ac:dyDescent="0.3">
      <c r="A1037" s="15">
        <v>1035</v>
      </c>
      <c r="B1037" s="16" t="s">
        <v>56</v>
      </c>
      <c r="C1037" s="17" t="s">
        <v>126</v>
      </c>
      <c r="E1037" s="16">
        <f t="shared" si="229"/>
        <v>2219806324.188581</v>
      </c>
      <c r="F1037" s="16">
        <v>5</v>
      </c>
      <c r="G1037" s="22">
        <f t="shared" si="233"/>
        <v>5.3404831958564604E+23</v>
      </c>
      <c r="H1037" s="22">
        <f t="shared" si="230"/>
        <v>2883011.7273741434</v>
      </c>
      <c r="I1037" s="22">
        <f t="shared" si="231"/>
        <v>2.1420892385164575E+18</v>
      </c>
      <c r="J1037" s="16">
        <v>1</v>
      </c>
      <c r="K1037" s="16">
        <v>11</v>
      </c>
      <c r="L1037" s="16">
        <v>5</v>
      </c>
      <c r="M1037" s="16">
        <v>10000</v>
      </c>
      <c r="N1037" s="16">
        <v>10000</v>
      </c>
      <c r="O1037" s="16">
        <v>30</v>
      </c>
      <c r="P1037" s="16" t="b">
        <v>1</v>
      </c>
      <c r="Q1037" s="16">
        <v>0</v>
      </c>
      <c r="R1037" s="16" t="b">
        <v>0</v>
      </c>
      <c r="S1037" s="16">
        <v>101.000000000008</v>
      </c>
      <c r="T1037" s="16" t="s">
        <v>59</v>
      </c>
      <c r="U1037" s="18">
        <v>1132</v>
      </c>
      <c r="V1037" s="16">
        <v>1663</v>
      </c>
      <c r="W1037" s="22">
        <v>1.07</v>
      </c>
    </row>
    <row r="1038" spans="1:23" x14ac:dyDescent="0.3">
      <c r="A1038" s="15">
        <v>1036</v>
      </c>
      <c r="B1038" s="16" t="s">
        <v>56</v>
      </c>
      <c r="C1038" s="17" t="s">
        <v>126</v>
      </c>
      <c r="E1038" s="16">
        <f t="shared" si="229"/>
        <v>2226461766.901876</v>
      </c>
      <c r="F1038" s="16">
        <v>5</v>
      </c>
      <c r="G1038" s="22">
        <f t="shared" si="233"/>
        <v>5.3812265352939793E+23</v>
      </c>
      <c r="H1038" s="22">
        <f t="shared" si="230"/>
        <v>2888918.8577834438</v>
      </c>
      <c r="I1038" s="22">
        <f t="shared" si="231"/>
        <v>2.1547036387518287E+18</v>
      </c>
      <c r="J1038" s="16">
        <v>1</v>
      </c>
      <c r="K1038" s="16">
        <v>11</v>
      </c>
      <c r="L1038" s="16">
        <v>5</v>
      </c>
      <c r="M1038" s="16">
        <v>10000</v>
      </c>
      <c r="N1038" s="16">
        <v>10000</v>
      </c>
      <c r="O1038" s="16">
        <v>30</v>
      </c>
      <c r="P1038" s="16" t="b">
        <v>1</v>
      </c>
      <c r="Q1038" s="16">
        <v>0</v>
      </c>
      <c r="R1038" s="16" t="b">
        <v>0</v>
      </c>
      <c r="S1038" s="16">
        <v>101.000000000008</v>
      </c>
      <c r="T1038" s="16" t="s">
        <v>59</v>
      </c>
      <c r="U1038" s="18">
        <v>1133</v>
      </c>
      <c r="V1038" s="16">
        <v>1665</v>
      </c>
      <c r="W1038" s="22">
        <v>1.07</v>
      </c>
    </row>
    <row r="1039" spans="1:23" x14ac:dyDescent="0.3">
      <c r="A1039" s="19">
        <v>1037</v>
      </c>
      <c r="B1039" s="16" t="s">
        <v>56</v>
      </c>
      <c r="C1039" s="17" t="s">
        <v>126</v>
      </c>
      <c r="E1039" s="12">
        <f t="shared" si="229"/>
        <v>2233130714.059648</v>
      </c>
      <c r="F1039" s="16">
        <v>5</v>
      </c>
      <c r="G1039" s="22">
        <f t="shared" si="233"/>
        <v>5.422240952684574E+23</v>
      </c>
      <c r="H1039" s="22">
        <f t="shared" si="230"/>
        <v>2894832.4368454264</v>
      </c>
      <c r="I1039" s="22">
        <f t="shared" si="231"/>
        <v>2.1673800452572859E+18</v>
      </c>
      <c r="J1039" s="16">
        <v>1</v>
      </c>
      <c r="K1039" s="16">
        <v>11</v>
      </c>
      <c r="L1039" s="16">
        <v>5</v>
      </c>
      <c r="M1039" s="16">
        <v>10000</v>
      </c>
      <c r="N1039" s="16">
        <v>10000</v>
      </c>
      <c r="O1039" s="16">
        <v>30</v>
      </c>
      <c r="P1039" s="16" t="b">
        <v>1</v>
      </c>
      <c r="Q1039" s="16">
        <v>0</v>
      </c>
      <c r="R1039" s="16" t="b">
        <v>0</v>
      </c>
      <c r="S1039" s="16">
        <v>101.000000000008</v>
      </c>
      <c r="T1039" s="16" t="s">
        <v>59</v>
      </c>
      <c r="U1039" s="18">
        <v>1134</v>
      </c>
      <c r="V1039" s="16">
        <v>1667</v>
      </c>
      <c r="W1039" s="22">
        <v>1.07</v>
      </c>
    </row>
    <row r="1040" spans="1:23" x14ac:dyDescent="0.3">
      <c r="A1040" s="15">
        <v>1038</v>
      </c>
      <c r="B1040" s="16" t="s">
        <v>56</v>
      </c>
      <c r="C1040" s="17" t="s">
        <v>126</v>
      </c>
      <c r="E1040" s="16">
        <f t="shared" si="229"/>
        <v>2239813180.0012598</v>
      </c>
      <c r="F1040" s="16">
        <v>5</v>
      </c>
      <c r="G1040" s="22">
        <f t="shared" si="233"/>
        <v>5.4635279875755865E+23</v>
      </c>
      <c r="H1040" s="22">
        <f t="shared" si="230"/>
        <v>2900752.4654311556</v>
      </c>
      <c r="I1040" s="22">
        <f t="shared" si="231"/>
        <v>2.1801187025904794E+18</v>
      </c>
      <c r="J1040" s="16">
        <v>1</v>
      </c>
      <c r="K1040" s="16">
        <v>11</v>
      </c>
      <c r="L1040" s="16">
        <v>5</v>
      </c>
      <c r="M1040" s="16">
        <v>10000</v>
      </c>
      <c r="N1040" s="16">
        <v>10000</v>
      </c>
      <c r="O1040" s="16">
        <v>30</v>
      </c>
      <c r="P1040" s="16" t="b">
        <v>1</v>
      </c>
      <c r="Q1040" s="16">
        <v>0</v>
      </c>
      <c r="R1040" s="16" t="b">
        <v>0</v>
      </c>
      <c r="S1040" s="16">
        <v>101.000000000008</v>
      </c>
      <c r="T1040" s="16" t="s">
        <v>59</v>
      </c>
      <c r="U1040" s="18">
        <v>1135</v>
      </c>
      <c r="V1040" s="16">
        <v>1669</v>
      </c>
      <c r="W1040" s="22">
        <v>1.07</v>
      </c>
    </row>
    <row r="1041" spans="1:23" x14ac:dyDescent="0.3">
      <c r="A1041" s="15">
        <v>1039</v>
      </c>
      <c r="B1041" s="16" t="s">
        <v>56</v>
      </c>
      <c r="C1041" s="17" t="s">
        <v>126</v>
      </c>
      <c r="E1041" s="16">
        <f t="shared" si="229"/>
        <v>2246509179.0674992</v>
      </c>
      <c r="F1041" s="16">
        <v>5</v>
      </c>
      <c r="G1041" s="22">
        <f t="shared" si="233"/>
        <v>5.5050891867614284E+23</v>
      </c>
      <c r="H1041" s="22">
        <f t="shared" si="230"/>
        <v>2906678.9444109965</v>
      </c>
      <c r="I1041" s="22">
        <f t="shared" si="231"/>
        <v>2.1929198560365281E+18</v>
      </c>
      <c r="J1041" s="16">
        <v>1</v>
      </c>
      <c r="K1041" s="16">
        <v>11</v>
      </c>
      <c r="L1041" s="16">
        <v>5</v>
      </c>
      <c r="M1041" s="16">
        <v>10000</v>
      </c>
      <c r="N1041" s="16">
        <v>10000</v>
      </c>
      <c r="O1041" s="16">
        <v>30</v>
      </c>
      <c r="P1041" s="16" t="b">
        <v>1</v>
      </c>
      <c r="Q1041" s="16">
        <v>0</v>
      </c>
      <c r="R1041" s="16" t="b">
        <v>0</v>
      </c>
      <c r="S1041" s="16">
        <v>101.000000000008</v>
      </c>
      <c r="T1041" s="16" t="s">
        <v>59</v>
      </c>
      <c r="U1041" s="18">
        <v>1136</v>
      </c>
      <c r="V1041" s="16">
        <v>1671</v>
      </c>
      <c r="W1041" s="22">
        <v>1.07</v>
      </c>
    </row>
    <row r="1042" spans="1:23" x14ac:dyDescent="0.3">
      <c r="A1042" s="19">
        <v>1040</v>
      </c>
      <c r="B1042" s="16" t="s">
        <v>56</v>
      </c>
      <c r="C1042" s="17" t="s">
        <v>126</v>
      </c>
      <c r="E1042" s="16">
        <f t="shared" si="229"/>
        <v>2253218725.6005111</v>
      </c>
      <c r="F1042" s="16">
        <v>5</v>
      </c>
      <c r="G1042" s="22">
        <f t="shared" si="233"/>
        <v>5.5469261043106618E+23</v>
      </c>
      <c r="H1042" s="22">
        <f t="shared" si="230"/>
        <v>2912611.8746545808</v>
      </c>
      <c r="I1042" s="22">
        <f t="shared" si="231"/>
        <v>2.2057837516094444E+18</v>
      </c>
      <c r="J1042" s="16">
        <v>1</v>
      </c>
      <c r="K1042" s="16">
        <v>11</v>
      </c>
      <c r="L1042" s="16">
        <v>5</v>
      </c>
      <c r="M1042" s="16">
        <v>10000</v>
      </c>
      <c r="N1042" s="16">
        <v>10000</v>
      </c>
      <c r="O1042" s="16">
        <v>30</v>
      </c>
      <c r="P1042" s="16" t="b">
        <v>1</v>
      </c>
      <c r="Q1042" s="16">
        <v>0</v>
      </c>
      <c r="R1042" s="16" t="b">
        <v>0</v>
      </c>
      <c r="S1042" s="16">
        <v>101.000000000008</v>
      </c>
      <c r="T1042" s="16" t="s">
        <v>59</v>
      </c>
      <c r="U1042" s="18">
        <v>1137</v>
      </c>
      <c r="V1042" s="16">
        <v>1673</v>
      </c>
      <c r="W1042" s="22">
        <v>1.07</v>
      </c>
    </row>
    <row r="1043" spans="1:23" x14ac:dyDescent="0.3">
      <c r="A1043" s="15">
        <v>1041</v>
      </c>
      <c r="B1043" s="16" t="s">
        <v>56</v>
      </c>
      <c r="C1043" s="17" t="s">
        <v>126</v>
      </c>
      <c r="E1043" s="16">
        <f t="shared" si="229"/>
        <v>2259941833.9438329</v>
      </c>
      <c r="F1043" s="16">
        <v>5</v>
      </c>
      <c r="G1043" s="22">
        <f>A1043^7.9+A1043^4+100*A1043+100</f>
        <v>6.8843154654790417E+23</v>
      </c>
      <c r="H1043" s="22">
        <f t="shared" si="230"/>
        <v>2918551.2570308289</v>
      </c>
      <c r="I1043" s="22">
        <f t="shared" si="231"/>
        <v>2.2187106360535982E+18</v>
      </c>
      <c r="J1043" s="16">
        <v>1</v>
      </c>
      <c r="K1043" s="16">
        <v>11</v>
      </c>
      <c r="L1043" s="16">
        <v>5</v>
      </c>
      <c r="M1043" s="16">
        <v>10000</v>
      </c>
      <c r="N1043" s="16">
        <v>10000</v>
      </c>
      <c r="O1043" s="16">
        <v>30</v>
      </c>
      <c r="P1043" s="16" t="b">
        <v>1</v>
      </c>
      <c r="Q1043" s="16">
        <v>0</v>
      </c>
      <c r="R1043" s="16" t="b">
        <v>0</v>
      </c>
      <c r="S1043" s="16">
        <v>101.000000000008</v>
      </c>
      <c r="T1043" s="16" t="s">
        <v>59</v>
      </c>
      <c r="U1043" s="18">
        <v>1138</v>
      </c>
      <c r="V1043" s="16">
        <v>1675</v>
      </c>
      <c r="W1043" s="22">
        <v>1.07</v>
      </c>
    </row>
    <row r="1044" spans="1:23" x14ac:dyDescent="0.3">
      <c r="A1044" s="15">
        <v>1042</v>
      </c>
      <c r="B1044" s="16" t="s">
        <v>56</v>
      </c>
      <c r="C1044" s="17" t="s">
        <v>126</v>
      </c>
      <c r="E1044" s="16">
        <f t="shared" si="229"/>
        <v>2266678518.4423757</v>
      </c>
      <c r="F1044" s="16">
        <v>5</v>
      </c>
      <c r="G1044" s="22">
        <f t="shared" ref="G1044:G1052" si="234">A1044^7.9+A1044^4+100*A1044+100</f>
        <v>6.9367330208925386E+23</v>
      </c>
      <c r="H1044" s="22">
        <f t="shared" si="230"/>
        <v>2924497.092407926</v>
      </c>
      <c r="I1044" s="22">
        <f t="shared" si="231"/>
        <v>2.2317007568451955E+18</v>
      </c>
      <c r="J1044" s="16">
        <v>1</v>
      </c>
      <c r="K1044" s="16">
        <v>11</v>
      </c>
      <c r="L1044" s="16">
        <v>5</v>
      </c>
      <c r="M1044" s="16">
        <v>10000</v>
      </c>
      <c r="N1044" s="16">
        <v>10000</v>
      </c>
      <c r="O1044" s="16">
        <v>30</v>
      </c>
      <c r="P1044" s="16" t="b">
        <v>1</v>
      </c>
      <c r="Q1044" s="16">
        <v>0</v>
      </c>
      <c r="R1044" s="16" t="b">
        <v>0</v>
      </c>
      <c r="S1044" s="16">
        <v>101.000000000008</v>
      </c>
      <c r="T1044" s="16" t="s">
        <v>59</v>
      </c>
      <c r="U1044" s="18">
        <v>1139</v>
      </c>
      <c r="V1044" s="16">
        <v>1677</v>
      </c>
      <c r="W1044" s="22">
        <v>1.07</v>
      </c>
    </row>
    <row r="1045" spans="1:23" x14ac:dyDescent="0.3">
      <c r="A1045" s="19">
        <v>1043</v>
      </c>
      <c r="B1045" s="16" t="s">
        <v>56</v>
      </c>
      <c r="C1045" s="17" t="s">
        <v>126</v>
      </c>
      <c r="E1045" s="16">
        <f t="shared" si="229"/>
        <v>2273428793.442421</v>
      </c>
      <c r="F1045" s="16">
        <v>5</v>
      </c>
      <c r="G1045" s="22">
        <f t="shared" si="234"/>
        <v>6.9894988307664962E+23</v>
      </c>
      <c r="H1045" s="22">
        <f t="shared" si="230"/>
        <v>2930449.3816533675</v>
      </c>
      <c r="I1045" s="22">
        <f t="shared" si="231"/>
        <v>2.2447543621937137E+18</v>
      </c>
      <c r="J1045" s="16">
        <v>1</v>
      </c>
      <c r="K1045" s="16">
        <v>11</v>
      </c>
      <c r="L1045" s="16">
        <v>5</v>
      </c>
      <c r="M1045" s="16">
        <v>10000</v>
      </c>
      <c r="N1045" s="16">
        <v>10000</v>
      </c>
      <c r="O1045" s="16">
        <v>30</v>
      </c>
      <c r="P1045" s="16" t="b">
        <v>1</v>
      </c>
      <c r="Q1045" s="16">
        <v>0</v>
      </c>
      <c r="R1045" s="16" t="b">
        <v>0</v>
      </c>
      <c r="S1045" s="16">
        <v>101.000000000008</v>
      </c>
      <c r="T1045" s="16" t="s">
        <v>59</v>
      </c>
      <c r="U1045" s="18">
        <v>1140</v>
      </c>
      <c r="V1045" s="16">
        <v>1679</v>
      </c>
      <c r="W1045" s="22">
        <v>1.07</v>
      </c>
    </row>
    <row r="1046" spans="1:23" x14ac:dyDescent="0.3">
      <c r="A1046" s="15">
        <v>1044</v>
      </c>
      <c r="B1046" s="16" t="s">
        <v>56</v>
      </c>
      <c r="C1046" s="17" t="s">
        <v>126</v>
      </c>
      <c r="E1046" s="12">
        <f t="shared" si="229"/>
        <v>2280192673.2916365</v>
      </c>
      <c r="F1046" s="16">
        <v>5</v>
      </c>
      <c r="G1046" s="22">
        <f t="shared" si="234"/>
        <v>7.0426148716237623E+23</v>
      </c>
      <c r="H1046" s="22">
        <f t="shared" si="230"/>
        <v>2936408.1256339038</v>
      </c>
      <c r="I1046" s="22">
        <f t="shared" si="231"/>
        <v>2.2578717010434025E+18</v>
      </c>
      <c r="J1046" s="16">
        <v>1</v>
      </c>
      <c r="K1046" s="16">
        <v>11</v>
      </c>
      <c r="L1046" s="16">
        <v>5</v>
      </c>
      <c r="M1046" s="16">
        <v>10000</v>
      </c>
      <c r="N1046" s="16">
        <v>10000</v>
      </c>
      <c r="O1046" s="16">
        <v>30</v>
      </c>
      <c r="P1046" s="16" t="b">
        <v>1</v>
      </c>
      <c r="Q1046" s="16">
        <v>0</v>
      </c>
      <c r="R1046" s="16" t="b">
        <v>0</v>
      </c>
      <c r="S1046" s="16">
        <v>101.000000000008</v>
      </c>
      <c r="T1046" s="16" t="s">
        <v>59</v>
      </c>
      <c r="U1046" s="18">
        <v>1141</v>
      </c>
      <c r="V1046" s="16">
        <v>1681</v>
      </c>
      <c r="W1046" s="22">
        <v>1.07</v>
      </c>
    </row>
    <row r="1047" spans="1:23" x14ac:dyDescent="0.3">
      <c r="A1047" s="15">
        <v>1045</v>
      </c>
      <c r="B1047" s="16" t="s">
        <v>56</v>
      </c>
      <c r="C1047" s="17" t="s">
        <v>126</v>
      </c>
      <c r="E1047" s="16">
        <f t="shared" si="229"/>
        <v>2286970172.3390808</v>
      </c>
      <c r="F1047" s="16">
        <v>5</v>
      </c>
      <c r="G1047" s="22">
        <f t="shared" si="234"/>
        <v>7.0960831292949561E+23</v>
      </c>
      <c r="H1047" s="22">
        <f t="shared" si="230"/>
        <v>2942373.3252156018</v>
      </c>
      <c r="I1047" s="22">
        <f t="shared" si="231"/>
        <v>2.2710530230747748E+18</v>
      </c>
      <c r="J1047" s="16">
        <v>1</v>
      </c>
      <c r="K1047" s="16">
        <v>11</v>
      </c>
      <c r="L1047" s="16">
        <v>5</v>
      </c>
      <c r="M1047" s="16">
        <v>10000</v>
      </c>
      <c r="N1047" s="16">
        <v>10000</v>
      </c>
      <c r="O1047" s="16">
        <v>30</v>
      </c>
      <c r="P1047" s="16" t="b">
        <v>1</v>
      </c>
      <c r="Q1047" s="16">
        <v>0</v>
      </c>
      <c r="R1047" s="16" t="b">
        <v>0</v>
      </c>
      <c r="S1047" s="16">
        <v>101.000000000008</v>
      </c>
      <c r="T1047" s="16" t="s">
        <v>59</v>
      </c>
      <c r="U1047" s="18">
        <v>1142</v>
      </c>
      <c r="V1047" s="16">
        <v>1683</v>
      </c>
      <c r="W1047" s="22">
        <v>1.07</v>
      </c>
    </row>
    <row r="1048" spans="1:23" x14ac:dyDescent="0.3">
      <c r="A1048" s="19">
        <v>1046</v>
      </c>
      <c r="B1048" s="16" t="s">
        <v>56</v>
      </c>
      <c r="C1048" s="17" t="s">
        <v>126</v>
      </c>
      <c r="E1048" s="16">
        <f t="shared" si="229"/>
        <v>2293761304.9351559</v>
      </c>
      <c r="F1048" s="16">
        <v>5</v>
      </c>
      <c r="G1048" s="22">
        <f t="shared" si="234"/>
        <v>7.1499055989527915E+23</v>
      </c>
      <c r="H1048" s="22">
        <f t="shared" si="230"/>
        <v>2948344.9812637889</v>
      </c>
      <c r="I1048" s="22">
        <f t="shared" si="231"/>
        <v>2.2842985787059354E+18</v>
      </c>
      <c r="J1048" s="16">
        <v>1</v>
      </c>
      <c r="K1048" s="16">
        <v>11</v>
      </c>
      <c r="L1048" s="16">
        <v>5</v>
      </c>
      <c r="M1048" s="16">
        <v>10000</v>
      </c>
      <c r="N1048" s="16">
        <v>10000</v>
      </c>
      <c r="O1048" s="16">
        <v>30</v>
      </c>
      <c r="P1048" s="16" t="b">
        <v>1</v>
      </c>
      <c r="Q1048" s="16">
        <v>0</v>
      </c>
      <c r="R1048" s="16" t="b">
        <v>0</v>
      </c>
      <c r="S1048" s="16">
        <v>101.000000000008</v>
      </c>
      <c r="T1048" s="16" t="s">
        <v>59</v>
      </c>
      <c r="U1048" s="18">
        <v>1143</v>
      </c>
      <c r="V1048" s="16">
        <v>1685</v>
      </c>
      <c r="W1048" s="22">
        <v>1.07</v>
      </c>
    </row>
    <row r="1049" spans="1:23" x14ac:dyDescent="0.3">
      <c r="A1049" s="15">
        <v>1047</v>
      </c>
      <c r="B1049" s="16" t="s">
        <v>56</v>
      </c>
      <c r="C1049" s="17" t="s">
        <v>126</v>
      </c>
      <c r="E1049" s="16">
        <f t="shared" si="229"/>
        <v>2300566085.4316468</v>
      </c>
      <c r="F1049" s="16">
        <v>5</v>
      </c>
      <c r="G1049" s="22">
        <f t="shared" si="234"/>
        <v>7.2040842851473456E+23</v>
      </c>
      <c r="H1049" s="22">
        <f t="shared" si="230"/>
        <v>2954323.0946430909</v>
      </c>
      <c r="I1049" s="22">
        <f t="shared" si="231"/>
        <v>2.2976086190942374E+18</v>
      </c>
      <c r="J1049" s="16">
        <v>1</v>
      </c>
      <c r="K1049" s="16">
        <v>11</v>
      </c>
      <c r="L1049" s="16">
        <v>5</v>
      </c>
      <c r="M1049" s="16">
        <v>10000</v>
      </c>
      <c r="N1049" s="16">
        <v>10000</v>
      </c>
      <c r="O1049" s="16">
        <v>30</v>
      </c>
      <c r="P1049" s="16" t="b">
        <v>1</v>
      </c>
      <c r="Q1049" s="16">
        <v>0</v>
      </c>
      <c r="R1049" s="16" t="b">
        <v>0</v>
      </c>
      <c r="S1049" s="16">
        <v>101.000000000008</v>
      </c>
      <c r="T1049" s="16" t="s">
        <v>59</v>
      </c>
      <c r="U1049" s="18">
        <v>1144</v>
      </c>
      <c r="V1049" s="16">
        <v>1687</v>
      </c>
      <c r="W1049" s="22">
        <v>1.07</v>
      </c>
    </row>
    <row r="1050" spans="1:23" x14ac:dyDescent="0.3">
      <c r="A1050" s="15">
        <v>1048</v>
      </c>
      <c r="B1050" s="16" t="s">
        <v>56</v>
      </c>
      <c r="C1050" s="17" t="s">
        <v>126</v>
      </c>
      <c r="E1050" s="16">
        <f t="shared" si="229"/>
        <v>2307384528.1817312</v>
      </c>
      <c r="F1050" s="16">
        <v>5</v>
      </c>
      <c r="G1050" s="22">
        <f t="shared" si="234"/>
        <v>7.2586212018412413E+23</v>
      </c>
      <c r="H1050" s="22">
        <f t="shared" si="230"/>
        <v>2960307.6662174203</v>
      </c>
      <c r="I1050" s="22">
        <f t="shared" si="231"/>
        <v>2.3109833961376343E+18</v>
      </c>
      <c r="J1050" s="16">
        <v>1</v>
      </c>
      <c r="K1050" s="16">
        <v>11</v>
      </c>
      <c r="L1050" s="16">
        <v>5</v>
      </c>
      <c r="M1050" s="16">
        <v>10000</v>
      </c>
      <c r="N1050" s="16">
        <v>10000</v>
      </c>
      <c r="O1050" s="16">
        <v>30</v>
      </c>
      <c r="P1050" s="16" t="b">
        <v>1</v>
      </c>
      <c r="Q1050" s="16">
        <v>0</v>
      </c>
      <c r="R1050" s="16" t="b">
        <v>0</v>
      </c>
      <c r="S1050" s="16">
        <v>101.000000000008</v>
      </c>
      <c r="T1050" s="16" t="s">
        <v>59</v>
      </c>
      <c r="U1050" s="18">
        <v>1145</v>
      </c>
      <c r="V1050" s="16">
        <v>1689</v>
      </c>
      <c r="W1050" s="22">
        <v>1.07</v>
      </c>
    </row>
    <row r="1051" spans="1:23" x14ac:dyDescent="0.3">
      <c r="A1051" s="19">
        <v>1049</v>
      </c>
      <c r="B1051" s="16" t="s">
        <v>56</v>
      </c>
      <c r="C1051" s="17" t="s">
        <v>126</v>
      </c>
      <c r="E1051" s="16">
        <f t="shared" si="229"/>
        <v>2314216647.5399323</v>
      </c>
      <c r="F1051" s="16">
        <v>5</v>
      </c>
      <c r="G1051" s="22">
        <f t="shared" si="234"/>
        <v>7.3135183724444803E+23</v>
      </c>
      <c r="H1051" s="22">
        <f t="shared" si="230"/>
        <v>2966298.6968499911</v>
      </c>
      <c r="I1051" s="22">
        <f t="shared" si="231"/>
        <v>2.3244231624762112E+18</v>
      </c>
      <c r="J1051" s="16">
        <v>1</v>
      </c>
      <c r="K1051" s="16">
        <v>11</v>
      </c>
      <c r="L1051" s="16">
        <v>5</v>
      </c>
      <c r="M1051" s="16">
        <v>10000</v>
      </c>
      <c r="N1051" s="16">
        <v>10000</v>
      </c>
      <c r="O1051" s="16">
        <v>30</v>
      </c>
      <c r="P1051" s="16" t="b">
        <v>1</v>
      </c>
      <c r="Q1051" s="16">
        <v>0</v>
      </c>
      <c r="R1051" s="16" t="b">
        <v>0</v>
      </c>
      <c r="S1051" s="16">
        <v>101.000000000008</v>
      </c>
      <c r="T1051" s="16" t="s">
        <v>59</v>
      </c>
      <c r="U1051" s="18">
        <v>1146</v>
      </c>
      <c r="V1051" s="16">
        <v>1691</v>
      </c>
      <c r="W1051" s="22">
        <v>1.07</v>
      </c>
    </row>
    <row r="1052" spans="1:23" x14ac:dyDescent="0.3">
      <c r="A1052" s="5">
        <v>1050</v>
      </c>
      <c r="B1052" s="16" t="s">
        <v>56</v>
      </c>
      <c r="C1052" s="17" t="s">
        <v>126</v>
      </c>
      <c r="E1052" s="16">
        <f t="shared" si="229"/>
        <v>2321062457.8621593</v>
      </c>
      <c r="F1052" s="16">
        <v>5</v>
      </c>
      <c r="G1052" s="22">
        <f t="shared" si="234"/>
        <v>7.3687778298498129E+23</v>
      </c>
      <c r="H1052" s="22">
        <f t="shared" si="230"/>
        <v>2972296.1874032961</v>
      </c>
      <c r="I1052" s="22">
        <f t="shared" si="231"/>
        <v>2.3379281714935916E+18</v>
      </c>
      <c r="J1052" s="16">
        <v>1</v>
      </c>
      <c r="K1052" s="16">
        <v>11</v>
      </c>
      <c r="L1052" s="16">
        <v>5</v>
      </c>
      <c r="M1052" s="16">
        <v>10000</v>
      </c>
      <c r="N1052" s="16">
        <v>10000</v>
      </c>
      <c r="O1052" s="16">
        <v>30</v>
      </c>
      <c r="P1052" s="16" t="b">
        <v>1</v>
      </c>
      <c r="Q1052" s="16">
        <v>0</v>
      </c>
      <c r="R1052" s="16" t="b">
        <v>0</v>
      </c>
      <c r="S1052" s="16">
        <v>101.000000000008</v>
      </c>
      <c r="T1052" s="16" t="s">
        <v>59</v>
      </c>
      <c r="U1052" s="18">
        <v>1147</v>
      </c>
      <c r="V1052" s="16">
        <v>1693</v>
      </c>
      <c r="W1052" s="22">
        <v>1.07</v>
      </c>
    </row>
    <row r="1053" spans="1:23" x14ac:dyDescent="0.3">
      <c r="A1053" s="15">
        <v>1051</v>
      </c>
      <c r="B1053" s="16" t="s">
        <v>56</v>
      </c>
      <c r="C1053" s="17" t="s">
        <v>129</v>
      </c>
      <c r="E1053" s="12">
        <f t="shared" si="229"/>
        <v>2327921973.5056801</v>
      </c>
      <c r="F1053" s="16">
        <v>5</v>
      </c>
      <c r="G1053" s="22">
        <f>A1053^7.91+A1053^4+100*A1053+100</f>
        <v>7.9593478234726783E+23</v>
      </c>
      <c r="H1053" s="22">
        <f t="shared" si="230"/>
        <v>2978300.1387391267</v>
      </c>
      <c r="I1053" s="22">
        <f t="shared" si="231"/>
        <v>2.3514986773185234E+18</v>
      </c>
      <c r="J1053" s="16">
        <v>1</v>
      </c>
      <c r="K1053" s="16">
        <v>11</v>
      </c>
      <c r="L1053" s="16">
        <v>5</v>
      </c>
      <c r="M1053" s="16">
        <v>10000</v>
      </c>
      <c r="N1053" s="16">
        <v>10000</v>
      </c>
      <c r="O1053" s="16">
        <v>30</v>
      </c>
      <c r="P1053" s="16" t="b">
        <v>1</v>
      </c>
      <c r="Q1053" s="16">
        <v>0</v>
      </c>
      <c r="R1053" s="16" t="b">
        <v>0</v>
      </c>
      <c r="S1053" s="16">
        <v>101.000000000008</v>
      </c>
      <c r="T1053" s="16" t="s">
        <v>59</v>
      </c>
      <c r="U1053" s="18">
        <v>1148</v>
      </c>
      <c r="V1053" s="16">
        <v>1695</v>
      </c>
      <c r="W1053" s="22">
        <v>1.07</v>
      </c>
    </row>
    <row r="1054" spans="1:23" x14ac:dyDescent="0.3">
      <c r="A1054" s="19">
        <v>1052</v>
      </c>
      <c r="B1054" s="16" t="s">
        <v>56</v>
      </c>
      <c r="C1054" s="17" t="s">
        <v>129</v>
      </c>
      <c r="E1054" s="12">
        <f t="shared" si="229"/>
        <v>2334795208.8291326</v>
      </c>
      <c r="F1054" s="16">
        <v>5</v>
      </c>
      <c r="G1054" s="22">
        <f t="shared" ref="G1054:G1062" si="235">A1054^7.91+A1054^4+100*A1054+100</f>
        <v>8.0194484855249431E+23</v>
      </c>
      <c r="H1054" s="22">
        <f t="shared" si="230"/>
        <v>2984310.5517185652</v>
      </c>
      <c r="I1054" s="22">
        <f t="shared" si="231"/>
        <v>2.3651349348262426E+18</v>
      </c>
      <c r="J1054" s="16">
        <v>1</v>
      </c>
      <c r="K1054" s="16">
        <v>11</v>
      </c>
      <c r="L1054" s="16">
        <v>5</v>
      </c>
      <c r="M1054" s="16">
        <v>10000</v>
      </c>
      <c r="N1054" s="16">
        <v>10000</v>
      </c>
      <c r="O1054" s="16">
        <v>30</v>
      </c>
      <c r="P1054" s="16" t="b">
        <v>1</v>
      </c>
      <c r="Q1054" s="16">
        <v>0</v>
      </c>
      <c r="R1054" s="16" t="b">
        <v>0</v>
      </c>
      <c r="S1054" s="16">
        <v>101.000000000008</v>
      </c>
      <c r="T1054" s="16" t="s">
        <v>59</v>
      </c>
      <c r="U1054" s="18">
        <v>1149</v>
      </c>
      <c r="V1054" s="16">
        <v>1697</v>
      </c>
      <c r="W1054" s="22">
        <v>1.07</v>
      </c>
    </row>
    <row r="1055" spans="1:23" x14ac:dyDescent="0.3">
      <c r="A1055" s="15">
        <v>1053</v>
      </c>
      <c r="B1055" s="16" t="s">
        <v>56</v>
      </c>
      <c r="C1055" s="17" t="s">
        <v>128</v>
      </c>
      <c r="E1055" s="16">
        <f t="shared" si="229"/>
        <v>2341682178.1925173</v>
      </c>
      <c r="F1055" s="16">
        <v>5</v>
      </c>
      <c r="G1055" s="22">
        <f t="shared" si="235"/>
        <v>8.0799452144342402E+23</v>
      </c>
      <c r="H1055" s="22">
        <f t="shared" ref="H1055:H1118" si="236">A1055^2.14+50+50*A1055</f>
        <v>2990327.4272019919</v>
      </c>
      <c r="I1055" s="22">
        <f t="shared" ref="I1055:I1118" si="237">A1055^6.08+A1055^4+1000*A1055+100</f>
        <v>2.3788371996400154E+18</v>
      </c>
      <c r="J1055" s="16">
        <v>1</v>
      </c>
      <c r="K1055" s="16">
        <v>11</v>
      </c>
      <c r="L1055" s="16">
        <v>5</v>
      </c>
      <c r="M1055" s="16">
        <v>10000</v>
      </c>
      <c r="N1055" s="16">
        <v>10000</v>
      </c>
      <c r="O1055" s="16">
        <v>30</v>
      </c>
      <c r="P1055" s="16" t="b">
        <v>1</v>
      </c>
      <c r="Q1055" s="16">
        <v>0</v>
      </c>
      <c r="R1055" s="16" t="b">
        <v>0</v>
      </c>
      <c r="S1055" s="16">
        <v>101.000000000008</v>
      </c>
      <c r="T1055" s="16" t="s">
        <v>59</v>
      </c>
      <c r="U1055" s="18">
        <v>1150</v>
      </c>
      <c r="V1055" s="16">
        <v>1699</v>
      </c>
      <c r="W1055" s="22">
        <v>1.07</v>
      </c>
    </row>
    <row r="1056" spans="1:23" x14ac:dyDescent="0.3">
      <c r="A1056" s="19">
        <v>1054</v>
      </c>
      <c r="B1056" s="16" t="s">
        <v>56</v>
      </c>
      <c r="C1056" s="17" t="s">
        <v>128</v>
      </c>
      <c r="E1056" s="16">
        <f t="shared" si="229"/>
        <v>2348582895.9572158</v>
      </c>
      <c r="F1056" s="16">
        <v>5</v>
      </c>
      <c r="G1056" s="22">
        <f t="shared" si="235"/>
        <v>8.140840240450432E+23</v>
      </c>
      <c r="H1056" s="22">
        <f t="shared" si="236"/>
        <v>2996350.7660490959</v>
      </c>
      <c r="I1056" s="22">
        <f t="shared" si="237"/>
        <v>2.3926057281326039E+18</v>
      </c>
      <c r="J1056" s="16">
        <v>1</v>
      </c>
      <c r="K1056" s="16">
        <v>11</v>
      </c>
      <c r="L1056" s="16">
        <v>5</v>
      </c>
      <c r="M1056" s="16">
        <v>10000</v>
      </c>
      <c r="N1056" s="16">
        <v>10000</v>
      </c>
      <c r="O1056" s="16">
        <v>30</v>
      </c>
      <c r="P1056" s="16" t="b">
        <v>1</v>
      </c>
      <c r="Q1056" s="16">
        <v>0</v>
      </c>
      <c r="R1056" s="16" t="b">
        <v>0</v>
      </c>
      <c r="S1056" s="16">
        <v>101.000000000008</v>
      </c>
      <c r="T1056" s="16" t="s">
        <v>59</v>
      </c>
      <c r="U1056" s="18">
        <v>1151</v>
      </c>
      <c r="V1056" s="16">
        <v>1701</v>
      </c>
      <c r="W1056" s="22">
        <v>1.07</v>
      </c>
    </row>
    <row r="1057" spans="1:23" x14ac:dyDescent="0.3">
      <c r="A1057" s="15">
        <v>1055</v>
      </c>
      <c r="B1057" s="16" t="s">
        <v>56</v>
      </c>
      <c r="C1057" s="17" t="s">
        <v>128</v>
      </c>
      <c r="E1057" s="12">
        <f t="shared" si="229"/>
        <v>2355497376.4859571</v>
      </c>
      <c r="F1057" s="16">
        <v>5</v>
      </c>
      <c r="G1057" s="22">
        <f t="shared" si="235"/>
        <v>8.2021358042466609E+23</v>
      </c>
      <c r="H1057" s="22">
        <f t="shared" si="236"/>
        <v>3002380.5691188378</v>
      </c>
      <c r="I1057" s="22">
        <f t="shared" si="237"/>
        <v>2.4064407774277842E+18</v>
      </c>
      <c r="J1057" s="16">
        <v>1</v>
      </c>
      <c r="K1057" s="16">
        <v>11</v>
      </c>
      <c r="L1057" s="16">
        <v>5</v>
      </c>
      <c r="M1057" s="16">
        <v>10000</v>
      </c>
      <c r="N1057" s="16">
        <v>10000</v>
      </c>
      <c r="O1057" s="16">
        <v>30</v>
      </c>
      <c r="P1057" s="16" t="b">
        <v>1</v>
      </c>
      <c r="Q1057" s="16">
        <v>0</v>
      </c>
      <c r="R1057" s="16" t="b">
        <v>0</v>
      </c>
      <c r="S1057" s="16">
        <v>101.000000000008</v>
      </c>
      <c r="T1057" s="16" t="s">
        <v>59</v>
      </c>
      <c r="U1057" s="18">
        <v>1152</v>
      </c>
      <c r="V1057" s="16">
        <v>1703</v>
      </c>
      <c r="W1057" s="22">
        <v>1.07</v>
      </c>
    </row>
    <row r="1058" spans="1:23" x14ac:dyDescent="0.3">
      <c r="A1058" s="19">
        <v>1056</v>
      </c>
      <c r="B1058" s="16" t="s">
        <v>56</v>
      </c>
      <c r="C1058" s="17" t="s">
        <v>128</v>
      </c>
      <c r="E1058" s="16">
        <f t="shared" si="229"/>
        <v>2362425634.142828</v>
      </c>
      <c r="F1058" s="16">
        <v>5</v>
      </c>
      <c r="G1058" s="22">
        <f t="shared" si="235"/>
        <v>8.2638341569586462E+23</v>
      </c>
      <c r="H1058" s="22">
        <f t="shared" si="236"/>
        <v>3008416.8372695041</v>
      </c>
      <c r="I1058" s="22">
        <f t="shared" si="237"/>
        <v>2.4203426054017321E+18</v>
      </c>
      <c r="J1058" s="16">
        <v>1</v>
      </c>
      <c r="K1058" s="16">
        <v>11</v>
      </c>
      <c r="L1058" s="16">
        <v>5</v>
      </c>
      <c r="M1058" s="16">
        <v>10000</v>
      </c>
      <c r="N1058" s="16">
        <v>10000</v>
      </c>
      <c r="O1058" s="16">
        <v>30</v>
      </c>
      <c r="P1058" s="16" t="b">
        <v>1</v>
      </c>
      <c r="Q1058" s="16">
        <v>0</v>
      </c>
      <c r="R1058" s="16" t="b">
        <v>0</v>
      </c>
      <c r="S1058" s="16">
        <v>101.000000000008</v>
      </c>
      <c r="T1058" s="16" t="s">
        <v>59</v>
      </c>
      <c r="U1058" s="18">
        <v>1153</v>
      </c>
      <c r="V1058" s="16">
        <v>1705</v>
      </c>
      <c r="W1058" s="22">
        <v>1.07</v>
      </c>
    </row>
    <row r="1059" spans="1:23" x14ac:dyDescent="0.3">
      <c r="A1059" s="15">
        <v>1057</v>
      </c>
      <c r="B1059" s="16" t="s">
        <v>56</v>
      </c>
      <c r="C1059" s="17" t="s">
        <v>128</v>
      </c>
      <c r="E1059" s="16">
        <f t="shared" si="229"/>
        <v>2369367683.2933106</v>
      </c>
      <c r="F1059" s="16">
        <v>5</v>
      </c>
      <c r="G1059" s="22">
        <f t="shared" si="235"/>
        <v>8.3259375602234724E+23</v>
      </c>
      <c r="H1059" s="22">
        <f t="shared" si="236"/>
        <v>3014459.5713586658</v>
      </c>
      <c r="I1059" s="22">
        <f t="shared" si="237"/>
        <v>2.4343114706846664E+18</v>
      </c>
      <c r="J1059" s="16">
        <v>1</v>
      </c>
      <c r="K1059" s="16">
        <v>11</v>
      </c>
      <c r="L1059" s="16">
        <v>5</v>
      </c>
      <c r="M1059" s="16">
        <v>10000</v>
      </c>
      <c r="N1059" s="16">
        <v>10000</v>
      </c>
      <c r="O1059" s="16">
        <v>30</v>
      </c>
      <c r="P1059" s="16" t="b">
        <v>1</v>
      </c>
      <c r="Q1059" s="16">
        <v>0</v>
      </c>
      <c r="R1059" s="16" t="b">
        <v>0</v>
      </c>
      <c r="S1059" s="16">
        <v>101.000000000008</v>
      </c>
      <c r="T1059" s="16" t="s">
        <v>59</v>
      </c>
      <c r="U1059" s="18">
        <v>1154</v>
      </c>
      <c r="V1059" s="16">
        <v>1707</v>
      </c>
      <c r="W1059" s="22">
        <v>1.07</v>
      </c>
    </row>
    <row r="1060" spans="1:23" x14ac:dyDescent="0.3">
      <c r="A1060" s="19">
        <v>1058</v>
      </c>
      <c r="B1060" s="16" t="s">
        <v>56</v>
      </c>
      <c r="C1060" s="17" t="s">
        <v>128</v>
      </c>
      <c r="E1060" s="16">
        <f t="shared" si="229"/>
        <v>2376323538.3041992</v>
      </c>
      <c r="F1060" s="16">
        <v>5</v>
      </c>
      <c r="G1060" s="22">
        <f t="shared" si="235"/>
        <v>8.3884482862182376E+23</v>
      </c>
      <c r="H1060" s="22">
        <f t="shared" si="236"/>
        <v>3020508.7722432036</v>
      </c>
      <c r="I1060" s="22">
        <f t="shared" si="237"/>
        <v>2.4483476326621548E+18</v>
      </c>
      <c r="J1060" s="16">
        <v>1</v>
      </c>
      <c r="K1060" s="16">
        <v>11</v>
      </c>
      <c r="L1060" s="16">
        <v>5</v>
      </c>
      <c r="M1060" s="16">
        <v>10000</v>
      </c>
      <c r="N1060" s="16">
        <v>10000</v>
      </c>
      <c r="O1060" s="16">
        <v>30</v>
      </c>
      <c r="P1060" s="16" t="b">
        <v>1</v>
      </c>
      <c r="Q1060" s="16">
        <v>0</v>
      </c>
      <c r="R1060" s="16" t="b">
        <v>0</v>
      </c>
      <c r="S1060" s="16">
        <v>101.000000000008</v>
      </c>
      <c r="T1060" s="16" t="s">
        <v>59</v>
      </c>
      <c r="U1060" s="18">
        <v>1155</v>
      </c>
      <c r="V1060" s="16">
        <v>1709</v>
      </c>
      <c r="W1060" s="22">
        <v>1.07</v>
      </c>
    </row>
    <row r="1061" spans="1:23" x14ac:dyDescent="0.3">
      <c r="A1061" s="15">
        <v>1059</v>
      </c>
      <c r="B1061" s="16" t="s">
        <v>56</v>
      </c>
      <c r="C1061" s="17" t="s">
        <v>128</v>
      </c>
      <c r="E1061" s="16">
        <f t="shared" si="229"/>
        <v>2383293213.5436912</v>
      </c>
      <c r="F1061" s="16">
        <v>5</v>
      </c>
      <c r="G1061" s="22">
        <f t="shared" si="235"/>
        <v>8.4513686176994787E+23</v>
      </c>
      <c r="H1061" s="22">
        <f t="shared" si="236"/>
        <v>3026564.4407792962</v>
      </c>
      <c r="I1061" s="22">
        <f t="shared" si="237"/>
        <v>2.4624513514767247E+18</v>
      </c>
      <c r="J1061" s="16">
        <v>1</v>
      </c>
      <c r="K1061" s="16">
        <v>11</v>
      </c>
      <c r="L1061" s="16">
        <v>5</v>
      </c>
      <c r="M1061" s="16">
        <v>10000</v>
      </c>
      <c r="N1061" s="16">
        <v>10000</v>
      </c>
      <c r="O1061" s="16">
        <v>30</v>
      </c>
      <c r="P1061" s="16" t="b">
        <v>1</v>
      </c>
      <c r="Q1061" s="16">
        <v>0</v>
      </c>
      <c r="R1061" s="16" t="b">
        <v>0</v>
      </c>
      <c r="S1061" s="16">
        <v>101.000000000008</v>
      </c>
      <c r="T1061" s="16" t="s">
        <v>59</v>
      </c>
      <c r="U1061" s="18">
        <v>1156</v>
      </c>
      <c r="V1061" s="16">
        <v>1711</v>
      </c>
      <c r="W1061" s="22">
        <v>1.07</v>
      </c>
    </row>
    <row r="1062" spans="1:23" x14ac:dyDescent="0.3">
      <c r="A1062" s="19">
        <v>1060</v>
      </c>
      <c r="B1062" s="16" t="s">
        <v>56</v>
      </c>
      <c r="C1062" s="17" t="s">
        <v>128</v>
      </c>
      <c r="E1062" s="16">
        <f t="shared" si="229"/>
        <v>2390276723.3813114</v>
      </c>
      <c r="F1062" s="16">
        <v>5</v>
      </c>
      <c r="G1062" s="22">
        <f t="shared" si="235"/>
        <v>8.5147008480422148E+23</v>
      </c>
      <c r="H1062" s="22">
        <f t="shared" si="236"/>
        <v>3032626.5778224254</v>
      </c>
      <c r="I1062" s="22">
        <f t="shared" si="237"/>
        <v>2.4766228880293683E+18</v>
      </c>
      <c r="J1062" s="16">
        <v>1</v>
      </c>
      <c r="K1062" s="16">
        <v>11</v>
      </c>
      <c r="L1062" s="16">
        <v>5</v>
      </c>
      <c r="M1062" s="16">
        <v>10000</v>
      </c>
      <c r="N1062" s="16">
        <v>10000</v>
      </c>
      <c r="O1062" s="16">
        <v>30</v>
      </c>
      <c r="P1062" s="16" t="b">
        <v>1</v>
      </c>
      <c r="Q1062" s="16">
        <v>0</v>
      </c>
      <c r="R1062" s="16" t="b">
        <v>0</v>
      </c>
      <c r="S1062" s="16">
        <v>101.000000000008</v>
      </c>
      <c r="T1062" s="16" t="s">
        <v>59</v>
      </c>
      <c r="U1062" s="18">
        <v>1157</v>
      </c>
      <c r="V1062" s="16">
        <v>1713</v>
      </c>
      <c r="W1062" s="22">
        <v>1.07</v>
      </c>
    </row>
    <row r="1063" spans="1:23" x14ac:dyDescent="0.3">
      <c r="A1063" s="15">
        <v>1061</v>
      </c>
      <c r="B1063" s="16" t="s">
        <v>56</v>
      </c>
      <c r="C1063" s="17" t="s">
        <v>128</v>
      </c>
      <c r="E1063" s="16">
        <f t="shared" si="229"/>
        <v>2397274082.1879478</v>
      </c>
      <c r="F1063" s="16">
        <v>5</v>
      </c>
      <c r="G1063" s="22">
        <f>A1063^7.92+A1063^4+100*A1063+100</f>
        <v>9.1974162200255391E+23</v>
      </c>
      <c r="H1063" s="22">
        <f t="shared" si="236"/>
        <v>3038695.1842273897</v>
      </c>
      <c r="I1063" s="22">
        <f t="shared" si="237"/>
        <v>2.4908625039809188E+18</v>
      </c>
      <c r="J1063" s="16">
        <v>1</v>
      </c>
      <c r="K1063" s="16">
        <v>11</v>
      </c>
      <c r="L1063" s="16">
        <v>5</v>
      </c>
      <c r="M1063" s="16">
        <v>10000</v>
      </c>
      <c r="N1063" s="16">
        <v>10000</v>
      </c>
      <c r="O1063" s="16">
        <v>30</v>
      </c>
      <c r="P1063" s="16" t="b">
        <v>1</v>
      </c>
      <c r="Q1063" s="16">
        <v>0</v>
      </c>
      <c r="R1063" s="16" t="b">
        <v>0</v>
      </c>
      <c r="S1063" s="16">
        <v>101.000000000008</v>
      </c>
      <c r="T1063" s="16" t="s">
        <v>59</v>
      </c>
      <c r="U1063" s="18">
        <v>1158</v>
      </c>
      <c r="V1063" s="16">
        <v>1715</v>
      </c>
      <c r="W1063" s="22">
        <v>1.07</v>
      </c>
    </row>
    <row r="1064" spans="1:23" x14ac:dyDescent="0.3">
      <c r="A1064" s="19">
        <v>1062</v>
      </c>
      <c r="B1064" s="16" t="s">
        <v>56</v>
      </c>
      <c r="C1064" s="17" t="s">
        <v>128</v>
      </c>
      <c r="E1064" s="12">
        <f t="shared" si="229"/>
        <v>2404285304.3358684</v>
      </c>
      <c r="F1064" s="16">
        <v>5</v>
      </c>
      <c r="G1064" s="22">
        <f t="shared" ref="G1064:G1072" si="238">A1064^7.92+A1064^4+100*A1064+100</f>
        <v>9.2662960758055754E+23</v>
      </c>
      <c r="H1064" s="22">
        <f t="shared" si="236"/>
        <v>3044770.260848287</v>
      </c>
      <c r="I1064" s="22">
        <f t="shared" si="237"/>
        <v>2.505170461753641E+18</v>
      </c>
      <c r="J1064" s="16">
        <v>1</v>
      </c>
      <c r="K1064" s="16">
        <v>11</v>
      </c>
      <c r="L1064" s="16">
        <v>5</v>
      </c>
      <c r="M1064" s="16">
        <v>10000</v>
      </c>
      <c r="N1064" s="16">
        <v>10000</v>
      </c>
      <c r="O1064" s="16">
        <v>30</v>
      </c>
      <c r="P1064" s="16" t="b">
        <v>1</v>
      </c>
      <c r="Q1064" s="16">
        <v>0</v>
      </c>
      <c r="R1064" s="16" t="b">
        <v>0</v>
      </c>
      <c r="S1064" s="16">
        <v>101.000000000008</v>
      </c>
      <c r="T1064" s="16" t="s">
        <v>59</v>
      </c>
      <c r="U1064" s="18">
        <v>1159</v>
      </c>
      <c r="V1064" s="16">
        <v>1717</v>
      </c>
      <c r="W1064" s="22">
        <v>1.07</v>
      </c>
    </row>
    <row r="1065" spans="1:23" x14ac:dyDescent="0.3">
      <c r="A1065" s="15">
        <v>1063</v>
      </c>
      <c r="B1065" s="16" t="s">
        <v>56</v>
      </c>
      <c r="C1065" s="17" t="s">
        <v>128</v>
      </c>
      <c r="E1065" s="12">
        <f t="shared" si="229"/>
        <v>2411310404.1986666</v>
      </c>
      <c r="F1065" s="16">
        <v>5</v>
      </c>
      <c r="G1065" s="22">
        <f t="shared" si="238"/>
        <v>9.335626218524339E+23</v>
      </c>
      <c r="H1065" s="22">
        <f t="shared" si="236"/>
        <v>3050851.8085385119</v>
      </c>
      <c r="I1065" s="22">
        <f t="shared" si="237"/>
        <v>2.5195470245327032E+18</v>
      </c>
      <c r="J1065" s="16">
        <v>1</v>
      </c>
      <c r="K1065" s="16">
        <v>11</v>
      </c>
      <c r="L1065" s="16">
        <v>5</v>
      </c>
      <c r="M1065" s="16">
        <v>10000</v>
      </c>
      <c r="N1065" s="16">
        <v>10000</v>
      </c>
      <c r="O1065" s="16">
        <v>30</v>
      </c>
      <c r="P1065" s="16" t="b">
        <v>1</v>
      </c>
      <c r="Q1065" s="16">
        <v>0</v>
      </c>
      <c r="R1065" s="16" t="b">
        <v>0</v>
      </c>
      <c r="S1065" s="16">
        <v>101.000000000008</v>
      </c>
      <c r="T1065" s="16" t="s">
        <v>59</v>
      </c>
      <c r="U1065" s="18">
        <v>1160</v>
      </c>
      <c r="V1065" s="16">
        <v>1719</v>
      </c>
      <c r="W1065" s="22">
        <v>1.07</v>
      </c>
    </row>
    <row r="1066" spans="1:23" x14ac:dyDescent="0.3">
      <c r="A1066" s="19">
        <v>1064</v>
      </c>
      <c r="B1066" s="16" t="s">
        <v>56</v>
      </c>
      <c r="C1066" s="17" t="s">
        <v>128</v>
      </c>
      <c r="E1066" s="16">
        <f t="shared" si="229"/>
        <v>2418349396.1512942</v>
      </c>
      <c r="F1066" s="16">
        <v>5</v>
      </c>
      <c r="G1066" s="22">
        <f t="shared" si="238"/>
        <v>9.4054091640756527E+23</v>
      </c>
      <c r="H1066" s="22">
        <f t="shared" si="236"/>
        <v>3056939.8281507976</v>
      </c>
      <c r="I1066" s="22">
        <f t="shared" si="237"/>
        <v>2.5339924562676572E+18</v>
      </c>
      <c r="J1066" s="16">
        <v>1</v>
      </c>
      <c r="K1066" s="16">
        <v>11</v>
      </c>
      <c r="L1066" s="16">
        <v>5</v>
      </c>
      <c r="M1066" s="16">
        <v>10000</v>
      </c>
      <c r="N1066" s="16">
        <v>10000</v>
      </c>
      <c r="O1066" s="16">
        <v>30</v>
      </c>
      <c r="P1066" s="16" t="b">
        <v>1</v>
      </c>
      <c r="Q1066" s="16">
        <v>0</v>
      </c>
      <c r="R1066" s="16" t="b">
        <v>0</v>
      </c>
      <c r="S1066" s="16">
        <v>101.000000000008</v>
      </c>
      <c r="T1066" s="16" t="s">
        <v>59</v>
      </c>
      <c r="U1066" s="18">
        <v>1161</v>
      </c>
      <c r="V1066" s="16">
        <v>1721</v>
      </c>
      <c r="W1066" s="22">
        <v>1.07</v>
      </c>
    </row>
    <row r="1067" spans="1:23" x14ac:dyDescent="0.3">
      <c r="A1067" s="15">
        <v>1065</v>
      </c>
      <c r="B1067" s="16" t="s">
        <v>56</v>
      </c>
      <c r="C1067" s="17" t="s">
        <v>128</v>
      </c>
      <c r="E1067" s="16">
        <f t="shared" si="229"/>
        <v>2425402294.5700688</v>
      </c>
      <c r="F1067" s="16">
        <v>5</v>
      </c>
      <c r="G1067" s="22">
        <f t="shared" si="238"/>
        <v>9.4756474400246392E+23</v>
      </c>
      <c r="H1067" s="22">
        <f t="shared" si="236"/>
        <v>3063034.3205371504</v>
      </c>
      <c r="I1067" s="22">
        <f t="shared" si="237"/>
        <v>2.548507021673961E+18</v>
      </c>
      <c r="J1067" s="16">
        <v>1</v>
      </c>
      <c r="K1067" s="16">
        <v>11</v>
      </c>
      <c r="L1067" s="16">
        <v>5</v>
      </c>
      <c r="M1067" s="16">
        <v>10000</v>
      </c>
      <c r="N1067" s="16">
        <v>10000</v>
      </c>
      <c r="O1067" s="16">
        <v>30</v>
      </c>
      <c r="P1067" s="16" t="b">
        <v>1</v>
      </c>
      <c r="Q1067" s="16">
        <v>0</v>
      </c>
      <c r="R1067" s="16" t="b">
        <v>0</v>
      </c>
      <c r="S1067" s="16">
        <v>101.000000000008</v>
      </c>
      <c r="T1067" s="16" t="s">
        <v>59</v>
      </c>
      <c r="U1067" s="18">
        <v>1162</v>
      </c>
      <c r="V1067" s="16">
        <v>1723</v>
      </c>
      <c r="W1067" s="22">
        <v>1.07</v>
      </c>
    </row>
    <row r="1068" spans="1:23" x14ac:dyDescent="0.3">
      <c r="A1068" s="19">
        <v>1066</v>
      </c>
      <c r="B1068" s="16" t="s">
        <v>56</v>
      </c>
      <c r="C1068" s="17" t="s">
        <v>128</v>
      </c>
      <c r="E1068" s="12">
        <f t="shared" si="229"/>
        <v>2432469113.8326483</v>
      </c>
      <c r="F1068" s="16">
        <v>5</v>
      </c>
      <c r="G1068" s="22">
        <f t="shared" si="238"/>
        <v>9.5463435856514328E+23</v>
      </c>
      <c r="H1068" s="22">
        <f t="shared" si="236"/>
        <v>3069135.2865489153</v>
      </c>
      <c r="I1068" s="22">
        <f t="shared" si="237"/>
        <v>2.5630909862344438E+18</v>
      </c>
      <c r="J1068" s="16">
        <v>1</v>
      </c>
      <c r="K1068" s="16">
        <v>11</v>
      </c>
      <c r="L1068" s="16">
        <v>5</v>
      </c>
      <c r="M1068" s="16">
        <v>10000</v>
      </c>
      <c r="N1068" s="16">
        <v>10000</v>
      </c>
      <c r="O1068" s="16">
        <v>30</v>
      </c>
      <c r="P1068" s="16" t="b">
        <v>1</v>
      </c>
      <c r="Q1068" s="16">
        <v>0</v>
      </c>
      <c r="R1068" s="16" t="b">
        <v>0</v>
      </c>
      <c r="S1068" s="16">
        <v>101.000000000008</v>
      </c>
      <c r="T1068" s="16" t="s">
        <v>59</v>
      </c>
      <c r="U1068" s="18">
        <v>1163</v>
      </c>
      <c r="V1068" s="16">
        <v>1725</v>
      </c>
      <c r="W1068" s="22">
        <v>1.07</v>
      </c>
    </row>
    <row r="1069" spans="1:23" x14ac:dyDescent="0.3">
      <c r="A1069" s="15">
        <v>1067</v>
      </c>
      <c r="B1069" s="16" t="s">
        <v>56</v>
      </c>
      <c r="C1069" s="17" t="s">
        <v>128</v>
      </c>
      <c r="E1069" s="16">
        <f t="shared" si="229"/>
        <v>2439549868.318048</v>
      </c>
      <c r="F1069" s="16">
        <v>5</v>
      </c>
      <c r="G1069" s="22">
        <f t="shared" si="238"/>
        <v>9.6175001519937632E+23</v>
      </c>
      <c r="H1069" s="22">
        <f t="shared" si="236"/>
        <v>3075242.7270367472</v>
      </c>
      <c r="I1069" s="22">
        <f t="shared" si="237"/>
        <v>2.5777446162008448E+18</v>
      </c>
      <c r="J1069" s="16">
        <v>1</v>
      </c>
      <c r="K1069" s="16">
        <v>11</v>
      </c>
      <c r="L1069" s="16">
        <v>5</v>
      </c>
      <c r="M1069" s="16">
        <v>10000</v>
      </c>
      <c r="N1069" s="16">
        <v>10000</v>
      </c>
      <c r="O1069" s="16">
        <v>30</v>
      </c>
      <c r="P1069" s="16" t="b">
        <v>1</v>
      </c>
      <c r="Q1069" s="16">
        <v>0</v>
      </c>
      <c r="R1069" s="16" t="b">
        <v>0</v>
      </c>
      <c r="S1069" s="16">
        <v>101.000000000008</v>
      </c>
      <c r="T1069" s="16" t="s">
        <v>59</v>
      </c>
      <c r="U1069" s="18">
        <v>1164</v>
      </c>
      <c r="V1069" s="16">
        <v>1727</v>
      </c>
      <c r="W1069" s="22">
        <v>1.07</v>
      </c>
    </row>
    <row r="1070" spans="1:23" x14ac:dyDescent="0.3">
      <c r="A1070" s="19">
        <v>1068</v>
      </c>
      <c r="B1070" s="16" t="s">
        <v>56</v>
      </c>
      <c r="C1070" s="17" t="s">
        <v>128</v>
      </c>
      <c r="E1070" s="16">
        <f t="shared" si="229"/>
        <v>2446644572.4066257</v>
      </c>
      <c r="F1070" s="16">
        <v>5</v>
      </c>
      <c r="G1070" s="22">
        <f t="shared" si="238"/>
        <v>9.6891197018905946E+23</v>
      </c>
      <c r="H1070" s="22">
        <f t="shared" si="236"/>
        <v>3081356.6428506039</v>
      </c>
      <c r="I1070" s="22">
        <f t="shared" si="237"/>
        <v>2.5924681785952768E+18</v>
      </c>
      <c r="J1070" s="16">
        <v>1</v>
      </c>
      <c r="K1070" s="16">
        <v>11</v>
      </c>
      <c r="L1070" s="16">
        <v>5</v>
      </c>
      <c r="M1070" s="16">
        <v>10000</v>
      </c>
      <c r="N1070" s="16">
        <v>10000</v>
      </c>
      <c r="O1070" s="16">
        <v>30</v>
      </c>
      <c r="P1070" s="16" t="b">
        <v>1</v>
      </c>
      <c r="Q1070" s="16">
        <v>0</v>
      </c>
      <c r="R1070" s="16" t="b">
        <v>0</v>
      </c>
      <c r="S1070" s="16">
        <v>101.000000000008</v>
      </c>
      <c r="T1070" s="16" t="s">
        <v>59</v>
      </c>
      <c r="U1070" s="18">
        <v>1165</v>
      </c>
      <c r="V1070" s="16">
        <v>1729</v>
      </c>
      <c r="W1070" s="22">
        <v>1.07</v>
      </c>
    </row>
    <row r="1071" spans="1:23" x14ac:dyDescent="0.3">
      <c r="A1071" s="15">
        <v>1069</v>
      </c>
      <c r="B1071" s="16" t="s">
        <v>56</v>
      </c>
      <c r="C1071" s="17" t="s">
        <v>128</v>
      </c>
      <c r="E1071" s="16">
        <f t="shared" si="229"/>
        <v>2453753240.4800811</v>
      </c>
      <c r="F1071" s="16">
        <v>5</v>
      </c>
      <c r="G1071" s="22">
        <f t="shared" si="238"/>
        <v>9.7612048100257561E+23</v>
      </c>
      <c r="H1071" s="22">
        <f t="shared" si="236"/>
        <v>3087477.0348397675</v>
      </c>
      <c r="I1071" s="22">
        <f t="shared" si="237"/>
        <v>2.6072619412117898E+18</v>
      </c>
      <c r="J1071" s="16">
        <v>1</v>
      </c>
      <c r="K1071" s="16">
        <v>11</v>
      </c>
      <c r="L1071" s="16">
        <v>5</v>
      </c>
      <c r="M1071" s="16">
        <v>10000</v>
      </c>
      <c r="N1071" s="16">
        <v>10000</v>
      </c>
      <c r="O1071" s="16">
        <v>30</v>
      </c>
      <c r="P1071" s="16" t="b">
        <v>1</v>
      </c>
      <c r="Q1071" s="16">
        <v>0</v>
      </c>
      <c r="R1071" s="16" t="b">
        <v>0</v>
      </c>
      <c r="S1071" s="16">
        <v>101.000000000008</v>
      </c>
      <c r="T1071" s="16" t="s">
        <v>59</v>
      </c>
      <c r="U1071" s="18">
        <v>1166</v>
      </c>
      <c r="V1071" s="16">
        <v>1731</v>
      </c>
      <c r="W1071" s="22">
        <v>1.07</v>
      </c>
    </row>
    <row r="1072" spans="1:23" x14ac:dyDescent="0.3">
      <c r="A1072" s="19">
        <v>1070</v>
      </c>
      <c r="B1072" s="16" t="s">
        <v>56</v>
      </c>
      <c r="C1072" s="17" t="s">
        <v>128</v>
      </c>
      <c r="E1072" s="16">
        <f t="shared" si="229"/>
        <v>2460875886.9214773</v>
      </c>
      <c r="F1072" s="16">
        <v>5</v>
      </c>
      <c r="G1072" s="22">
        <f t="shared" si="238"/>
        <v>9.8337580629712992E+23</v>
      </c>
      <c r="H1072" s="22">
        <f t="shared" si="236"/>
        <v>3093603.9038528237</v>
      </c>
      <c r="I1072" s="22">
        <f t="shared" si="237"/>
        <v>2.6221261726177853E+18</v>
      </c>
      <c r="J1072" s="16">
        <v>1</v>
      </c>
      <c r="K1072" s="16">
        <v>11</v>
      </c>
      <c r="L1072" s="16">
        <v>5</v>
      </c>
      <c r="M1072" s="16">
        <v>10000</v>
      </c>
      <c r="N1072" s="16">
        <v>10000</v>
      </c>
      <c r="O1072" s="16">
        <v>30</v>
      </c>
      <c r="P1072" s="16" t="b">
        <v>1</v>
      </c>
      <c r="Q1072" s="16">
        <v>0</v>
      </c>
      <c r="R1072" s="16" t="b">
        <v>0</v>
      </c>
      <c r="S1072" s="16">
        <v>101.000000000008</v>
      </c>
      <c r="T1072" s="16" t="s">
        <v>59</v>
      </c>
      <c r="U1072" s="18">
        <v>1167</v>
      </c>
      <c r="V1072" s="16">
        <v>1733</v>
      </c>
      <c r="W1072" s="22">
        <v>1.07</v>
      </c>
    </row>
    <row r="1073" spans="1:23" x14ac:dyDescent="0.3">
      <c r="A1073" s="15">
        <v>1071</v>
      </c>
      <c r="B1073" s="16" t="s">
        <v>56</v>
      </c>
      <c r="C1073" s="17" t="s">
        <v>128</v>
      </c>
      <c r="E1073" s="16">
        <f t="shared" si="229"/>
        <v>2468012526.1152077</v>
      </c>
      <c r="F1073" s="16">
        <v>5</v>
      </c>
      <c r="G1073" s="22">
        <f>A1073^7.93+A1073^4+100*A1073+100</f>
        <v>1.0622592063290791E+24</v>
      </c>
      <c r="H1073" s="22">
        <f t="shared" si="236"/>
        <v>3099737.2507376992</v>
      </c>
      <c r="I1073" s="22">
        <f t="shared" si="237"/>
        <v>2.6370611421556035E+18</v>
      </c>
      <c r="J1073" s="16">
        <v>1</v>
      </c>
      <c r="K1073" s="16">
        <v>11</v>
      </c>
      <c r="L1073" s="16">
        <v>5</v>
      </c>
      <c r="M1073" s="16">
        <v>10000</v>
      </c>
      <c r="N1073" s="16">
        <v>10000</v>
      </c>
      <c r="O1073" s="16">
        <v>30</v>
      </c>
      <c r="P1073" s="16" t="b">
        <v>1</v>
      </c>
      <c r="Q1073" s="16">
        <v>0</v>
      </c>
      <c r="R1073" s="16" t="b">
        <v>0</v>
      </c>
      <c r="S1073" s="16">
        <v>101.000000000008</v>
      </c>
      <c r="T1073" s="16" t="s">
        <v>59</v>
      </c>
      <c r="U1073" s="18">
        <v>1168</v>
      </c>
      <c r="V1073" s="16">
        <v>1735</v>
      </c>
      <c r="W1073" s="22">
        <v>1.07</v>
      </c>
    </row>
    <row r="1074" spans="1:23" x14ac:dyDescent="0.3">
      <c r="A1074" s="19">
        <v>1072</v>
      </c>
      <c r="B1074" s="16" t="s">
        <v>56</v>
      </c>
      <c r="C1074" s="17" t="s">
        <v>128</v>
      </c>
      <c r="E1074" s="16">
        <f t="shared" si="229"/>
        <v>2475163172.4470277</v>
      </c>
      <c r="F1074" s="16">
        <v>5</v>
      </c>
      <c r="G1074" s="22">
        <f t="shared" ref="G1074:G1082" si="239">A1074^7.93+A1074^4+100*A1074+100</f>
        <v>1.0701499804285873E+24</v>
      </c>
      <c r="H1074" s="22">
        <f t="shared" si="236"/>
        <v>3105877.0763416197</v>
      </c>
      <c r="I1074" s="22">
        <f t="shared" si="237"/>
        <v>2.6520671199440384E+18</v>
      </c>
      <c r="J1074" s="16">
        <v>1</v>
      </c>
      <c r="K1074" s="16">
        <v>11</v>
      </c>
      <c r="L1074" s="16">
        <v>5</v>
      </c>
      <c r="M1074" s="16">
        <v>10000</v>
      </c>
      <c r="N1074" s="16">
        <v>10000</v>
      </c>
      <c r="O1074" s="16">
        <v>30</v>
      </c>
      <c r="P1074" s="16" t="b">
        <v>1</v>
      </c>
      <c r="Q1074" s="16">
        <v>0</v>
      </c>
      <c r="R1074" s="16" t="b">
        <v>0</v>
      </c>
      <c r="S1074" s="16">
        <v>101.000000000008</v>
      </c>
      <c r="T1074" s="16" t="s">
        <v>59</v>
      </c>
      <c r="U1074" s="18">
        <v>1169</v>
      </c>
      <c r="V1074" s="16">
        <v>1737</v>
      </c>
      <c r="W1074" s="22">
        <v>1.07</v>
      </c>
    </row>
    <row r="1075" spans="1:23" x14ac:dyDescent="0.3">
      <c r="A1075" s="15">
        <v>1073</v>
      </c>
      <c r="B1075" s="16" t="s">
        <v>56</v>
      </c>
      <c r="C1075" s="17" t="s">
        <v>128</v>
      </c>
      <c r="E1075" s="12">
        <f t="shared" si="229"/>
        <v>2482327840.3040113</v>
      </c>
      <c r="F1075" s="16">
        <v>5</v>
      </c>
      <c r="G1075" s="22">
        <f t="shared" si="239"/>
        <v>1.0780919300664258E+24</v>
      </c>
      <c r="H1075" s="22">
        <f t="shared" si="236"/>
        <v>3112023.3815111355</v>
      </c>
      <c r="I1075" s="22">
        <f t="shared" si="237"/>
        <v>2.6671443768797614E+18</v>
      </c>
      <c r="J1075" s="16">
        <v>1</v>
      </c>
      <c r="K1075" s="16">
        <v>11</v>
      </c>
      <c r="L1075" s="16">
        <v>5</v>
      </c>
      <c r="M1075" s="16">
        <v>10000</v>
      </c>
      <c r="N1075" s="16">
        <v>10000</v>
      </c>
      <c r="O1075" s="16">
        <v>30</v>
      </c>
      <c r="P1075" s="16" t="b">
        <v>1</v>
      </c>
      <c r="Q1075" s="16">
        <v>0</v>
      </c>
      <c r="R1075" s="16" t="b">
        <v>0</v>
      </c>
      <c r="S1075" s="16">
        <v>101.000000000008</v>
      </c>
      <c r="T1075" s="16" t="s">
        <v>59</v>
      </c>
      <c r="U1075" s="18">
        <v>1170</v>
      </c>
      <c r="V1075" s="16">
        <v>1739</v>
      </c>
      <c r="W1075" s="22">
        <v>1.07</v>
      </c>
    </row>
    <row r="1076" spans="1:23" x14ac:dyDescent="0.3">
      <c r="A1076" s="19">
        <v>1074</v>
      </c>
      <c r="B1076" s="16" t="s">
        <v>56</v>
      </c>
      <c r="C1076" s="17" t="s">
        <v>128</v>
      </c>
      <c r="E1076" s="12">
        <f t="shared" si="229"/>
        <v>2489506544.0746045</v>
      </c>
      <c r="F1076" s="16">
        <v>5</v>
      </c>
      <c r="G1076" s="22">
        <f t="shared" si="239"/>
        <v>1.0860853389826976E+24</v>
      </c>
      <c r="H1076" s="22">
        <f t="shared" si="236"/>
        <v>3118176.1670921203</v>
      </c>
      <c r="I1076" s="22">
        <f t="shared" si="237"/>
        <v>2.6822931846388966E+18</v>
      </c>
      <c r="J1076" s="16">
        <v>1</v>
      </c>
      <c r="K1076" s="16">
        <v>11</v>
      </c>
      <c r="L1076" s="16">
        <v>5</v>
      </c>
      <c r="M1076" s="16">
        <v>10000</v>
      </c>
      <c r="N1076" s="16">
        <v>10000</v>
      </c>
      <c r="O1076" s="16">
        <v>30</v>
      </c>
      <c r="P1076" s="16" t="b">
        <v>1</v>
      </c>
      <c r="Q1076" s="16">
        <v>0</v>
      </c>
      <c r="R1076" s="16" t="b">
        <v>0</v>
      </c>
      <c r="S1076" s="16">
        <v>101.000000000008</v>
      </c>
      <c r="T1076" s="16" t="s">
        <v>59</v>
      </c>
      <c r="U1076" s="18">
        <v>1171</v>
      </c>
      <c r="V1076" s="16">
        <v>1741</v>
      </c>
      <c r="W1076" s="22">
        <v>1.07</v>
      </c>
    </row>
    <row r="1077" spans="1:23" x14ac:dyDescent="0.3">
      <c r="A1077" s="15">
        <v>1075</v>
      </c>
      <c r="B1077" s="16" t="s">
        <v>56</v>
      </c>
      <c r="C1077" s="17" t="s">
        <v>128</v>
      </c>
      <c r="E1077" s="16">
        <f t="shared" si="229"/>
        <v>2496699298.1485562</v>
      </c>
      <c r="F1077" s="16">
        <v>5</v>
      </c>
      <c r="G1077" s="22">
        <f t="shared" si="239"/>
        <v>1.0941304922241644E+24</v>
      </c>
      <c r="H1077" s="22">
        <f t="shared" si="236"/>
        <v>3124335.4339297703</v>
      </c>
      <c r="I1077" s="22">
        <f t="shared" si="237"/>
        <v>2.6975138156785265E+18</v>
      </c>
      <c r="J1077" s="16">
        <v>1</v>
      </c>
      <c r="K1077" s="16">
        <v>11</v>
      </c>
      <c r="L1077" s="16">
        <v>5</v>
      </c>
      <c r="M1077" s="16">
        <v>10000</v>
      </c>
      <c r="N1077" s="16">
        <v>10000</v>
      </c>
      <c r="O1077" s="16">
        <v>30</v>
      </c>
      <c r="P1077" s="16" t="b">
        <v>1</v>
      </c>
      <c r="Q1077" s="16">
        <v>0</v>
      </c>
      <c r="R1077" s="16" t="b">
        <v>0</v>
      </c>
      <c r="S1077" s="16">
        <v>101.000000000008</v>
      </c>
      <c r="T1077" s="16" t="s">
        <v>59</v>
      </c>
      <c r="U1077" s="18">
        <v>1172</v>
      </c>
      <c r="V1077" s="16">
        <v>1743</v>
      </c>
      <c r="W1077" s="22">
        <v>1.07</v>
      </c>
    </row>
    <row r="1078" spans="1:23" x14ac:dyDescent="0.3">
      <c r="A1078" s="19">
        <v>1076</v>
      </c>
      <c r="B1078" s="16" t="s">
        <v>56</v>
      </c>
      <c r="C1078" s="17" t="s">
        <v>128</v>
      </c>
      <c r="E1078" s="16">
        <f t="shared" si="229"/>
        <v>2503906116.9169979</v>
      </c>
      <c r="F1078" s="16">
        <v>5</v>
      </c>
      <c r="G1078" s="22">
        <f t="shared" si="239"/>
        <v>1.1022276761490728E+24</v>
      </c>
      <c r="H1078" s="22">
        <f t="shared" si="236"/>
        <v>3130501.1828686036</v>
      </c>
      <c r="I1078" s="22">
        <f t="shared" si="237"/>
        <v>2.7128065432382362E+18</v>
      </c>
      <c r="J1078" s="16">
        <v>1</v>
      </c>
      <c r="K1078" s="16">
        <v>11</v>
      </c>
      <c r="L1078" s="16">
        <v>5</v>
      </c>
      <c r="M1078" s="16">
        <v>10000</v>
      </c>
      <c r="N1078" s="16">
        <v>10000</v>
      </c>
      <c r="O1078" s="16">
        <v>30</v>
      </c>
      <c r="P1078" s="16" t="b">
        <v>1</v>
      </c>
      <c r="Q1078" s="16">
        <v>0</v>
      </c>
      <c r="R1078" s="16" t="b">
        <v>0</v>
      </c>
      <c r="S1078" s="16">
        <v>101.000000000008</v>
      </c>
      <c r="T1078" s="16" t="s">
        <v>59</v>
      </c>
      <c r="U1078" s="18">
        <v>1173</v>
      </c>
      <c r="V1078" s="16">
        <v>1745</v>
      </c>
      <c r="W1078" s="22">
        <v>1.07</v>
      </c>
    </row>
    <row r="1079" spans="1:23" x14ac:dyDescent="0.3">
      <c r="A1079" s="15">
        <v>1077</v>
      </c>
      <c r="B1079" s="16" t="s">
        <v>56</v>
      </c>
      <c r="C1079" s="17" t="s">
        <v>128</v>
      </c>
      <c r="E1079" s="12">
        <f t="shared" si="229"/>
        <v>2511127014.7723675</v>
      </c>
      <c r="F1079" s="16">
        <v>5</v>
      </c>
      <c r="G1079" s="22">
        <f t="shared" si="239"/>
        <v>1.1103771784319142E+24</v>
      </c>
      <c r="H1079" s="22">
        <f t="shared" si="236"/>
        <v>3136673.4147524606</v>
      </c>
      <c r="I1079" s="22">
        <f t="shared" si="237"/>
        <v>2.7281716413415281E+18</v>
      </c>
      <c r="J1079" s="16">
        <v>1</v>
      </c>
      <c r="K1079" s="16">
        <v>11</v>
      </c>
      <c r="L1079" s="16">
        <v>5</v>
      </c>
      <c r="M1079" s="16">
        <v>10000</v>
      </c>
      <c r="N1079" s="16">
        <v>10000</v>
      </c>
      <c r="O1079" s="16">
        <v>30</v>
      </c>
      <c r="P1079" s="16" t="b">
        <v>1</v>
      </c>
      <c r="Q1079" s="16">
        <v>0</v>
      </c>
      <c r="R1079" s="16" t="b">
        <v>0</v>
      </c>
      <c r="S1079" s="16">
        <v>101.000000000008</v>
      </c>
      <c r="T1079" s="16" t="s">
        <v>59</v>
      </c>
      <c r="U1079" s="18">
        <v>1174</v>
      </c>
      <c r="V1079" s="16">
        <v>1747</v>
      </c>
      <c r="W1079" s="22">
        <v>1.07</v>
      </c>
    </row>
    <row r="1080" spans="1:23" x14ac:dyDescent="0.3">
      <c r="A1080" s="19">
        <v>1078</v>
      </c>
      <c r="B1080" s="16" t="s">
        <v>56</v>
      </c>
      <c r="C1080" s="17" t="s">
        <v>128</v>
      </c>
      <c r="E1080" s="16">
        <f t="shared" si="229"/>
        <v>2518362006.1084471</v>
      </c>
      <c r="F1080" s="16">
        <v>5</v>
      </c>
      <c r="G1080" s="22">
        <f t="shared" si="239"/>
        <v>1.1185792880682778E+24</v>
      </c>
      <c r="H1080" s="22">
        <f t="shared" si="236"/>
        <v>3142852.1304245102</v>
      </c>
      <c r="I1080" s="22">
        <f t="shared" si="237"/>
        <v>2.7436093847974477E+18</v>
      </c>
      <c r="J1080" s="16">
        <v>1</v>
      </c>
      <c r="K1080" s="16">
        <v>11</v>
      </c>
      <c r="L1080" s="16">
        <v>5</v>
      </c>
      <c r="M1080" s="16">
        <v>10000</v>
      </c>
      <c r="N1080" s="16">
        <v>10000</v>
      </c>
      <c r="O1080" s="16">
        <v>30</v>
      </c>
      <c r="P1080" s="16" t="b">
        <v>1</v>
      </c>
      <c r="Q1080" s="16">
        <v>0</v>
      </c>
      <c r="R1080" s="16" t="b">
        <v>0</v>
      </c>
      <c r="S1080" s="16">
        <v>101.000000000008</v>
      </c>
      <c r="T1080" s="16" t="s">
        <v>59</v>
      </c>
      <c r="U1080" s="18">
        <v>1175</v>
      </c>
      <c r="V1080" s="16">
        <v>1749</v>
      </c>
      <c r="W1080" s="22">
        <v>1.07</v>
      </c>
    </row>
    <row r="1081" spans="1:23" x14ac:dyDescent="0.3">
      <c r="A1081" s="15">
        <v>1079</v>
      </c>
      <c r="B1081" s="16" t="s">
        <v>56</v>
      </c>
      <c r="C1081" s="17" t="s">
        <v>128</v>
      </c>
      <c r="E1081" s="16">
        <f t="shared" ref="E1081:E1144" si="240">A1081^3.1</f>
        <v>2525611105.3203764</v>
      </c>
      <c r="F1081" s="16">
        <v>5</v>
      </c>
      <c r="G1081" s="22">
        <f t="shared" si="239"/>
        <v>1.126834295379679E+24</v>
      </c>
      <c r="H1081" s="22">
        <f t="shared" si="236"/>
        <v>3149037.330727261</v>
      </c>
      <c r="I1081" s="22">
        <f t="shared" si="237"/>
        <v>2.7591200492021023E+18</v>
      </c>
      <c r="J1081" s="16">
        <v>1</v>
      </c>
      <c r="K1081" s="16">
        <v>11</v>
      </c>
      <c r="L1081" s="16">
        <v>5</v>
      </c>
      <c r="M1081" s="16">
        <v>10000</v>
      </c>
      <c r="N1081" s="16">
        <v>10000</v>
      </c>
      <c r="O1081" s="16">
        <v>30</v>
      </c>
      <c r="P1081" s="16" t="b">
        <v>1</v>
      </c>
      <c r="Q1081" s="16">
        <v>0</v>
      </c>
      <c r="R1081" s="16" t="b">
        <v>0</v>
      </c>
      <c r="S1081" s="16">
        <v>101.000000000008</v>
      </c>
      <c r="T1081" s="16" t="s">
        <v>59</v>
      </c>
      <c r="U1081" s="18">
        <v>1176</v>
      </c>
      <c r="V1081" s="16">
        <v>1751</v>
      </c>
      <c r="W1081" s="22">
        <v>1.07</v>
      </c>
    </row>
    <row r="1082" spans="1:23" x14ac:dyDescent="0.3">
      <c r="A1082" s="19">
        <v>1080</v>
      </c>
      <c r="B1082" s="16" t="s">
        <v>56</v>
      </c>
      <c r="C1082" s="17" t="s">
        <v>128</v>
      </c>
      <c r="E1082" s="16">
        <f t="shared" si="240"/>
        <v>2532874326.8046103</v>
      </c>
      <c r="F1082" s="16">
        <v>5</v>
      </c>
      <c r="G1082" s="22">
        <f t="shared" si="239"/>
        <v>1.1351424920183766E+24</v>
      </c>
      <c r="H1082" s="22">
        <f t="shared" si="236"/>
        <v>3155229.016502521</v>
      </c>
      <c r="I1082" s="22">
        <f t="shared" si="237"/>
        <v>2.7747039109400812E+18</v>
      </c>
      <c r="J1082" s="16">
        <v>1</v>
      </c>
      <c r="K1082" s="16">
        <v>11</v>
      </c>
      <c r="L1082" s="16">
        <v>5</v>
      </c>
      <c r="M1082" s="16">
        <v>10000</v>
      </c>
      <c r="N1082" s="16">
        <v>10000</v>
      </c>
      <c r="O1082" s="16">
        <v>30</v>
      </c>
      <c r="P1082" s="16" t="b">
        <v>1</v>
      </c>
      <c r="Q1082" s="16">
        <v>0</v>
      </c>
      <c r="R1082" s="16" t="b">
        <v>0</v>
      </c>
      <c r="S1082" s="16">
        <v>101.000000000008</v>
      </c>
      <c r="T1082" s="16" t="s">
        <v>59</v>
      </c>
      <c r="U1082" s="18">
        <v>1177</v>
      </c>
      <c r="V1082" s="16">
        <v>1753</v>
      </c>
      <c r="W1082" s="22">
        <v>1.07</v>
      </c>
    </row>
    <row r="1083" spans="1:23" x14ac:dyDescent="0.3">
      <c r="A1083" s="15">
        <v>1081</v>
      </c>
      <c r="B1083" s="16" t="s">
        <v>56</v>
      </c>
      <c r="C1083" s="17" t="s">
        <v>128</v>
      </c>
      <c r="E1083" s="16">
        <f t="shared" si="240"/>
        <v>2540151684.9589243</v>
      </c>
      <c r="F1083" s="16">
        <v>5</v>
      </c>
      <c r="G1083" s="22">
        <f>A1083^7.94+A1083^4+100*A1083+100</f>
        <v>1.2262415000346606E+24</v>
      </c>
      <c r="H1083" s="22">
        <f t="shared" si="236"/>
        <v>3161427.1885914477</v>
      </c>
      <c r="I1083" s="22">
        <f t="shared" si="237"/>
        <v>2.7903612471860495E+18</v>
      </c>
      <c r="J1083" s="16">
        <v>1</v>
      </c>
      <c r="K1083" s="16">
        <v>11</v>
      </c>
      <c r="L1083" s="16">
        <v>5</v>
      </c>
      <c r="M1083" s="16">
        <v>10000</v>
      </c>
      <c r="N1083" s="16">
        <v>10000</v>
      </c>
      <c r="O1083" s="16">
        <v>30</v>
      </c>
      <c r="P1083" s="16" t="b">
        <v>1</v>
      </c>
      <c r="Q1083" s="16">
        <v>0</v>
      </c>
      <c r="R1083" s="16" t="b">
        <v>0</v>
      </c>
      <c r="S1083" s="16">
        <v>101.000000000008</v>
      </c>
      <c r="T1083" s="16" t="s">
        <v>59</v>
      </c>
      <c r="U1083" s="18">
        <v>1178</v>
      </c>
      <c r="V1083" s="16">
        <v>1755</v>
      </c>
      <c r="W1083" s="22">
        <v>1.07</v>
      </c>
    </row>
    <row r="1084" spans="1:23" x14ac:dyDescent="0.3">
      <c r="A1084" s="19">
        <v>1082</v>
      </c>
      <c r="B1084" s="16" t="s">
        <v>56</v>
      </c>
      <c r="C1084" s="17" t="s">
        <v>128</v>
      </c>
      <c r="E1084" s="16">
        <f t="shared" si="240"/>
        <v>2547443194.1824665</v>
      </c>
      <c r="F1084" s="16">
        <v>5</v>
      </c>
      <c r="G1084" s="22">
        <f t="shared" ref="G1084:G1147" si="241">A1084^7.94+A1084^4+100*A1084+100</f>
        <v>1.2352772710231419E+24</v>
      </c>
      <c r="H1084" s="22">
        <f t="shared" si="236"/>
        <v>3167631.8478345284</v>
      </c>
      <c r="I1084" s="22">
        <f t="shared" si="237"/>
        <v>2.80609233590626E+18</v>
      </c>
      <c r="J1084" s="16">
        <v>1</v>
      </c>
      <c r="K1084" s="16">
        <v>11</v>
      </c>
      <c r="L1084" s="16">
        <v>5</v>
      </c>
      <c r="M1084" s="16">
        <v>10000</v>
      </c>
      <c r="N1084" s="16">
        <v>10000</v>
      </c>
      <c r="O1084" s="16">
        <v>30</v>
      </c>
      <c r="P1084" s="16" t="b">
        <v>1</v>
      </c>
      <c r="Q1084" s="16">
        <v>0</v>
      </c>
      <c r="R1084" s="16" t="b">
        <v>0</v>
      </c>
      <c r="S1084" s="16">
        <v>101.000000000008</v>
      </c>
      <c r="T1084" s="16" t="s">
        <v>59</v>
      </c>
      <c r="U1084" s="18">
        <v>1179</v>
      </c>
      <c r="V1084" s="16">
        <v>1757</v>
      </c>
      <c r="W1084" s="22">
        <v>1.07</v>
      </c>
    </row>
    <row r="1085" spans="1:23" x14ac:dyDescent="0.3">
      <c r="A1085" s="15">
        <v>1083</v>
      </c>
      <c r="B1085" s="16" t="s">
        <v>56</v>
      </c>
      <c r="C1085" s="17" t="s">
        <v>128</v>
      </c>
      <c r="E1085" s="16">
        <f t="shared" si="240"/>
        <v>2554748868.8756881</v>
      </c>
      <c r="F1085" s="16">
        <v>5</v>
      </c>
      <c r="G1085" s="22">
        <f t="shared" si="241"/>
        <v>1.2443711841243779E+24</v>
      </c>
      <c r="H1085" s="22">
        <f t="shared" si="236"/>
        <v>3173842.9950715848</v>
      </c>
      <c r="I1085" s="22">
        <f t="shared" si="237"/>
        <v>2.8218974558601114E+18</v>
      </c>
      <c r="J1085" s="16">
        <v>1</v>
      </c>
      <c r="K1085" s="16">
        <v>11</v>
      </c>
      <c r="L1085" s="16">
        <v>5</v>
      </c>
      <c r="M1085" s="16">
        <v>10000</v>
      </c>
      <c r="N1085" s="16">
        <v>10000</v>
      </c>
      <c r="O1085" s="16">
        <v>30</v>
      </c>
      <c r="P1085" s="16" t="b">
        <v>1</v>
      </c>
      <c r="Q1085" s="16">
        <v>0</v>
      </c>
      <c r="R1085" s="16" t="b">
        <v>0</v>
      </c>
      <c r="S1085" s="16">
        <v>101.000000000008</v>
      </c>
      <c r="T1085" s="16" t="s">
        <v>59</v>
      </c>
      <c r="U1085" s="18">
        <v>1180</v>
      </c>
      <c r="V1085" s="16">
        <v>1759</v>
      </c>
      <c r="W1085" s="22">
        <v>1.07</v>
      </c>
    </row>
    <row r="1086" spans="1:23" x14ac:dyDescent="0.3">
      <c r="A1086" s="19">
        <v>1084</v>
      </c>
      <c r="B1086" s="16" t="s">
        <v>56</v>
      </c>
      <c r="C1086" s="17" t="s">
        <v>128</v>
      </c>
      <c r="E1086" s="12">
        <f t="shared" si="240"/>
        <v>2562068723.4403806</v>
      </c>
      <c r="F1086" s="16">
        <v>5</v>
      </c>
      <c r="G1086" s="22">
        <f t="shared" si="241"/>
        <v>1.2535235592582028E+24</v>
      </c>
      <c r="H1086" s="22">
        <f t="shared" si="236"/>
        <v>3180060.6311417539</v>
      </c>
      <c r="I1086" s="22">
        <f t="shared" si="237"/>
        <v>2.8377768866016251E+18</v>
      </c>
      <c r="J1086" s="16">
        <v>1</v>
      </c>
      <c r="K1086" s="16">
        <v>11</v>
      </c>
      <c r="L1086" s="16">
        <v>5</v>
      </c>
      <c r="M1086" s="16">
        <v>10000</v>
      </c>
      <c r="N1086" s="16">
        <v>10000</v>
      </c>
      <c r="O1086" s="16">
        <v>30</v>
      </c>
      <c r="P1086" s="16" t="b">
        <v>1</v>
      </c>
      <c r="Q1086" s="16">
        <v>0</v>
      </c>
      <c r="R1086" s="16" t="b">
        <v>0</v>
      </c>
      <c r="S1086" s="16">
        <v>101.000000000008</v>
      </c>
      <c r="T1086" s="16" t="s">
        <v>59</v>
      </c>
      <c r="U1086" s="18">
        <v>1181</v>
      </c>
      <c r="V1086" s="16">
        <v>1761</v>
      </c>
      <c r="W1086" s="22">
        <v>1.07</v>
      </c>
    </row>
    <row r="1087" spans="1:23" x14ac:dyDescent="0.3">
      <c r="A1087" s="15">
        <v>1085</v>
      </c>
      <c r="B1087" s="16" t="s">
        <v>56</v>
      </c>
      <c r="C1087" s="17" t="s">
        <v>128</v>
      </c>
      <c r="E1087" s="12">
        <f t="shared" si="240"/>
        <v>2569402772.2796617</v>
      </c>
      <c r="F1087" s="16">
        <v>5</v>
      </c>
      <c r="G1087" s="22">
        <f t="shared" si="241"/>
        <v>1.2627347178070661E+24</v>
      </c>
      <c r="H1087" s="22">
        <f t="shared" si="236"/>
        <v>3186284.7568835197</v>
      </c>
      <c r="I1087" s="22">
        <f t="shared" si="237"/>
        <v>2.8537309084809513E+18</v>
      </c>
      <c r="J1087" s="16">
        <v>1</v>
      </c>
      <c r="K1087" s="16">
        <v>11</v>
      </c>
      <c r="L1087" s="16">
        <v>5</v>
      </c>
      <c r="M1087" s="16">
        <v>10000</v>
      </c>
      <c r="N1087" s="16">
        <v>10000</v>
      </c>
      <c r="O1087" s="16">
        <v>30</v>
      </c>
      <c r="P1087" s="16" t="b">
        <v>1</v>
      </c>
      <c r="Q1087" s="16">
        <v>0</v>
      </c>
      <c r="R1087" s="16" t="b">
        <v>0</v>
      </c>
      <c r="S1087" s="16">
        <v>101.000000000008</v>
      </c>
      <c r="T1087" s="16" t="s">
        <v>59</v>
      </c>
      <c r="U1087" s="18">
        <v>1182</v>
      </c>
      <c r="V1087" s="16">
        <v>1763</v>
      </c>
      <c r="W1087" s="22">
        <v>1.07</v>
      </c>
    </row>
    <row r="1088" spans="1:23" x14ac:dyDescent="0.3">
      <c r="A1088" s="19">
        <v>1086</v>
      </c>
      <c r="B1088" s="16" t="s">
        <v>56</v>
      </c>
      <c r="C1088" s="17" t="s">
        <v>128</v>
      </c>
      <c r="E1088" s="16">
        <f t="shared" si="240"/>
        <v>2576751029.797967</v>
      </c>
      <c r="F1088" s="16">
        <v>5</v>
      </c>
      <c r="G1088" s="22">
        <f t="shared" si="241"/>
        <v>1.2720049826213589E+24</v>
      </c>
      <c r="H1088" s="22">
        <f t="shared" si="236"/>
        <v>3192515.3731347015</v>
      </c>
      <c r="I1088" s="22">
        <f t="shared" si="237"/>
        <v>2.8697598026460078E+18</v>
      </c>
      <c r="J1088" s="16">
        <v>1</v>
      </c>
      <c r="K1088" s="16">
        <v>11</v>
      </c>
      <c r="L1088" s="16">
        <v>5</v>
      </c>
      <c r="M1088" s="16">
        <v>10000</v>
      </c>
      <c r="N1088" s="16">
        <v>10000</v>
      </c>
      <c r="O1088" s="16">
        <v>30</v>
      </c>
      <c r="P1088" s="16" t="b">
        <v>1</v>
      </c>
      <c r="Q1088" s="16">
        <v>0</v>
      </c>
      <c r="R1088" s="16" t="b">
        <v>0</v>
      </c>
      <c r="S1088" s="16">
        <v>101.000000000008</v>
      </c>
      <c r="T1088" s="16" t="s">
        <v>59</v>
      </c>
      <c r="U1088" s="18">
        <v>1183</v>
      </c>
      <c r="V1088" s="16">
        <v>1765</v>
      </c>
      <c r="W1088" s="22">
        <v>1.07</v>
      </c>
    </row>
    <row r="1089" spans="1:23" x14ac:dyDescent="0.3">
      <c r="A1089" s="15">
        <v>1087</v>
      </c>
      <c r="B1089" s="16" t="s">
        <v>56</v>
      </c>
      <c r="C1089" s="17" t="s">
        <v>128</v>
      </c>
      <c r="E1089" s="16">
        <f t="shared" si="240"/>
        <v>2584113510.4010935</v>
      </c>
      <c r="F1089" s="16">
        <v>5</v>
      </c>
      <c r="G1089" s="22">
        <f t="shared" si="241"/>
        <v>1.2813346780247767E+24</v>
      </c>
      <c r="H1089" s="22">
        <f t="shared" si="236"/>
        <v>3198752.4807324586</v>
      </c>
      <c r="I1089" s="22">
        <f t="shared" si="237"/>
        <v>2.8858638510439368E+18</v>
      </c>
      <c r="J1089" s="16">
        <v>1</v>
      </c>
      <c r="K1089" s="16">
        <v>11</v>
      </c>
      <c r="L1089" s="16">
        <v>5</v>
      </c>
      <c r="M1089" s="16">
        <v>10000</v>
      </c>
      <c r="N1089" s="16">
        <v>10000</v>
      </c>
      <c r="O1089" s="16">
        <v>30</v>
      </c>
      <c r="P1089" s="16" t="b">
        <v>1</v>
      </c>
      <c r="Q1089" s="16">
        <v>0</v>
      </c>
      <c r="R1089" s="16" t="b">
        <v>0</v>
      </c>
      <c r="S1089" s="16">
        <v>101.000000000008</v>
      </c>
      <c r="T1089" s="16" t="s">
        <v>59</v>
      </c>
      <c r="U1089" s="18">
        <v>1184</v>
      </c>
      <c r="V1089" s="16">
        <v>1767</v>
      </c>
      <c r="W1089" s="22">
        <v>1.07</v>
      </c>
    </row>
    <row r="1090" spans="1:23" x14ac:dyDescent="0.3">
      <c r="A1090" s="19">
        <v>1088</v>
      </c>
      <c r="B1090" s="16" t="s">
        <v>56</v>
      </c>
      <c r="C1090" s="17" t="s">
        <v>128</v>
      </c>
      <c r="E1090" s="12">
        <f t="shared" si="240"/>
        <v>2591490228.4961276</v>
      </c>
      <c r="F1090" s="16">
        <v>5</v>
      </c>
      <c r="G1090" s="22">
        <f t="shared" si="241"/>
        <v>1.2907241298196341E+24</v>
      </c>
      <c r="H1090" s="22">
        <f t="shared" si="236"/>
        <v>3204996.0805132692</v>
      </c>
      <c r="I1090" s="22">
        <f t="shared" si="237"/>
        <v>2.9020433364225603E+18</v>
      </c>
      <c r="J1090" s="16">
        <v>1</v>
      </c>
      <c r="K1090" s="16">
        <v>11</v>
      </c>
      <c r="L1090" s="16">
        <v>5</v>
      </c>
      <c r="M1090" s="16">
        <v>10000</v>
      </c>
      <c r="N1090" s="16">
        <v>10000</v>
      </c>
      <c r="O1090" s="16">
        <v>30</v>
      </c>
      <c r="P1090" s="16" t="b">
        <v>1</v>
      </c>
      <c r="Q1090" s="16">
        <v>0</v>
      </c>
      <c r="R1090" s="16" t="b">
        <v>0</v>
      </c>
      <c r="S1090" s="16">
        <v>101.000000000008</v>
      </c>
      <c r="T1090" s="16" t="s">
        <v>59</v>
      </c>
      <c r="U1090" s="18">
        <v>1185</v>
      </c>
      <c r="V1090" s="16">
        <v>1769</v>
      </c>
      <c r="W1090" s="22">
        <v>1.07</v>
      </c>
    </row>
    <row r="1091" spans="1:23" x14ac:dyDescent="0.3">
      <c r="A1091" s="15">
        <v>1089</v>
      </c>
      <c r="B1091" s="16" t="s">
        <v>56</v>
      </c>
      <c r="C1091" s="17" t="s">
        <v>128</v>
      </c>
      <c r="E1091" s="16">
        <f t="shared" si="240"/>
        <v>2598881198.4915085</v>
      </c>
      <c r="F1091" s="16">
        <v>5</v>
      </c>
      <c r="G1091" s="22">
        <f t="shared" si="241"/>
        <v>1.3001736652922919E+24</v>
      </c>
      <c r="H1091" s="22">
        <f t="shared" si="236"/>
        <v>3211246.1733129737</v>
      </c>
      <c r="I1091" s="22">
        <f t="shared" si="237"/>
        <v>2.9182985423321139E+18</v>
      </c>
      <c r="J1091" s="16">
        <v>1</v>
      </c>
      <c r="K1091" s="16">
        <v>11</v>
      </c>
      <c r="L1091" s="16">
        <v>5</v>
      </c>
      <c r="M1091" s="16">
        <v>10000</v>
      </c>
      <c r="N1091" s="16">
        <v>10000</v>
      </c>
      <c r="O1091" s="16">
        <v>30</v>
      </c>
      <c r="P1091" s="16" t="b">
        <v>1</v>
      </c>
      <c r="Q1091" s="16">
        <v>0</v>
      </c>
      <c r="R1091" s="16" t="b">
        <v>0</v>
      </c>
      <c r="S1091" s="16">
        <v>101.000000000008</v>
      </c>
      <c r="T1091" s="16" t="s">
        <v>59</v>
      </c>
      <c r="U1091" s="18">
        <v>1186</v>
      </c>
      <c r="V1091" s="16">
        <v>1771</v>
      </c>
      <c r="W1091" s="22">
        <v>1.07</v>
      </c>
    </row>
    <row r="1092" spans="1:23" x14ac:dyDescent="0.3">
      <c r="A1092" s="19">
        <v>1090</v>
      </c>
      <c r="B1092" s="16" t="s">
        <v>56</v>
      </c>
      <c r="C1092" s="17" t="s">
        <v>128</v>
      </c>
      <c r="E1092" s="16">
        <f t="shared" si="240"/>
        <v>2606286434.7969851</v>
      </c>
      <c r="F1092" s="16">
        <v>5</v>
      </c>
      <c r="G1092" s="22">
        <f t="shared" si="241"/>
        <v>1.3096836132184764E+24</v>
      </c>
      <c r="H1092" s="22">
        <f t="shared" si="236"/>
        <v>3217502.7599667399</v>
      </c>
      <c r="I1092" s="22">
        <f t="shared" si="237"/>
        <v>2.9346297531265608E+18</v>
      </c>
      <c r="J1092" s="16">
        <v>1</v>
      </c>
      <c r="K1092" s="16">
        <v>11</v>
      </c>
      <c r="L1092" s="16">
        <v>5</v>
      </c>
      <c r="M1092" s="16">
        <v>10000</v>
      </c>
      <c r="N1092" s="16">
        <v>10000</v>
      </c>
      <c r="O1092" s="16">
        <v>30</v>
      </c>
      <c r="P1092" s="16" t="b">
        <v>1</v>
      </c>
      <c r="Q1092" s="16">
        <v>0</v>
      </c>
      <c r="R1092" s="16" t="b">
        <v>0</v>
      </c>
      <c r="S1092" s="16">
        <v>101.000000000008</v>
      </c>
      <c r="T1092" s="16" t="s">
        <v>59</v>
      </c>
      <c r="U1092" s="18">
        <v>1187</v>
      </c>
      <c r="V1092" s="16">
        <v>1773</v>
      </c>
      <c r="W1092" s="22">
        <v>1.07</v>
      </c>
    </row>
    <row r="1093" spans="1:23" x14ac:dyDescent="0.3">
      <c r="A1093" s="15">
        <v>1091</v>
      </c>
      <c r="B1093" s="16" t="s">
        <v>56</v>
      </c>
      <c r="C1093" s="17" t="s">
        <v>128</v>
      </c>
      <c r="E1093" s="16">
        <f t="shared" si="240"/>
        <v>2613705951.8236241</v>
      </c>
      <c r="F1093" s="16">
        <v>5</v>
      </c>
      <c r="G1093" s="22">
        <f>A1093^7.95+A1093^4+100*A1093+100</f>
        <v>1.4148381678115911E+24</v>
      </c>
      <c r="H1093" s="22">
        <f t="shared" si="236"/>
        <v>3223765.8413090659</v>
      </c>
      <c r="I1093" s="22">
        <f t="shared" si="237"/>
        <v>2.9510372539653299E+18</v>
      </c>
      <c r="J1093" s="16">
        <v>1</v>
      </c>
      <c r="K1093" s="16">
        <v>11</v>
      </c>
      <c r="L1093" s="16">
        <v>5</v>
      </c>
      <c r="M1093" s="16">
        <v>10000</v>
      </c>
      <c r="N1093" s="16">
        <v>10000</v>
      </c>
      <c r="O1093" s="16">
        <v>30</v>
      </c>
      <c r="P1093" s="16" t="b">
        <v>1</v>
      </c>
      <c r="Q1093" s="16">
        <v>0</v>
      </c>
      <c r="R1093" s="16" t="b">
        <v>0</v>
      </c>
      <c r="S1093" s="16">
        <v>101.000000000008</v>
      </c>
      <c r="T1093" s="16" t="s">
        <v>59</v>
      </c>
      <c r="U1093" s="18">
        <v>1188</v>
      </c>
      <c r="V1093" s="16">
        <v>1775</v>
      </c>
      <c r="W1093" s="22">
        <v>1.07</v>
      </c>
    </row>
    <row r="1094" spans="1:23" x14ac:dyDescent="0.3">
      <c r="A1094" s="19">
        <v>1092</v>
      </c>
      <c r="B1094" s="16" t="s">
        <v>56</v>
      </c>
      <c r="C1094" s="17" t="s">
        <v>128</v>
      </c>
      <c r="E1094" s="16">
        <f t="shared" si="240"/>
        <v>2621139763.9838324</v>
      </c>
      <c r="F1094" s="16">
        <v>5</v>
      </c>
      <c r="G1094" s="22">
        <f t="shared" ref="G1094:G1102" si="242">A1094^7.95+A1094^4+100*A1094+100</f>
        <v>1.4251808397655395E+24</v>
      </c>
      <c r="H1094" s="22">
        <f t="shared" si="236"/>
        <v>3230035.4181738198</v>
      </c>
      <c r="I1094" s="22">
        <f t="shared" si="237"/>
        <v>2.9675213308147011E+18</v>
      </c>
      <c r="J1094" s="16">
        <v>1</v>
      </c>
      <c r="K1094" s="16">
        <v>11</v>
      </c>
      <c r="L1094" s="16">
        <v>5</v>
      </c>
      <c r="M1094" s="16">
        <v>10000</v>
      </c>
      <c r="N1094" s="16">
        <v>10000</v>
      </c>
      <c r="O1094" s="16">
        <v>30</v>
      </c>
      <c r="P1094" s="16" t="b">
        <v>1</v>
      </c>
      <c r="Q1094" s="16">
        <v>0</v>
      </c>
      <c r="R1094" s="16" t="b">
        <v>0</v>
      </c>
      <c r="S1094" s="16">
        <v>101.000000000008</v>
      </c>
      <c r="T1094" s="16" t="s">
        <v>59</v>
      </c>
      <c r="U1094" s="18">
        <v>1189</v>
      </c>
      <c r="V1094" s="16">
        <v>1777</v>
      </c>
      <c r="W1094" s="22">
        <v>1.07</v>
      </c>
    </row>
    <row r="1095" spans="1:23" x14ac:dyDescent="0.3">
      <c r="A1095" s="15">
        <v>1093</v>
      </c>
      <c r="B1095" s="16" t="s">
        <v>56</v>
      </c>
      <c r="C1095" s="17" t="s">
        <v>128</v>
      </c>
      <c r="E1095" s="16">
        <f t="shared" si="240"/>
        <v>2628587885.6913328</v>
      </c>
      <c r="F1095" s="16">
        <v>5</v>
      </c>
      <c r="G1095" s="22">
        <f t="shared" si="242"/>
        <v>1.435589547227826E+24</v>
      </c>
      <c r="H1095" s="22">
        <f t="shared" si="236"/>
        <v>3236311.4913941887</v>
      </c>
      <c r="I1095" s="22">
        <f t="shared" si="237"/>
        <v>2.9840822704494249E+18</v>
      </c>
      <c r="J1095" s="16">
        <v>1</v>
      </c>
      <c r="K1095" s="16">
        <v>11</v>
      </c>
      <c r="L1095" s="16">
        <v>5</v>
      </c>
      <c r="M1095" s="16">
        <v>10000</v>
      </c>
      <c r="N1095" s="16">
        <v>10000</v>
      </c>
      <c r="O1095" s="16">
        <v>30</v>
      </c>
      <c r="P1095" s="16" t="b">
        <v>1</v>
      </c>
      <c r="Q1095" s="16">
        <v>0</v>
      </c>
      <c r="R1095" s="16" t="b">
        <v>0</v>
      </c>
      <c r="S1095" s="16">
        <v>101.000000000008</v>
      </c>
      <c r="T1095" s="16" t="s">
        <v>59</v>
      </c>
      <c r="U1095" s="18">
        <v>1190</v>
      </c>
      <c r="V1095" s="16">
        <v>1779</v>
      </c>
      <c r="W1095" s="22">
        <v>1.07</v>
      </c>
    </row>
    <row r="1096" spans="1:23" x14ac:dyDescent="0.3">
      <c r="A1096" s="19">
        <v>1094</v>
      </c>
      <c r="B1096" s="16" t="s">
        <v>56</v>
      </c>
      <c r="C1096" s="17" t="s">
        <v>128</v>
      </c>
      <c r="E1096" s="16">
        <f t="shared" si="240"/>
        <v>2636050331.3611469</v>
      </c>
      <c r="F1096" s="16">
        <v>5</v>
      </c>
      <c r="G1096" s="22">
        <f t="shared" si="242"/>
        <v>1.4460646508235535E+24</v>
      </c>
      <c r="H1096" s="22">
        <f t="shared" si="236"/>
        <v>3242594.0618027011</v>
      </c>
      <c r="I1096" s="22">
        <f t="shared" si="237"/>
        <v>3.0007203604542106E+18</v>
      </c>
      <c r="J1096" s="16">
        <v>1</v>
      </c>
      <c r="K1096" s="16">
        <v>11</v>
      </c>
      <c r="L1096" s="16">
        <v>5</v>
      </c>
      <c r="M1096" s="16">
        <v>10000</v>
      </c>
      <c r="N1096" s="16">
        <v>10000</v>
      </c>
      <c r="O1096" s="16">
        <v>30</v>
      </c>
      <c r="P1096" s="16" t="b">
        <v>1</v>
      </c>
      <c r="Q1096" s="16">
        <v>0</v>
      </c>
      <c r="R1096" s="16" t="b">
        <v>0</v>
      </c>
      <c r="S1096" s="16">
        <v>101.000000000008</v>
      </c>
      <c r="T1096" s="16" t="s">
        <v>59</v>
      </c>
      <c r="U1096" s="18">
        <v>1191</v>
      </c>
      <c r="V1096" s="16">
        <v>1781</v>
      </c>
      <c r="W1096" s="22">
        <v>1.07</v>
      </c>
    </row>
    <row r="1097" spans="1:23" x14ac:dyDescent="0.3">
      <c r="A1097" s="15">
        <v>1095</v>
      </c>
      <c r="B1097" s="16" t="s">
        <v>56</v>
      </c>
      <c r="C1097" s="17" t="s">
        <v>128</v>
      </c>
      <c r="E1097" s="12">
        <f t="shared" si="240"/>
        <v>2643527115.4096565</v>
      </c>
      <c r="F1097" s="16">
        <v>5</v>
      </c>
      <c r="G1097" s="22">
        <f t="shared" si="242"/>
        <v>1.4566065128147221E+24</v>
      </c>
      <c r="H1097" s="22">
        <f t="shared" si="236"/>
        <v>3248883.1302312622</v>
      </c>
      <c r="I1097" s="22">
        <f t="shared" si="237"/>
        <v>3.0174358892253783E+18</v>
      </c>
      <c r="J1097" s="16">
        <v>1</v>
      </c>
      <c r="K1097" s="16">
        <v>11</v>
      </c>
      <c r="L1097" s="16">
        <v>5</v>
      </c>
      <c r="M1097" s="16">
        <v>10000</v>
      </c>
      <c r="N1097" s="16">
        <v>10000</v>
      </c>
      <c r="O1097" s="16">
        <v>30</v>
      </c>
      <c r="P1097" s="16" t="b">
        <v>1</v>
      </c>
      <c r="Q1097" s="16">
        <v>0</v>
      </c>
      <c r="R1097" s="16" t="b">
        <v>0</v>
      </c>
      <c r="S1097" s="16">
        <v>101.000000000008</v>
      </c>
      <c r="T1097" s="16" t="s">
        <v>59</v>
      </c>
      <c r="U1097" s="18">
        <v>1192</v>
      </c>
      <c r="V1097" s="16">
        <v>1783</v>
      </c>
      <c r="W1097" s="22">
        <v>1.07</v>
      </c>
    </row>
    <row r="1098" spans="1:23" x14ac:dyDescent="0.3">
      <c r="A1098" s="19">
        <v>1096</v>
      </c>
      <c r="B1098" s="16" t="s">
        <v>56</v>
      </c>
      <c r="C1098" s="17" t="s">
        <v>128</v>
      </c>
      <c r="E1098" s="12">
        <f t="shared" si="240"/>
        <v>2651018252.2545142</v>
      </c>
      <c r="F1098" s="16">
        <v>5</v>
      </c>
      <c r="G1098" s="22">
        <f t="shared" si="242"/>
        <v>1.46721549710618E+24</v>
      </c>
      <c r="H1098" s="22">
        <f t="shared" si="236"/>
        <v>3255178.6975110788</v>
      </c>
      <c r="I1098" s="22">
        <f t="shared" si="237"/>
        <v>3.0342291459722726E+18</v>
      </c>
      <c r="J1098" s="16">
        <v>1</v>
      </c>
      <c r="K1098" s="16">
        <v>11</v>
      </c>
      <c r="L1098" s="16">
        <v>5</v>
      </c>
      <c r="M1098" s="16">
        <v>10000</v>
      </c>
      <c r="N1098" s="16">
        <v>10000</v>
      </c>
      <c r="O1098" s="16">
        <v>30</v>
      </c>
      <c r="P1098" s="16" t="b">
        <v>1</v>
      </c>
      <c r="Q1098" s="16">
        <v>0</v>
      </c>
      <c r="R1098" s="16" t="b">
        <v>0</v>
      </c>
      <c r="S1098" s="16">
        <v>101.000000000008</v>
      </c>
      <c r="T1098" s="16" t="s">
        <v>59</v>
      </c>
      <c r="U1098" s="18">
        <v>1193</v>
      </c>
      <c r="V1098" s="16">
        <v>1785</v>
      </c>
      <c r="W1098" s="22">
        <v>1.07</v>
      </c>
    </row>
    <row r="1099" spans="1:23" x14ac:dyDescent="0.3">
      <c r="A1099" s="15">
        <v>1097</v>
      </c>
      <c r="B1099" s="16" t="s">
        <v>56</v>
      </c>
      <c r="C1099" s="17" t="s">
        <v>128</v>
      </c>
      <c r="E1099" s="16">
        <f t="shared" si="240"/>
        <v>2658523756.3147144</v>
      </c>
      <c r="F1099" s="16">
        <v>5</v>
      </c>
      <c r="G1099" s="22">
        <f t="shared" si="242"/>
        <v>1.4778919692515125E+24</v>
      </c>
      <c r="H1099" s="22">
        <f t="shared" si="236"/>
        <v>3261480.7644727398</v>
      </c>
      <c r="I1099" s="22">
        <f t="shared" si="237"/>
        <v>3.0511004207188669E+18</v>
      </c>
      <c r="J1099" s="16">
        <v>1</v>
      </c>
      <c r="K1099" s="16">
        <v>11</v>
      </c>
      <c r="L1099" s="16">
        <v>5</v>
      </c>
      <c r="M1099" s="16">
        <v>10000</v>
      </c>
      <c r="N1099" s="16">
        <v>10000</v>
      </c>
      <c r="O1099" s="16">
        <v>30</v>
      </c>
      <c r="P1099" s="16" t="b">
        <v>1</v>
      </c>
      <c r="Q1099" s="16">
        <v>0</v>
      </c>
      <c r="R1099" s="16" t="b">
        <v>0</v>
      </c>
      <c r="S1099" s="16">
        <v>101.000000000008</v>
      </c>
      <c r="T1099" s="16" t="s">
        <v>59</v>
      </c>
      <c r="U1099" s="18">
        <v>1194</v>
      </c>
      <c r="V1099" s="16">
        <v>1787</v>
      </c>
      <c r="W1099" s="22">
        <v>1.07</v>
      </c>
    </row>
    <row r="1100" spans="1:23" x14ac:dyDescent="0.3">
      <c r="A1100" s="19">
        <v>1098</v>
      </c>
      <c r="B1100" s="16" t="s">
        <v>56</v>
      </c>
      <c r="C1100" s="17" t="s">
        <v>128</v>
      </c>
      <c r="E1100" s="16">
        <f t="shared" si="240"/>
        <v>2666043642.0105886</v>
      </c>
      <c r="F1100" s="16">
        <v>5</v>
      </c>
      <c r="G1100" s="22">
        <f t="shared" si="242"/>
        <v>1.488636296459068E+24</v>
      </c>
      <c r="H1100" s="22">
        <f t="shared" si="236"/>
        <v>3267789.3319461728</v>
      </c>
      <c r="I1100" s="22">
        <f t="shared" si="237"/>
        <v>3.0680500043053609E+18</v>
      </c>
      <c r="J1100" s="16">
        <v>1</v>
      </c>
      <c r="K1100" s="16">
        <v>11</v>
      </c>
      <c r="L1100" s="16">
        <v>5</v>
      </c>
      <c r="M1100" s="16">
        <v>10000</v>
      </c>
      <c r="N1100" s="16">
        <v>10000</v>
      </c>
      <c r="O1100" s="16">
        <v>30</v>
      </c>
      <c r="P1100" s="16" t="b">
        <v>1</v>
      </c>
      <c r="Q1100" s="16">
        <v>0</v>
      </c>
      <c r="R1100" s="16" t="b">
        <v>0</v>
      </c>
      <c r="S1100" s="16">
        <v>101.000000000008</v>
      </c>
      <c r="T1100" s="16" t="s">
        <v>59</v>
      </c>
      <c r="U1100" s="18">
        <v>1195</v>
      </c>
      <c r="V1100" s="16">
        <v>1789</v>
      </c>
      <c r="W1100" s="22">
        <v>1.07</v>
      </c>
    </row>
    <row r="1101" spans="1:23" x14ac:dyDescent="0.3">
      <c r="A1101" s="15">
        <v>1099</v>
      </c>
      <c r="B1101" s="16" t="s">
        <v>56</v>
      </c>
      <c r="C1101" s="17" t="s">
        <v>128</v>
      </c>
      <c r="E1101" s="12">
        <f t="shared" si="240"/>
        <v>2673577923.7637382</v>
      </c>
      <c r="F1101" s="16">
        <v>5</v>
      </c>
      <c r="G1101" s="22">
        <f t="shared" si="242"/>
        <v>1.4994488475978895E+24</v>
      </c>
      <c r="H1101" s="22">
        <f t="shared" si="236"/>
        <v>3274104.4007606511</v>
      </c>
      <c r="I1101" s="22">
        <f t="shared" si="237"/>
        <v>3.0850781883895951E+18</v>
      </c>
      <c r="J1101" s="16">
        <v>1</v>
      </c>
      <c r="K1101" s="16">
        <v>11</v>
      </c>
      <c r="L1101" s="16">
        <v>5</v>
      </c>
      <c r="M1101" s="16">
        <v>10000</v>
      </c>
      <c r="N1101" s="16">
        <v>10000</v>
      </c>
      <c r="O1101" s="16">
        <v>30</v>
      </c>
      <c r="P1101" s="16" t="b">
        <v>1</v>
      </c>
      <c r="Q1101" s="16">
        <v>0</v>
      </c>
      <c r="R1101" s="16" t="b">
        <v>0</v>
      </c>
      <c r="S1101" s="16">
        <v>101.000000000008</v>
      </c>
      <c r="T1101" s="16" t="s">
        <v>59</v>
      </c>
      <c r="U1101" s="18">
        <v>1196</v>
      </c>
      <c r="V1101" s="16">
        <v>1791</v>
      </c>
      <c r="W1101" s="22">
        <v>1.07</v>
      </c>
    </row>
    <row r="1102" spans="1:23" x14ac:dyDescent="0.3">
      <c r="A1102" s="19">
        <v>1100</v>
      </c>
      <c r="B1102" s="16" t="s">
        <v>56</v>
      </c>
      <c r="C1102" s="17" t="s">
        <v>128</v>
      </c>
      <c r="E1102" s="16">
        <f t="shared" si="240"/>
        <v>2681126615.9970965</v>
      </c>
      <c r="F1102" s="16">
        <v>5</v>
      </c>
      <c r="G1102" s="22">
        <f t="shared" si="242"/>
        <v>1.5103299932036728E+24</v>
      </c>
      <c r="H1102" s="22">
        <f t="shared" si="236"/>
        <v>3280425.9717447995</v>
      </c>
      <c r="I1102" s="22">
        <f t="shared" si="237"/>
        <v>3.1021852654487839E+18</v>
      </c>
      <c r="J1102" s="16">
        <v>1</v>
      </c>
      <c r="K1102" s="16">
        <v>11</v>
      </c>
      <c r="L1102" s="16">
        <v>5</v>
      </c>
      <c r="M1102" s="16">
        <v>10000</v>
      </c>
      <c r="N1102" s="16">
        <v>10000</v>
      </c>
      <c r="O1102" s="16">
        <v>30</v>
      </c>
      <c r="P1102" s="16" t="b">
        <v>1</v>
      </c>
      <c r="Q1102" s="16">
        <v>0</v>
      </c>
      <c r="R1102" s="16" t="b">
        <v>0</v>
      </c>
      <c r="S1102" s="16">
        <v>101.000000000008</v>
      </c>
      <c r="T1102" s="16" t="s">
        <v>59</v>
      </c>
      <c r="U1102" s="18">
        <v>1197</v>
      </c>
      <c r="V1102" s="16">
        <v>1793</v>
      </c>
      <c r="W1102" s="22">
        <v>1.07</v>
      </c>
    </row>
    <row r="1103" spans="1:23" x14ac:dyDescent="0.3">
      <c r="A1103" s="15">
        <v>1101</v>
      </c>
      <c r="B1103" s="16" t="s">
        <v>56</v>
      </c>
      <c r="C1103" s="17" t="s">
        <v>131</v>
      </c>
      <c r="E1103" s="16">
        <f t="shared" si="240"/>
        <v>2688689733.1349273</v>
      </c>
      <c r="F1103" s="16">
        <v>5</v>
      </c>
      <c r="G1103" s="22">
        <f>A1103^7.96+A1103^4+100*A1103+100</f>
        <v>1.6316502018330559E+24</v>
      </c>
      <c r="H1103" s="22">
        <f t="shared" si="236"/>
        <v>3286754.045726594</v>
      </c>
      <c r="I1103" s="22">
        <f t="shared" si="237"/>
        <v>3.1193715287809157E+18</v>
      </c>
      <c r="J1103" s="16">
        <v>1</v>
      </c>
      <c r="K1103" s="16">
        <v>11</v>
      </c>
      <c r="L1103" s="16">
        <v>5</v>
      </c>
      <c r="M1103" s="16">
        <v>10000</v>
      </c>
      <c r="N1103" s="16">
        <v>10000</v>
      </c>
      <c r="O1103" s="16">
        <v>30</v>
      </c>
      <c r="P1103" s="16" t="b">
        <v>1</v>
      </c>
      <c r="Q1103" s="16">
        <v>0</v>
      </c>
      <c r="R1103" s="16" t="b">
        <v>0</v>
      </c>
      <c r="S1103" s="16">
        <v>101.000000000008</v>
      </c>
      <c r="T1103" s="16" t="s">
        <v>59</v>
      </c>
      <c r="U1103" s="18">
        <v>1198</v>
      </c>
      <c r="V1103" s="16">
        <v>1795</v>
      </c>
      <c r="W1103" s="22">
        <v>1.07</v>
      </c>
    </row>
    <row r="1104" spans="1:23" x14ac:dyDescent="0.3">
      <c r="A1104" s="19">
        <v>1102</v>
      </c>
      <c r="B1104" s="16" t="s">
        <v>56</v>
      </c>
      <c r="C1104" s="17" t="s">
        <v>131</v>
      </c>
      <c r="E1104" s="16">
        <f t="shared" si="240"/>
        <v>2696267289.602777</v>
      </c>
      <c r="F1104" s="16">
        <v>5</v>
      </c>
      <c r="G1104" s="22">
        <f t="shared" ref="G1104:G1112" si="243">A1104^7.96+A1104^4+100*A1104+100</f>
        <v>1.6434840452030046E+24</v>
      </c>
      <c r="H1104" s="22">
        <f t="shared" si="236"/>
        <v>3293088.6235333709</v>
      </c>
      <c r="I1104" s="22">
        <f t="shared" si="237"/>
        <v>3.1366372725063557E+18</v>
      </c>
      <c r="J1104" s="16">
        <v>1</v>
      </c>
      <c r="K1104" s="16">
        <v>11</v>
      </c>
      <c r="L1104" s="16">
        <v>5</v>
      </c>
      <c r="M1104" s="16">
        <v>10000</v>
      </c>
      <c r="N1104" s="16">
        <v>10000</v>
      </c>
      <c r="O1104" s="16">
        <v>30</v>
      </c>
      <c r="P1104" s="16" t="b">
        <v>1</v>
      </c>
      <c r="Q1104" s="16">
        <v>0</v>
      </c>
      <c r="R1104" s="16" t="b">
        <v>0</v>
      </c>
      <c r="S1104" s="16">
        <v>101.000000000008</v>
      </c>
      <c r="T1104" s="16" t="s">
        <v>59</v>
      </c>
      <c r="U1104" s="18">
        <v>1199</v>
      </c>
      <c r="V1104" s="16">
        <v>1797</v>
      </c>
      <c r="W1104" s="22">
        <v>1.07</v>
      </c>
    </row>
    <row r="1105" spans="1:23" x14ac:dyDescent="0.3">
      <c r="A1105" s="15">
        <v>1103</v>
      </c>
      <c r="B1105" s="16" t="s">
        <v>56</v>
      </c>
      <c r="C1105" s="17" t="s">
        <v>130</v>
      </c>
      <c r="E1105" s="16">
        <f t="shared" si="240"/>
        <v>2703859299.8275385</v>
      </c>
      <c r="F1105" s="16">
        <v>5</v>
      </c>
      <c r="G1105" s="22">
        <f t="shared" si="243"/>
        <v>1.6553928651296726E+24</v>
      </c>
      <c r="H1105" s="22">
        <f t="shared" si="236"/>
        <v>3299429.7059918195</v>
      </c>
      <c r="I1105" s="22">
        <f t="shared" si="237"/>
        <v>3.1539827915694761E+18</v>
      </c>
      <c r="J1105" s="16">
        <v>1</v>
      </c>
      <c r="K1105" s="16">
        <v>11</v>
      </c>
      <c r="L1105" s="16">
        <v>5</v>
      </c>
      <c r="M1105" s="16">
        <v>10000</v>
      </c>
      <c r="N1105" s="16">
        <v>10000</v>
      </c>
      <c r="O1105" s="16">
        <v>30</v>
      </c>
      <c r="P1105" s="16" t="b">
        <v>1</v>
      </c>
      <c r="Q1105" s="16">
        <v>0</v>
      </c>
      <c r="R1105" s="16" t="b">
        <v>0</v>
      </c>
      <c r="S1105" s="16">
        <v>101.000000000008</v>
      </c>
      <c r="T1105" s="16" t="s">
        <v>59</v>
      </c>
      <c r="U1105" s="18">
        <v>1200</v>
      </c>
      <c r="V1105" s="16">
        <v>1799</v>
      </c>
      <c r="W1105" s="22">
        <v>1.07</v>
      </c>
    </row>
    <row r="1106" spans="1:23" x14ac:dyDescent="0.3">
      <c r="A1106" s="19">
        <v>1104</v>
      </c>
      <c r="B1106" s="16" t="s">
        <v>56</v>
      </c>
      <c r="C1106" s="17" t="s">
        <v>130</v>
      </c>
      <c r="E1106" s="16">
        <f t="shared" si="240"/>
        <v>2711465778.2373571</v>
      </c>
      <c r="F1106" s="16">
        <v>5</v>
      </c>
      <c r="G1106" s="22">
        <f t="shared" si="243"/>
        <v>1.6673770680257657E+24</v>
      </c>
      <c r="H1106" s="22">
        <f t="shared" si="236"/>
        <v>3305777.2939279638</v>
      </c>
      <c r="I1106" s="22">
        <f t="shared" si="237"/>
        <v>3.1714083817400192E+18</v>
      </c>
      <c r="J1106" s="16">
        <v>1</v>
      </c>
      <c r="K1106" s="16">
        <v>11</v>
      </c>
      <c r="L1106" s="16">
        <v>5</v>
      </c>
      <c r="M1106" s="16">
        <v>10000</v>
      </c>
      <c r="N1106" s="16">
        <v>10000</v>
      </c>
      <c r="O1106" s="16">
        <v>30</v>
      </c>
      <c r="P1106" s="16" t="b">
        <v>1</v>
      </c>
      <c r="Q1106" s="16">
        <v>0</v>
      </c>
      <c r="R1106" s="16" t="b">
        <v>0</v>
      </c>
      <c r="S1106" s="16">
        <v>101.000000000008</v>
      </c>
      <c r="T1106" s="16" t="s">
        <v>59</v>
      </c>
      <c r="U1106" s="18">
        <v>1201</v>
      </c>
      <c r="V1106" s="16">
        <v>1801</v>
      </c>
      <c r="W1106" s="22">
        <v>1.07</v>
      </c>
    </row>
    <row r="1107" spans="1:23" x14ac:dyDescent="0.3">
      <c r="A1107" s="15">
        <v>1105</v>
      </c>
      <c r="B1107" s="16" t="s">
        <v>56</v>
      </c>
      <c r="C1107" s="17" t="s">
        <v>130</v>
      </c>
      <c r="E1107" s="16">
        <f t="shared" si="240"/>
        <v>2719086739.261735</v>
      </c>
      <c r="F1107" s="16">
        <v>5</v>
      </c>
      <c r="G1107" s="22">
        <f t="shared" si="243"/>
        <v>1.6794370621356861E+24</v>
      </c>
      <c r="H1107" s="22">
        <f t="shared" si="236"/>
        <v>3312131.3881672155</v>
      </c>
      <c r="I1107" s="22">
        <f t="shared" si="237"/>
        <v>3.188914339614956E+18</v>
      </c>
      <c r="J1107" s="16">
        <v>1</v>
      </c>
      <c r="K1107" s="16">
        <v>11</v>
      </c>
      <c r="L1107" s="16">
        <v>5</v>
      </c>
      <c r="M1107" s="16">
        <v>10000</v>
      </c>
      <c r="N1107" s="16">
        <v>10000</v>
      </c>
      <c r="O1107" s="16">
        <v>30</v>
      </c>
      <c r="P1107" s="16" t="b">
        <v>1</v>
      </c>
      <c r="Q1107" s="16">
        <v>0</v>
      </c>
      <c r="R1107" s="16" t="b">
        <v>0</v>
      </c>
      <c r="S1107" s="16">
        <v>101.000000000008</v>
      </c>
      <c r="T1107" s="16" t="s">
        <v>59</v>
      </c>
      <c r="U1107" s="18">
        <v>1202</v>
      </c>
      <c r="V1107" s="16">
        <v>1803</v>
      </c>
      <c r="W1107" s="22">
        <v>1.07</v>
      </c>
    </row>
    <row r="1108" spans="1:23" x14ac:dyDescent="0.3">
      <c r="A1108" s="19">
        <v>1106</v>
      </c>
      <c r="B1108" s="16" t="s">
        <v>56</v>
      </c>
      <c r="C1108" s="17" t="s">
        <v>130</v>
      </c>
      <c r="E1108" s="12">
        <f t="shared" si="240"/>
        <v>2726722197.3314853</v>
      </c>
      <c r="F1108" s="16">
        <v>5</v>
      </c>
      <c r="G1108" s="22">
        <f t="shared" si="243"/>
        <v>1.6915732575421349E+24</v>
      </c>
      <c r="H1108" s="22">
        <f t="shared" si="236"/>
        <v>3318491.9895343254</v>
      </c>
      <c r="I1108" s="22">
        <f t="shared" si="237"/>
        <v>3.2065009626197207E+18</v>
      </c>
      <c r="J1108" s="16">
        <v>1</v>
      </c>
      <c r="K1108" s="16">
        <v>11</v>
      </c>
      <c r="L1108" s="16">
        <v>5</v>
      </c>
      <c r="M1108" s="16">
        <v>10000</v>
      </c>
      <c r="N1108" s="16">
        <v>10000</v>
      </c>
      <c r="O1108" s="16">
        <v>30</v>
      </c>
      <c r="P1108" s="16" t="b">
        <v>1</v>
      </c>
      <c r="Q1108" s="16">
        <v>0</v>
      </c>
      <c r="R1108" s="16" t="b">
        <v>0</v>
      </c>
      <c r="S1108" s="16">
        <v>101.000000000008</v>
      </c>
      <c r="T1108" s="16" t="s">
        <v>59</v>
      </c>
      <c r="U1108" s="18">
        <v>1203</v>
      </c>
      <c r="V1108" s="16">
        <v>1805</v>
      </c>
      <c r="W1108" s="22">
        <v>1.07</v>
      </c>
    </row>
    <row r="1109" spans="1:23" x14ac:dyDescent="0.3">
      <c r="A1109" s="15">
        <v>1107</v>
      </c>
      <c r="B1109" s="16" t="s">
        <v>56</v>
      </c>
      <c r="C1109" s="17" t="s">
        <v>130</v>
      </c>
      <c r="E1109" s="12">
        <f t="shared" si="240"/>
        <v>2734372166.878675</v>
      </c>
      <c r="F1109" s="16">
        <v>5</v>
      </c>
      <c r="G1109" s="22">
        <f t="shared" si="243"/>
        <v>1.7037860661725932E+24</v>
      </c>
      <c r="H1109" s="22">
        <f t="shared" si="236"/>
        <v>3324859.098853393</v>
      </c>
      <c r="I1109" s="22">
        <f t="shared" si="237"/>
        <v>3.2241685490100086E+18</v>
      </c>
      <c r="J1109" s="16">
        <v>1</v>
      </c>
      <c r="K1109" s="16">
        <v>11</v>
      </c>
      <c r="L1109" s="16">
        <v>5</v>
      </c>
      <c r="M1109" s="16">
        <v>10000</v>
      </c>
      <c r="N1109" s="16">
        <v>10000</v>
      </c>
      <c r="O1109" s="16">
        <v>30</v>
      </c>
      <c r="P1109" s="16" t="b">
        <v>1</v>
      </c>
      <c r="Q1109" s="16">
        <v>0</v>
      </c>
      <c r="R1109" s="16" t="b">
        <v>0</v>
      </c>
      <c r="S1109" s="16">
        <v>101.000000000008</v>
      </c>
      <c r="T1109" s="16" t="s">
        <v>59</v>
      </c>
      <c r="U1109" s="18">
        <v>1204</v>
      </c>
      <c r="V1109" s="16">
        <v>1807</v>
      </c>
      <c r="W1109" s="22">
        <v>1.07</v>
      </c>
    </row>
    <row r="1110" spans="1:23" x14ac:dyDescent="0.3">
      <c r="A1110" s="19">
        <v>1108</v>
      </c>
      <c r="B1110" s="16" t="s">
        <v>56</v>
      </c>
      <c r="C1110" s="17" t="s">
        <v>130</v>
      </c>
      <c r="E1110" s="16">
        <f t="shared" si="240"/>
        <v>2742036662.3367324</v>
      </c>
      <c r="F1110" s="16">
        <v>5</v>
      </c>
      <c r="G1110" s="22">
        <f t="shared" si="243"/>
        <v>1.7160759018061286E+24</v>
      </c>
      <c r="H1110" s="22">
        <f t="shared" si="236"/>
        <v>3331232.7169479043</v>
      </c>
      <c r="I1110" s="22">
        <f t="shared" si="237"/>
        <v>3.2419173978732616E+18</v>
      </c>
      <c r="J1110" s="16">
        <v>1</v>
      </c>
      <c r="K1110" s="16">
        <v>11</v>
      </c>
      <c r="L1110" s="16">
        <v>5</v>
      </c>
      <c r="M1110" s="16">
        <v>10000</v>
      </c>
      <c r="N1110" s="16">
        <v>10000</v>
      </c>
      <c r="O1110" s="16">
        <v>30</v>
      </c>
      <c r="P1110" s="16" t="b">
        <v>1</v>
      </c>
      <c r="Q1110" s="16">
        <v>0</v>
      </c>
      <c r="R1110" s="16" t="b">
        <v>0</v>
      </c>
      <c r="S1110" s="16">
        <v>101.000000000008</v>
      </c>
      <c r="T1110" s="16" t="s">
        <v>59</v>
      </c>
      <c r="U1110" s="18">
        <v>1205</v>
      </c>
      <c r="V1110" s="16">
        <v>1809</v>
      </c>
      <c r="W1110" s="22">
        <v>1.07</v>
      </c>
    </row>
    <row r="1111" spans="1:23" x14ac:dyDescent="0.3">
      <c r="A1111" s="15">
        <v>1109</v>
      </c>
      <c r="B1111" s="16" t="s">
        <v>56</v>
      </c>
      <c r="C1111" s="17" t="s">
        <v>130</v>
      </c>
      <c r="E1111" s="16">
        <f t="shared" si="240"/>
        <v>2749715698.1403642</v>
      </c>
      <c r="F1111" s="16">
        <v>5</v>
      </c>
      <c r="G1111" s="22">
        <f t="shared" si="243"/>
        <v>1.7284431800798872E+24</v>
      </c>
      <c r="H1111" s="22">
        <f t="shared" si="236"/>
        <v>3337612.8446406857</v>
      </c>
      <c r="I1111" s="22">
        <f t="shared" si="237"/>
        <v>3.2597478091301796E+18</v>
      </c>
      <c r="J1111" s="16">
        <v>1</v>
      </c>
      <c r="K1111" s="16">
        <v>11</v>
      </c>
      <c r="L1111" s="16">
        <v>5</v>
      </c>
      <c r="M1111" s="16">
        <v>10000</v>
      </c>
      <c r="N1111" s="16">
        <v>10000</v>
      </c>
      <c r="O1111" s="16">
        <v>30</v>
      </c>
      <c r="P1111" s="16" t="b">
        <v>1</v>
      </c>
      <c r="Q1111" s="16">
        <v>0</v>
      </c>
      <c r="R1111" s="16" t="b">
        <v>0</v>
      </c>
      <c r="S1111" s="16">
        <v>101.000000000008</v>
      </c>
      <c r="T1111" s="16" t="s">
        <v>59</v>
      </c>
      <c r="U1111" s="18">
        <v>1206</v>
      </c>
      <c r="V1111" s="16">
        <v>1811</v>
      </c>
      <c r="W1111" s="22">
        <v>1.07</v>
      </c>
    </row>
    <row r="1112" spans="1:23" x14ac:dyDescent="0.3">
      <c r="A1112" s="19">
        <v>1110</v>
      </c>
      <c r="B1112" s="16" t="s">
        <v>56</v>
      </c>
      <c r="C1112" s="17" t="s">
        <v>130</v>
      </c>
      <c r="E1112" s="12">
        <f t="shared" si="240"/>
        <v>2757409288.7255678</v>
      </c>
      <c r="F1112" s="16">
        <v>5</v>
      </c>
      <c r="G1112" s="22">
        <f t="shared" si="243"/>
        <v>1.7408883184957846E+24</v>
      </c>
      <c r="H1112" s="22">
        <f t="shared" si="236"/>
        <v>3343999.4827539288</v>
      </c>
      <c r="I1112" s="22">
        <f t="shared" si="237"/>
        <v>3.2776600835363487E+18</v>
      </c>
      <c r="J1112" s="16">
        <v>1</v>
      </c>
      <c r="K1112" s="16">
        <v>11</v>
      </c>
      <c r="L1112" s="16">
        <v>5</v>
      </c>
      <c r="M1112" s="16">
        <v>10000</v>
      </c>
      <c r="N1112" s="16">
        <v>10000</v>
      </c>
      <c r="O1112" s="16">
        <v>30</v>
      </c>
      <c r="P1112" s="16" t="b">
        <v>1</v>
      </c>
      <c r="Q1112" s="16">
        <v>0</v>
      </c>
      <c r="R1112" s="16" t="b">
        <v>0</v>
      </c>
      <c r="S1112" s="16">
        <v>101.000000000008</v>
      </c>
      <c r="T1112" s="16" t="s">
        <v>59</v>
      </c>
      <c r="U1112" s="18">
        <v>1207</v>
      </c>
      <c r="V1112" s="16">
        <v>1813</v>
      </c>
      <c r="W1112" s="22">
        <v>1.07</v>
      </c>
    </row>
    <row r="1113" spans="1:23" x14ac:dyDescent="0.3">
      <c r="A1113" s="15">
        <v>1111</v>
      </c>
      <c r="B1113" s="16" t="s">
        <v>56</v>
      </c>
      <c r="C1113" s="17" t="s">
        <v>130</v>
      </c>
      <c r="E1113" s="16">
        <f t="shared" si="240"/>
        <v>2765117448.5296822</v>
      </c>
      <c r="F1113" s="16">
        <v>5</v>
      </c>
      <c r="G1113" s="22">
        <f>A1113^7.97+A1113^4+100*A1113+100</f>
        <v>1.8807932165832455E+24</v>
      </c>
      <c r="H1113" s="22">
        <f t="shared" si="236"/>
        <v>3350392.6321091936</v>
      </c>
      <c r="I1113" s="22">
        <f t="shared" si="237"/>
        <v>3.2956545226838461E+18</v>
      </c>
      <c r="J1113" s="16">
        <v>1</v>
      </c>
      <c r="K1113" s="16">
        <v>11</v>
      </c>
      <c r="L1113" s="16">
        <v>5</v>
      </c>
      <c r="M1113" s="16">
        <v>10000</v>
      </c>
      <c r="N1113" s="16">
        <v>10000</v>
      </c>
      <c r="O1113" s="16">
        <v>30</v>
      </c>
      <c r="P1113" s="16" t="b">
        <v>1</v>
      </c>
      <c r="Q1113" s="16">
        <v>0</v>
      </c>
      <c r="R1113" s="16" t="b">
        <v>0</v>
      </c>
      <c r="S1113" s="16">
        <v>101.000000000008</v>
      </c>
      <c r="T1113" s="16" t="s">
        <v>59</v>
      </c>
      <c r="U1113" s="18">
        <v>1208</v>
      </c>
      <c r="V1113" s="16">
        <v>1815</v>
      </c>
      <c r="W1113" s="22">
        <v>1.07</v>
      </c>
    </row>
    <row r="1114" spans="1:23" x14ac:dyDescent="0.3">
      <c r="A1114" s="19">
        <v>1112</v>
      </c>
      <c r="B1114" s="16" t="s">
        <v>56</v>
      </c>
      <c r="C1114" s="17" t="s">
        <v>130</v>
      </c>
      <c r="E1114" s="16">
        <f t="shared" si="240"/>
        <v>2772840191.9912968</v>
      </c>
      <c r="F1114" s="16">
        <v>5</v>
      </c>
      <c r="G1114" s="22">
        <f t="shared" ref="G1114:G1122" si="244">A1114^7.97+A1114^4+100*A1114+100</f>
        <v>1.8943278942114434E+24</v>
      </c>
      <c r="H1114" s="22">
        <f t="shared" si="236"/>
        <v>3356792.293527395</v>
      </c>
      <c r="I1114" s="22">
        <f t="shared" si="237"/>
        <v>3.3137314290027167E+18</v>
      </c>
      <c r="J1114" s="16">
        <v>1</v>
      </c>
      <c r="K1114" s="16">
        <v>11</v>
      </c>
      <c r="L1114" s="16">
        <v>5</v>
      </c>
      <c r="M1114" s="16">
        <v>10000</v>
      </c>
      <c r="N1114" s="16">
        <v>10000</v>
      </c>
      <c r="O1114" s="16">
        <v>30</v>
      </c>
      <c r="P1114" s="16" t="b">
        <v>1</v>
      </c>
      <c r="Q1114" s="16">
        <v>0</v>
      </c>
      <c r="R1114" s="16" t="b">
        <v>0</v>
      </c>
      <c r="S1114" s="16">
        <v>101.000000000008</v>
      </c>
      <c r="T1114" s="16" t="s">
        <v>59</v>
      </c>
      <c r="U1114" s="18">
        <v>1209</v>
      </c>
      <c r="V1114" s="16">
        <v>1817</v>
      </c>
      <c r="W1114" s="22">
        <v>1.07</v>
      </c>
    </row>
    <row r="1115" spans="1:23" x14ac:dyDescent="0.3">
      <c r="A1115" s="15">
        <v>1113</v>
      </c>
      <c r="B1115" s="16" t="s">
        <v>56</v>
      </c>
      <c r="C1115" s="17" t="s">
        <v>130</v>
      </c>
      <c r="E1115" s="16">
        <f t="shared" si="240"/>
        <v>2780577533.5503531</v>
      </c>
      <c r="F1115" s="16">
        <v>5</v>
      </c>
      <c r="G1115" s="22">
        <f t="shared" si="244"/>
        <v>1.9079476734048481E+24</v>
      </c>
      <c r="H1115" s="22">
        <f t="shared" si="236"/>
        <v>3363198.467828826</v>
      </c>
      <c r="I1115" s="22">
        <f t="shared" si="237"/>
        <v>3.3318911057626066E+18</v>
      </c>
      <c r="J1115" s="16">
        <v>1</v>
      </c>
      <c r="K1115" s="16">
        <v>11</v>
      </c>
      <c r="L1115" s="16">
        <v>5</v>
      </c>
      <c r="M1115" s="16">
        <v>10000</v>
      </c>
      <c r="N1115" s="16">
        <v>10000</v>
      </c>
      <c r="O1115" s="16">
        <v>30</v>
      </c>
      <c r="P1115" s="16" t="b">
        <v>1</v>
      </c>
      <c r="Q1115" s="16">
        <v>0</v>
      </c>
      <c r="R1115" s="16" t="b">
        <v>0</v>
      </c>
      <c r="S1115" s="16">
        <v>101.000000000008</v>
      </c>
      <c r="T1115" s="16" t="s">
        <v>59</v>
      </c>
      <c r="U1115" s="18">
        <v>1210</v>
      </c>
      <c r="V1115" s="16">
        <v>1819</v>
      </c>
      <c r="W1115" s="22">
        <v>1.07</v>
      </c>
    </row>
    <row r="1116" spans="1:23" x14ac:dyDescent="0.3">
      <c r="A1116" s="19">
        <v>1114</v>
      </c>
      <c r="B1116" s="16" t="s">
        <v>56</v>
      </c>
      <c r="C1116" s="17" t="s">
        <v>130</v>
      </c>
      <c r="E1116" s="16">
        <f t="shared" si="240"/>
        <v>2788329487.6480317</v>
      </c>
      <c r="F1116" s="16">
        <v>5</v>
      </c>
      <c r="G1116" s="22">
        <f t="shared" si="244"/>
        <v>1.9216530120705671E+24</v>
      </c>
      <c r="H1116" s="22">
        <f t="shared" si="236"/>
        <v>3369611.1558331298</v>
      </c>
      <c r="I1116" s="22">
        <f t="shared" si="237"/>
        <v>3.3501338570742897E+18</v>
      </c>
      <c r="J1116" s="16">
        <v>1</v>
      </c>
      <c r="K1116" s="16">
        <v>11</v>
      </c>
      <c r="L1116" s="16">
        <v>5</v>
      </c>
      <c r="M1116" s="16">
        <v>10000</v>
      </c>
      <c r="N1116" s="16">
        <v>10000</v>
      </c>
      <c r="O1116" s="16">
        <v>30</v>
      </c>
      <c r="P1116" s="16" t="b">
        <v>1</v>
      </c>
      <c r="Q1116" s="16">
        <v>0</v>
      </c>
      <c r="R1116" s="16" t="b">
        <v>0</v>
      </c>
      <c r="S1116" s="16">
        <v>101.000000000008</v>
      </c>
      <c r="T1116" s="16" t="s">
        <v>59</v>
      </c>
      <c r="U1116" s="18">
        <v>1211</v>
      </c>
      <c r="V1116" s="16">
        <v>1821</v>
      </c>
      <c r="W1116" s="22">
        <v>1.07</v>
      </c>
    </row>
    <row r="1117" spans="1:23" x14ac:dyDescent="0.3">
      <c r="A1117" s="15">
        <v>1115</v>
      </c>
      <c r="B1117" s="16" t="s">
        <v>56</v>
      </c>
      <c r="C1117" s="17" t="s">
        <v>130</v>
      </c>
      <c r="E1117" s="16">
        <f t="shared" si="240"/>
        <v>2796096068.7268677</v>
      </c>
      <c r="F1117" s="16">
        <v>5</v>
      </c>
      <c r="G1117" s="22">
        <f t="shared" si="244"/>
        <v>1.9354443701650308E+24</v>
      </c>
      <c r="H1117" s="22">
        <f t="shared" si="236"/>
        <v>3376030.3583593252</v>
      </c>
      <c r="I1117" s="22">
        <f t="shared" si="237"/>
        <v>3.368459987891306E+18</v>
      </c>
      <c r="J1117" s="16">
        <v>1</v>
      </c>
      <c r="K1117" s="16">
        <v>11</v>
      </c>
      <c r="L1117" s="16">
        <v>5</v>
      </c>
      <c r="M1117" s="16">
        <v>10000</v>
      </c>
      <c r="N1117" s="16">
        <v>10000</v>
      </c>
      <c r="O1117" s="16">
        <v>30</v>
      </c>
      <c r="P1117" s="16" t="b">
        <v>1</v>
      </c>
      <c r="Q1117" s="16">
        <v>0</v>
      </c>
      <c r="R1117" s="16" t="b">
        <v>0</v>
      </c>
      <c r="S1117" s="16">
        <v>101.000000000008</v>
      </c>
      <c r="T1117" s="16" t="s">
        <v>59</v>
      </c>
      <c r="U1117" s="18">
        <v>1212</v>
      </c>
      <c r="V1117" s="16">
        <v>1823</v>
      </c>
      <c r="W1117" s="22">
        <v>1.07</v>
      </c>
    </row>
    <row r="1118" spans="1:23" x14ac:dyDescent="0.3">
      <c r="A1118" s="19">
        <v>1116</v>
      </c>
      <c r="B1118" s="16" t="s">
        <v>56</v>
      </c>
      <c r="C1118" s="17" t="s">
        <v>130</v>
      </c>
      <c r="E1118" s="16">
        <f t="shared" si="240"/>
        <v>2803877291.2306581</v>
      </c>
      <c r="F1118" s="16">
        <v>5</v>
      </c>
      <c r="G1118" s="22">
        <f t="shared" si="244"/>
        <v>1.9493222097013156E+24</v>
      </c>
      <c r="H1118" s="22">
        <f t="shared" si="236"/>
        <v>3382456.0762258014</v>
      </c>
      <c r="I1118" s="22">
        <f t="shared" si="237"/>
        <v>3.3868698040114719E+18</v>
      </c>
      <c r="J1118" s="16">
        <v>1</v>
      </c>
      <c r="K1118" s="16">
        <v>11</v>
      </c>
      <c r="L1118" s="16">
        <v>5</v>
      </c>
      <c r="M1118" s="16">
        <v>10000</v>
      </c>
      <c r="N1118" s="16">
        <v>10000</v>
      </c>
      <c r="O1118" s="16">
        <v>30</v>
      </c>
      <c r="P1118" s="16" t="b">
        <v>1</v>
      </c>
      <c r="Q1118" s="16">
        <v>0</v>
      </c>
      <c r="R1118" s="16" t="b">
        <v>0</v>
      </c>
      <c r="S1118" s="16">
        <v>101.000000000008</v>
      </c>
      <c r="T1118" s="16" t="s">
        <v>59</v>
      </c>
      <c r="U1118" s="18">
        <v>1213</v>
      </c>
      <c r="V1118" s="16">
        <v>1825</v>
      </c>
      <c r="W1118" s="22">
        <v>1.07</v>
      </c>
    </row>
    <row r="1119" spans="1:23" x14ac:dyDescent="0.3">
      <c r="A1119" s="15">
        <v>1117</v>
      </c>
      <c r="B1119" s="16" t="s">
        <v>56</v>
      </c>
      <c r="C1119" s="17" t="s">
        <v>130</v>
      </c>
      <c r="E1119" s="12">
        <f t="shared" si="240"/>
        <v>2811673169.604517</v>
      </c>
      <c r="F1119" s="16">
        <v>5</v>
      </c>
      <c r="G1119" s="22">
        <f t="shared" si="244"/>
        <v>1.9632869947564323E+24</v>
      </c>
      <c r="H1119" s="22">
        <f t="shared" ref="H1119:H1152" si="245">A1119^2.14+50+50*A1119</f>
        <v>3388888.3102503088</v>
      </c>
      <c r="I1119" s="22">
        <f t="shared" ref="I1119:I1152" si="246">A1119^6.08+A1119^4+1000*A1119+100</f>
        <v>3.405363612078505E+18</v>
      </c>
      <c r="J1119" s="16">
        <v>1</v>
      </c>
      <c r="K1119" s="16">
        <v>11</v>
      </c>
      <c r="L1119" s="16">
        <v>5</v>
      </c>
      <c r="M1119" s="16">
        <v>10000</v>
      </c>
      <c r="N1119" s="16">
        <v>10000</v>
      </c>
      <c r="O1119" s="16">
        <v>30</v>
      </c>
      <c r="P1119" s="16" t="b">
        <v>1</v>
      </c>
      <c r="Q1119" s="16">
        <v>0</v>
      </c>
      <c r="R1119" s="16" t="b">
        <v>0</v>
      </c>
      <c r="S1119" s="16">
        <v>101.000000000008</v>
      </c>
      <c r="T1119" s="16" t="s">
        <v>59</v>
      </c>
      <c r="U1119" s="18">
        <v>1214</v>
      </c>
      <c r="V1119" s="16">
        <v>1827</v>
      </c>
      <c r="W1119" s="22">
        <v>1.07</v>
      </c>
    </row>
    <row r="1120" spans="1:23" x14ac:dyDescent="0.3">
      <c r="A1120" s="19">
        <v>1118</v>
      </c>
      <c r="B1120" s="16" t="s">
        <v>56</v>
      </c>
      <c r="C1120" s="17" t="s">
        <v>130</v>
      </c>
      <c r="E1120" s="12">
        <f t="shared" si="240"/>
        <v>2819483718.2948165</v>
      </c>
      <c r="F1120" s="16">
        <v>5</v>
      </c>
      <c r="G1120" s="22">
        <f t="shared" si="244"/>
        <v>1.9773391914787609E+24</v>
      </c>
      <c r="H1120" s="22">
        <f t="shared" si="245"/>
        <v>3395327.0612499677</v>
      </c>
      <c r="I1120" s="22">
        <f t="shared" si="246"/>
        <v>3.423941719583553E+18</v>
      </c>
      <c r="J1120" s="16">
        <v>1</v>
      </c>
      <c r="K1120" s="16">
        <v>11</v>
      </c>
      <c r="L1120" s="16">
        <v>5</v>
      </c>
      <c r="M1120" s="16">
        <v>10000</v>
      </c>
      <c r="N1120" s="16">
        <v>10000</v>
      </c>
      <c r="O1120" s="16">
        <v>30</v>
      </c>
      <c r="P1120" s="16" t="b">
        <v>1</v>
      </c>
      <c r="Q1120" s="16">
        <v>0</v>
      </c>
      <c r="R1120" s="16" t="b">
        <v>0</v>
      </c>
      <c r="S1120" s="16">
        <v>101.000000000008</v>
      </c>
      <c r="T1120" s="16" t="s">
        <v>59</v>
      </c>
      <c r="U1120" s="18">
        <v>1215</v>
      </c>
      <c r="V1120" s="16">
        <v>1829</v>
      </c>
      <c r="W1120" s="22">
        <v>1.07</v>
      </c>
    </row>
    <row r="1121" spans="1:23" x14ac:dyDescent="0.3">
      <c r="A1121" s="15">
        <v>1119</v>
      </c>
      <c r="B1121" s="16" t="s">
        <v>56</v>
      </c>
      <c r="C1121" s="17" t="s">
        <v>130</v>
      </c>
      <c r="E1121" s="16">
        <f t="shared" si="240"/>
        <v>2827308951.7492723</v>
      </c>
      <c r="F1121" s="16">
        <v>5</v>
      </c>
      <c r="G1121" s="22">
        <f t="shared" si="244"/>
        <v>1.9914792680953783E+24</v>
      </c>
      <c r="H1121" s="22">
        <f t="shared" si="245"/>
        <v>3401772.3300412819</v>
      </c>
      <c r="I1121" s="22">
        <f t="shared" si="246"/>
        <v>3.442604434866881E+18</v>
      </c>
      <c r="J1121" s="16">
        <v>1</v>
      </c>
      <c r="K1121" s="16">
        <v>11</v>
      </c>
      <c r="L1121" s="16">
        <v>5</v>
      </c>
      <c r="M1121" s="16">
        <v>10000</v>
      </c>
      <c r="N1121" s="16">
        <v>10000</v>
      </c>
      <c r="O1121" s="16">
        <v>30</v>
      </c>
      <c r="P1121" s="16" t="b">
        <v>1</v>
      </c>
      <c r="Q1121" s="16">
        <v>0</v>
      </c>
      <c r="R1121" s="16" t="b">
        <v>0</v>
      </c>
      <c r="S1121" s="16">
        <v>101.000000000008</v>
      </c>
      <c r="T1121" s="16" t="s">
        <v>59</v>
      </c>
      <c r="U1121" s="18">
        <v>1216</v>
      </c>
      <c r="V1121" s="16">
        <v>1831</v>
      </c>
      <c r="W1121" s="22">
        <v>1.07</v>
      </c>
    </row>
    <row r="1122" spans="1:23" x14ac:dyDescent="0.3">
      <c r="A1122" s="19">
        <v>1120</v>
      </c>
      <c r="B1122" s="16" t="s">
        <v>56</v>
      </c>
      <c r="C1122" s="17" t="s">
        <v>130</v>
      </c>
      <c r="E1122" s="16">
        <f t="shared" si="240"/>
        <v>2835148884.4168539</v>
      </c>
      <c r="F1122" s="16">
        <v>5</v>
      </c>
      <c r="G1122" s="22">
        <f t="shared" si="244"/>
        <v>2.0057076949194512E+24</v>
      </c>
      <c r="H1122" s="22">
        <f t="shared" si="245"/>
        <v>3408224.1174401157</v>
      </c>
      <c r="I1122" s="22">
        <f t="shared" si="246"/>
        <v>3.4613520671192863E+18</v>
      </c>
      <c r="J1122" s="16">
        <v>1</v>
      </c>
      <c r="K1122" s="16">
        <v>11</v>
      </c>
      <c r="L1122" s="16">
        <v>5</v>
      </c>
      <c r="M1122" s="16">
        <v>10000</v>
      </c>
      <c r="N1122" s="16">
        <v>10000</v>
      </c>
      <c r="O1122" s="16">
        <v>30</v>
      </c>
      <c r="P1122" s="16" t="b">
        <v>1</v>
      </c>
      <c r="Q1122" s="16">
        <v>0</v>
      </c>
      <c r="R1122" s="16" t="b">
        <v>0</v>
      </c>
      <c r="S1122" s="16">
        <v>101.000000000008</v>
      </c>
      <c r="T1122" s="16" t="s">
        <v>59</v>
      </c>
      <c r="U1122" s="18">
        <v>1217</v>
      </c>
      <c r="V1122" s="16">
        <v>1833</v>
      </c>
      <c r="W1122" s="22">
        <v>1.07</v>
      </c>
    </row>
    <row r="1123" spans="1:23" x14ac:dyDescent="0.3">
      <c r="A1123" s="15">
        <v>1121</v>
      </c>
      <c r="B1123" s="16" t="s">
        <v>56</v>
      </c>
      <c r="C1123" s="17" t="s">
        <v>130</v>
      </c>
      <c r="E1123" s="12">
        <f t="shared" si="240"/>
        <v>2843003530.7478418</v>
      </c>
      <c r="F1123" s="16">
        <v>5</v>
      </c>
      <c r="G1123" s="22">
        <f>A1123^7.98+A1123^4+100*A1123+100</f>
        <v>2.1669694492106294E+24</v>
      </c>
      <c r="H1123" s="22">
        <f t="shared" si="245"/>
        <v>3414682.4242617171</v>
      </c>
      <c r="I1123" s="22">
        <f t="shared" si="246"/>
        <v>3.480184926383831E+18</v>
      </c>
      <c r="J1123" s="16">
        <v>1</v>
      </c>
      <c r="K1123" s="16">
        <v>11</v>
      </c>
      <c r="L1123" s="16">
        <v>5</v>
      </c>
      <c r="M1123" s="16">
        <v>10000</v>
      </c>
      <c r="N1123" s="16">
        <v>10000</v>
      </c>
      <c r="O1123" s="16">
        <v>30</v>
      </c>
      <c r="P1123" s="16" t="b">
        <v>1</v>
      </c>
      <c r="Q1123" s="16">
        <v>0</v>
      </c>
      <c r="R1123" s="16" t="b">
        <v>0</v>
      </c>
      <c r="S1123" s="16">
        <v>101.000000000008</v>
      </c>
      <c r="T1123" s="16" t="s">
        <v>59</v>
      </c>
      <c r="U1123" s="18">
        <v>1218</v>
      </c>
      <c r="V1123" s="16">
        <v>1835</v>
      </c>
      <c r="W1123" s="22">
        <v>1.07</v>
      </c>
    </row>
    <row r="1124" spans="1:23" x14ac:dyDescent="0.3">
      <c r="A1124" s="19">
        <v>1122</v>
      </c>
      <c r="B1124" s="16" t="s">
        <v>56</v>
      </c>
      <c r="C1124" s="17" t="s">
        <v>130</v>
      </c>
      <c r="E1124" s="16">
        <f t="shared" si="240"/>
        <v>2850872905.1937914</v>
      </c>
      <c r="F1124" s="16">
        <v>5</v>
      </c>
      <c r="G1124" s="22">
        <f t="shared" ref="G1124:G1132" si="247">A1124^7.98+A1124^4+100*A1124+100</f>
        <v>2.1824434441949114E+24</v>
      </c>
      <c r="H1124" s="22">
        <f t="shared" si="245"/>
        <v>3421147.2513206843</v>
      </c>
      <c r="I1124" s="22">
        <f t="shared" si="246"/>
        <v>3.4991033235573187E+18</v>
      </c>
      <c r="J1124" s="16">
        <v>1</v>
      </c>
      <c r="K1124" s="16">
        <v>11</v>
      </c>
      <c r="L1124" s="16">
        <v>5</v>
      </c>
      <c r="M1124" s="16">
        <v>10000</v>
      </c>
      <c r="N1124" s="16">
        <v>10000</v>
      </c>
      <c r="O1124" s="16">
        <v>30</v>
      </c>
      <c r="P1124" s="16" t="b">
        <v>1</v>
      </c>
      <c r="Q1124" s="16">
        <v>0</v>
      </c>
      <c r="R1124" s="16" t="b">
        <v>0</v>
      </c>
      <c r="S1124" s="16">
        <v>101.000000000008</v>
      </c>
      <c r="T1124" s="16" t="s">
        <v>59</v>
      </c>
      <c r="U1124" s="18">
        <v>1219</v>
      </c>
      <c r="V1124" s="16">
        <v>1837</v>
      </c>
      <c r="W1124" s="22">
        <v>1.07</v>
      </c>
    </row>
    <row r="1125" spans="1:23" x14ac:dyDescent="0.3">
      <c r="A1125" s="15">
        <v>1123</v>
      </c>
      <c r="B1125" s="16" t="s">
        <v>56</v>
      </c>
      <c r="C1125" s="17" t="s">
        <v>130</v>
      </c>
      <c r="E1125" s="16">
        <f t="shared" si="240"/>
        <v>2858757022.2075596</v>
      </c>
      <c r="F1125" s="16">
        <v>5</v>
      </c>
      <c r="G1125" s="22">
        <f t="shared" si="247"/>
        <v>2.1980140034476063E+24</v>
      </c>
      <c r="H1125" s="22">
        <f t="shared" si="245"/>
        <v>3427618.5994310281</v>
      </c>
      <c r="I1125" s="22">
        <f t="shared" si="246"/>
        <v>3.5181075703920077E+18</v>
      </c>
      <c r="J1125" s="16">
        <v>1</v>
      </c>
      <c r="K1125" s="16">
        <v>11</v>
      </c>
      <c r="L1125" s="16">
        <v>5</v>
      </c>
      <c r="M1125" s="16">
        <v>10000</v>
      </c>
      <c r="N1125" s="16">
        <v>10000</v>
      </c>
      <c r="O1125" s="16">
        <v>30</v>
      </c>
      <c r="P1125" s="16" t="b">
        <v>1</v>
      </c>
      <c r="Q1125" s="16">
        <v>0</v>
      </c>
      <c r="R1125" s="16" t="b">
        <v>0</v>
      </c>
      <c r="S1125" s="16">
        <v>101.000000000008</v>
      </c>
      <c r="T1125" s="16" t="s">
        <v>59</v>
      </c>
      <c r="U1125" s="18">
        <v>1220</v>
      </c>
      <c r="V1125" s="16">
        <v>1839</v>
      </c>
      <c r="W1125" s="22">
        <v>1.07</v>
      </c>
    </row>
    <row r="1126" spans="1:23" x14ac:dyDescent="0.3">
      <c r="A1126" s="19">
        <v>1124</v>
      </c>
      <c r="B1126" s="16" t="s">
        <v>56</v>
      </c>
      <c r="C1126" s="17" t="s">
        <v>130</v>
      </c>
      <c r="E1126" s="16">
        <f t="shared" si="240"/>
        <v>2866655896.2432966</v>
      </c>
      <c r="F1126" s="16">
        <v>5</v>
      </c>
      <c r="G1126" s="22">
        <f t="shared" si="247"/>
        <v>2.2136816427770538E+24</v>
      </c>
      <c r="H1126" s="22">
        <f t="shared" si="245"/>
        <v>3434096.4694061</v>
      </c>
      <c r="I1126" s="22">
        <f t="shared" si="246"/>
        <v>3.5371979794970383E+18</v>
      </c>
      <c r="J1126" s="16">
        <v>1</v>
      </c>
      <c r="K1126" s="16">
        <v>11</v>
      </c>
      <c r="L1126" s="16">
        <v>5</v>
      </c>
      <c r="M1126" s="16">
        <v>10000</v>
      </c>
      <c r="N1126" s="16">
        <v>10000</v>
      </c>
      <c r="O1126" s="16">
        <v>30</v>
      </c>
      <c r="P1126" s="16" t="b">
        <v>1</v>
      </c>
      <c r="Q1126" s="16">
        <v>0</v>
      </c>
      <c r="R1126" s="16" t="b">
        <v>0</v>
      </c>
      <c r="S1126" s="16">
        <v>101.000000000008</v>
      </c>
      <c r="T1126" s="16" t="s">
        <v>59</v>
      </c>
      <c r="U1126" s="18">
        <v>1221</v>
      </c>
      <c r="V1126" s="16">
        <v>1841</v>
      </c>
      <c r="W1126" s="22">
        <v>1.07</v>
      </c>
    </row>
    <row r="1127" spans="1:23" x14ac:dyDescent="0.3">
      <c r="A1127" s="15">
        <v>1125</v>
      </c>
      <c r="B1127" s="16" t="s">
        <v>56</v>
      </c>
      <c r="C1127" s="17" t="s">
        <v>130</v>
      </c>
      <c r="E1127" s="16">
        <f t="shared" si="240"/>
        <v>2874569541.7564197</v>
      </c>
      <c r="F1127" s="16">
        <v>5</v>
      </c>
      <c r="G1127" s="22">
        <f t="shared" si="247"/>
        <v>2.2294468802840621E+24</v>
      </c>
      <c r="H1127" s="22">
        <f t="shared" si="245"/>
        <v>3440580.8620586516</v>
      </c>
      <c r="I1127" s="22">
        <f t="shared" si="246"/>
        <v>3.5563748643401836E+18</v>
      </c>
      <c r="J1127" s="16">
        <v>1</v>
      </c>
      <c r="K1127" s="16">
        <v>11</v>
      </c>
      <c r="L1127" s="16">
        <v>5</v>
      </c>
      <c r="M1127" s="16">
        <v>10000</v>
      </c>
      <c r="N1127" s="16">
        <v>10000</v>
      </c>
      <c r="O1127" s="16">
        <v>30</v>
      </c>
      <c r="P1127" s="16" t="b">
        <v>1</v>
      </c>
      <c r="Q1127" s="16">
        <v>0</v>
      </c>
      <c r="R1127" s="16" t="b">
        <v>0</v>
      </c>
      <c r="S1127" s="16">
        <v>101.000000000008</v>
      </c>
      <c r="T1127" s="16" t="s">
        <v>59</v>
      </c>
      <c r="U1127" s="18">
        <v>1222</v>
      </c>
      <c r="V1127" s="16">
        <v>1843</v>
      </c>
      <c r="W1127" s="22">
        <v>1.07</v>
      </c>
    </row>
    <row r="1128" spans="1:23" x14ac:dyDescent="0.3">
      <c r="A1128" s="19">
        <v>1126</v>
      </c>
      <c r="B1128" s="16" t="s">
        <v>56</v>
      </c>
      <c r="C1128" s="17" t="s">
        <v>130</v>
      </c>
      <c r="E1128" s="16">
        <f t="shared" si="240"/>
        <v>2882497973.203651</v>
      </c>
      <c r="F1128" s="16">
        <v>5</v>
      </c>
      <c r="G1128" s="22">
        <f t="shared" si="247"/>
        <v>2.2453102363700601E+24</v>
      </c>
      <c r="H1128" s="22">
        <f t="shared" si="245"/>
        <v>3447071.7782008057</v>
      </c>
      <c r="I1128" s="22">
        <f t="shared" si="246"/>
        <v>3.5756385392492785E+18</v>
      </c>
      <c r="J1128" s="16">
        <v>1</v>
      </c>
      <c r="K1128" s="16">
        <v>11</v>
      </c>
      <c r="L1128" s="16">
        <v>5</v>
      </c>
      <c r="M1128" s="16">
        <v>10000</v>
      </c>
      <c r="N1128" s="16">
        <v>10000</v>
      </c>
      <c r="O1128" s="16">
        <v>30</v>
      </c>
      <c r="P1128" s="16" t="b">
        <v>1</v>
      </c>
      <c r="Q1128" s="16">
        <v>0</v>
      </c>
      <c r="R1128" s="16" t="b">
        <v>0</v>
      </c>
      <c r="S1128" s="16">
        <v>101.000000000008</v>
      </c>
      <c r="T1128" s="16" t="s">
        <v>59</v>
      </c>
      <c r="U1128" s="18">
        <v>1223</v>
      </c>
      <c r="V1128" s="16">
        <v>1845</v>
      </c>
      <c r="W1128" s="22">
        <v>1.07</v>
      </c>
    </row>
    <row r="1129" spans="1:23" x14ac:dyDescent="0.3">
      <c r="A1129" s="15">
        <v>1127</v>
      </c>
      <c r="B1129" s="16" t="s">
        <v>56</v>
      </c>
      <c r="C1129" s="17" t="s">
        <v>130</v>
      </c>
      <c r="E1129" s="16">
        <f t="shared" si="240"/>
        <v>2890441205.0429845</v>
      </c>
      <c r="F1129" s="16">
        <v>5</v>
      </c>
      <c r="G1129" s="22">
        <f t="shared" si="247"/>
        <v>2.2612722337451591E+24</v>
      </c>
      <c r="H1129" s="22">
        <f t="shared" si="245"/>
        <v>3453569.2186440611</v>
      </c>
      <c r="I1129" s="22">
        <f t="shared" si="246"/>
        <v>3.5949893194139766E+18</v>
      </c>
      <c r="J1129" s="16">
        <v>1</v>
      </c>
      <c r="K1129" s="16">
        <v>11</v>
      </c>
      <c r="L1129" s="16">
        <v>5</v>
      </c>
      <c r="M1129" s="16">
        <v>10000</v>
      </c>
      <c r="N1129" s="16">
        <v>10000</v>
      </c>
      <c r="O1129" s="16">
        <v>30</v>
      </c>
      <c r="P1129" s="16" t="b">
        <v>1</v>
      </c>
      <c r="Q1129" s="16">
        <v>0</v>
      </c>
      <c r="R1129" s="16" t="b">
        <v>0</v>
      </c>
      <c r="S1129" s="16">
        <v>101.000000000008</v>
      </c>
      <c r="T1129" s="16" t="s">
        <v>59</v>
      </c>
      <c r="U1129" s="18">
        <v>1224</v>
      </c>
      <c r="V1129" s="16">
        <v>1847</v>
      </c>
      <c r="W1129" s="22">
        <v>1.07</v>
      </c>
    </row>
    <row r="1130" spans="1:23" x14ac:dyDescent="0.3">
      <c r="A1130" s="19">
        <v>1128</v>
      </c>
      <c r="B1130" s="16" t="s">
        <v>56</v>
      </c>
      <c r="C1130" s="17" t="s">
        <v>130</v>
      </c>
      <c r="E1130" s="12">
        <f t="shared" si="240"/>
        <v>2898399251.7337165</v>
      </c>
      <c r="F1130" s="16">
        <v>5</v>
      </c>
      <c r="G1130" s="22">
        <f t="shared" si="247"/>
        <v>2.277333397436474E+24</v>
      </c>
      <c r="H1130" s="22">
        <f t="shared" si="245"/>
        <v>3460073.1841993011</v>
      </c>
      <c r="I1130" s="22">
        <f t="shared" si="246"/>
        <v>3.61442752088721E+18</v>
      </c>
      <c r="J1130" s="16">
        <v>1</v>
      </c>
      <c r="K1130" s="16">
        <v>11</v>
      </c>
      <c r="L1130" s="16">
        <v>5</v>
      </c>
      <c r="M1130" s="16">
        <v>10000</v>
      </c>
      <c r="N1130" s="16">
        <v>10000</v>
      </c>
      <c r="O1130" s="16">
        <v>30</v>
      </c>
      <c r="P1130" s="16" t="b">
        <v>1</v>
      </c>
      <c r="Q1130" s="16">
        <v>0</v>
      </c>
      <c r="R1130" s="16" t="b">
        <v>0</v>
      </c>
      <c r="S1130" s="16">
        <v>101.000000000008</v>
      </c>
      <c r="T1130" s="16" t="s">
        <v>59</v>
      </c>
      <c r="U1130" s="18">
        <v>1225</v>
      </c>
      <c r="V1130" s="16">
        <v>1849</v>
      </c>
      <c r="W1130" s="22">
        <v>1.07</v>
      </c>
    </row>
    <row r="1131" spans="1:23" x14ac:dyDescent="0.3">
      <c r="A1131" s="15">
        <v>1129</v>
      </c>
      <c r="B1131" s="16" t="s">
        <v>56</v>
      </c>
      <c r="C1131" s="17" t="s">
        <v>130</v>
      </c>
      <c r="E1131" s="12">
        <f t="shared" si="240"/>
        <v>2906372127.7363877</v>
      </c>
      <c r="F1131" s="16">
        <v>5</v>
      </c>
      <c r="G1131" s="22">
        <f t="shared" si="247"/>
        <v>2.2934942547961849E+24</v>
      </c>
      <c r="H1131" s="22">
        <f t="shared" si="245"/>
        <v>3466583.6756767821</v>
      </c>
      <c r="I1131" s="22">
        <f t="shared" si="246"/>
        <v>3.6339534605868513E+18</v>
      </c>
      <c r="J1131" s="16">
        <v>1</v>
      </c>
      <c r="K1131" s="16">
        <v>11</v>
      </c>
      <c r="L1131" s="16">
        <v>5</v>
      </c>
      <c r="M1131" s="16">
        <v>10000</v>
      </c>
      <c r="N1131" s="16">
        <v>10000</v>
      </c>
      <c r="O1131" s="16">
        <v>30</v>
      </c>
      <c r="P1131" s="16" t="b">
        <v>1</v>
      </c>
      <c r="Q1131" s="16">
        <v>0</v>
      </c>
      <c r="R1131" s="16" t="b">
        <v>0</v>
      </c>
      <c r="S1131" s="16">
        <v>101.000000000008</v>
      </c>
      <c r="T1131" s="16" t="s">
        <v>59</v>
      </c>
      <c r="U1131" s="18">
        <v>1226</v>
      </c>
      <c r="V1131" s="16">
        <v>1851</v>
      </c>
      <c r="W1131" s="22">
        <v>1.07</v>
      </c>
    </row>
    <row r="1132" spans="1:23" x14ac:dyDescent="0.3">
      <c r="A1132" s="19">
        <v>1130</v>
      </c>
      <c r="B1132" s="16" t="s">
        <v>56</v>
      </c>
      <c r="C1132" s="17" t="s">
        <v>130</v>
      </c>
      <c r="E1132" s="16">
        <f t="shared" si="240"/>
        <v>2914359847.5128717</v>
      </c>
      <c r="F1132" s="16">
        <v>5</v>
      </c>
      <c r="G1132" s="22">
        <f t="shared" si="247"/>
        <v>2.3097553355098399E+24</v>
      </c>
      <c r="H1132" s="22">
        <f t="shared" si="245"/>
        <v>3473100.693886166</v>
      </c>
      <c r="I1132" s="22">
        <f t="shared" si="246"/>
        <v>3.6535674562973046E+18</v>
      </c>
      <c r="J1132" s="16">
        <v>1</v>
      </c>
      <c r="K1132" s="16">
        <v>11</v>
      </c>
      <c r="L1132" s="16">
        <v>5</v>
      </c>
      <c r="M1132" s="16">
        <v>10000</v>
      </c>
      <c r="N1132" s="16">
        <v>10000</v>
      </c>
      <c r="O1132" s="16">
        <v>30</v>
      </c>
      <c r="P1132" s="16" t="b">
        <v>1</v>
      </c>
      <c r="Q1132" s="16">
        <v>0</v>
      </c>
      <c r="R1132" s="16" t="b">
        <v>0</v>
      </c>
      <c r="S1132" s="16">
        <v>101.000000000008</v>
      </c>
      <c r="T1132" s="16" t="s">
        <v>59</v>
      </c>
      <c r="U1132" s="18">
        <v>1227</v>
      </c>
      <c r="V1132" s="16">
        <v>1853</v>
      </c>
      <c r="W1132" s="22">
        <v>1.07</v>
      </c>
    </row>
    <row r="1133" spans="1:23" x14ac:dyDescent="0.3">
      <c r="A1133" s="15">
        <v>1131</v>
      </c>
      <c r="B1133" s="16" t="s">
        <v>56</v>
      </c>
      <c r="C1133" s="17" t="s">
        <v>130</v>
      </c>
      <c r="E1133" s="16">
        <f t="shared" si="240"/>
        <v>2922362425.5263066</v>
      </c>
      <c r="F1133" s="16">
        <v>5</v>
      </c>
      <c r="G1133" s="22">
        <f>A1133^7.99+A1133^4+100*A1133+100</f>
        <v>2.4955496419376261E+24</v>
      </c>
      <c r="H1133" s="22">
        <f t="shared" si="245"/>
        <v>3479624.2396364794</v>
      </c>
      <c r="I1133" s="22">
        <f t="shared" si="246"/>
        <v>3.6732698266711506E+18</v>
      </c>
      <c r="J1133" s="16">
        <v>1</v>
      </c>
      <c r="K1133" s="16">
        <v>11</v>
      </c>
      <c r="L1133" s="16">
        <v>5</v>
      </c>
      <c r="M1133" s="16">
        <v>10000</v>
      </c>
      <c r="N1133" s="16">
        <v>10000</v>
      </c>
      <c r="O1133" s="16">
        <v>30</v>
      </c>
      <c r="P1133" s="16" t="b">
        <v>1</v>
      </c>
      <c r="Q1133" s="16">
        <v>0</v>
      </c>
      <c r="R1133" s="16" t="b">
        <v>0</v>
      </c>
      <c r="S1133" s="16">
        <v>101.000000000008</v>
      </c>
      <c r="T1133" s="16" t="s">
        <v>59</v>
      </c>
      <c r="U1133" s="18">
        <v>1228</v>
      </c>
      <c r="V1133" s="16">
        <v>1855</v>
      </c>
      <c r="W1133" s="22">
        <v>1.07</v>
      </c>
    </row>
    <row r="1134" spans="1:23" x14ac:dyDescent="0.3">
      <c r="A1134" s="19">
        <v>1132</v>
      </c>
      <c r="B1134" s="16" t="s">
        <v>56</v>
      </c>
      <c r="C1134" s="17" t="s">
        <v>130</v>
      </c>
      <c r="E1134" s="12">
        <f t="shared" si="240"/>
        <v>2930379876.2410784</v>
      </c>
      <c r="F1134" s="16">
        <v>5</v>
      </c>
      <c r="G1134" s="22">
        <f t="shared" ref="G1134:G1142" si="248">A1134^7.99+A1134^4+100*A1134+100</f>
        <v>2.5132341398279447E+24</v>
      </c>
      <c r="H1134" s="22">
        <f t="shared" si="245"/>
        <v>3486154.3137361235</v>
      </c>
      <c r="I1134" s="22">
        <f t="shared" si="246"/>
        <v>3.6930608912305864E+18</v>
      </c>
      <c r="J1134" s="16">
        <v>1</v>
      </c>
      <c r="K1134" s="16">
        <v>11</v>
      </c>
      <c r="L1134" s="16">
        <v>5</v>
      </c>
      <c r="M1134" s="16">
        <v>10000</v>
      </c>
      <c r="N1134" s="16">
        <v>10000</v>
      </c>
      <c r="O1134" s="16">
        <v>30</v>
      </c>
      <c r="P1134" s="16" t="b">
        <v>1</v>
      </c>
      <c r="Q1134" s="16">
        <v>0</v>
      </c>
      <c r="R1134" s="16" t="b">
        <v>0</v>
      </c>
      <c r="S1134" s="16">
        <v>101.000000000008</v>
      </c>
      <c r="T1134" s="16" t="s">
        <v>59</v>
      </c>
      <c r="U1134" s="18">
        <v>1229</v>
      </c>
      <c r="V1134" s="16">
        <v>1857</v>
      </c>
      <c r="W1134" s="22">
        <v>1.07</v>
      </c>
    </row>
    <row r="1135" spans="1:23" x14ac:dyDescent="0.3">
      <c r="A1135" s="15">
        <v>1133</v>
      </c>
      <c r="B1135" s="16" t="s">
        <v>56</v>
      </c>
      <c r="C1135" s="17" t="s">
        <v>130</v>
      </c>
      <c r="E1135" s="16">
        <f t="shared" si="240"/>
        <v>2938412214.1228809</v>
      </c>
      <c r="F1135" s="16">
        <v>5</v>
      </c>
      <c r="G1135" s="22">
        <f t="shared" si="248"/>
        <v>2.5310281757407075E+24</v>
      </c>
      <c r="H1135" s="22">
        <f t="shared" si="245"/>
        <v>3492690.9169929121</v>
      </c>
      <c r="I1135" s="22">
        <f t="shared" si="246"/>
        <v>3.7129409703692068E+18</v>
      </c>
      <c r="J1135" s="16">
        <v>1</v>
      </c>
      <c r="K1135" s="16">
        <v>11</v>
      </c>
      <c r="L1135" s="16">
        <v>5</v>
      </c>
      <c r="M1135" s="16">
        <v>10000</v>
      </c>
      <c r="N1135" s="16">
        <v>10000</v>
      </c>
      <c r="O1135" s="16">
        <v>30</v>
      </c>
      <c r="P1135" s="16" t="b">
        <v>1</v>
      </c>
      <c r="Q1135" s="16">
        <v>0</v>
      </c>
      <c r="R1135" s="16" t="b">
        <v>0</v>
      </c>
      <c r="S1135" s="16">
        <v>101.000000000008</v>
      </c>
      <c r="T1135" s="16" t="s">
        <v>59</v>
      </c>
      <c r="U1135" s="18">
        <v>1230</v>
      </c>
      <c r="V1135" s="16">
        <v>1859</v>
      </c>
      <c r="W1135" s="22">
        <v>1.07</v>
      </c>
    </row>
    <row r="1136" spans="1:23" x14ac:dyDescent="0.3">
      <c r="A1136" s="19">
        <v>1134</v>
      </c>
      <c r="B1136" s="16" t="s">
        <v>56</v>
      </c>
      <c r="C1136" s="17" t="s">
        <v>130</v>
      </c>
      <c r="E1136" s="16">
        <f t="shared" si="240"/>
        <v>2946459453.6386781</v>
      </c>
      <c r="F1136" s="16">
        <v>5</v>
      </c>
      <c r="G1136" s="22">
        <f t="shared" si="248"/>
        <v>2.5489323305771421E+24</v>
      </c>
      <c r="H1136" s="22">
        <f t="shared" si="245"/>
        <v>3499234.0502140215</v>
      </c>
      <c r="I1136" s="22">
        <f t="shared" si="246"/>
        <v>3.7329103853534971E+18</v>
      </c>
      <c r="J1136" s="16">
        <v>1</v>
      </c>
      <c r="K1136" s="16">
        <v>11</v>
      </c>
      <c r="L1136" s="16">
        <v>5</v>
      </c>
      <c r="M1136" s="16">
        <v>10000</v>
      </c>
      <c r="N1136" s="16">
        <v>10000</v>
      </c>
      <c r="O1136" s="16">
        <v>30</v>
      </c>
      <c r="P1136" s="16" t="b">
        <v>1</v>
      </c>
      <c r="Q1136" s="16">
        <v>0</v>
      </c>
      <c r="R1136" s="16" t="b">
        <v>0</v>
      </c>
      <c r="S1136" s="16">
        <v>101.000000000008</v>
      </c>
      <c r="T1136" s="16" t="s">
        <v>59</v>
      </c>
      <c r="U1136" s="18">
        <v>1231</v>
      </c>
      <c r="V1136" s="16">
        <v>1861</v>
      </c>
      <c r="W1136" s="22">
        <v>1.07</v>
      </c>
    </row>
    <row r="1137" spans="1:23" x14ac:dyDescent="0.3">
      <c r="A1137" s="15">
        <v>1135</v>
      </c>
      <c r="B1137" s="16" t="s">
        <v>56</v>
      </c>
      <c r="C1137" s="17" t="s">
        <v>130</v>
      </c>
      <c r="E1137" s="16">
        <f t="shared" si="240"/>
        <v>2954521609.2567444</v>
      </c>
      <c r="F1137" s="16">
        <v>5</v>
      </c>
      <c r="G1137" s="22">
        <f t="shared" si="248"/>
        <v>2.5669471878025504E+24</v>
      </c>
      <c r="H1137" s="22">
        <f t="shared" si="245"/>
        <v>3505783.7142060432</v>
      </c>
      <c r="I1137" s="22">
        <f t="shared" si="246"/>
        <v>3.7529694583245486E+18</v>
      </c>
      <c r="J1137" s="16">
        <v>1</v>
      </c>
      <c r="K1137" s="16">
        <v>11</v>
      </c>
      <c r="L1137" s="16">
        <v>5</v>
      </c>
      <c r="M1137" s="16">
        <v>10000</v>
      </c>
      <c r="N1137" s="16">
        <v>10000</v>
      </c>
      <c r="O1137" s="16">
        <v>30</v>
      </c>
      <c r="P1137" s="16" t="b">
        <v>1</v>
      </c>
      <c r="Q1137" s="16">
        <v>0</v>
      </c>
      <c r="R1137" s="16" t="b">
        <v>0</v>
      </c>
      <c r="S1137" s="16">
        <v>101.000000000008</v>
      </c>
      <c r="T1137" s="16" t="s">
        <v>59</v>
      </c>
      <c r="U1137" s="18">
        <v>1232</v>
      </c>
      <c r="V1137" s="16">
        <v>1863</v>
      </c>
      <c r="W1137" s="22">
        <v>1.07</v>
      </c>
    </row>
    <row r="1138" spans="1:23" x14ac:dyDescent="0.3">
      <c r="A1138" s="19">
        <v>1136</v>
      </c>
      <c r="B1138" s="16" t="s">
        <v>56</v>
      </c>
      <c r="C1138" s="17" t="s">
        <v>130</v>
      </c>
      <c r="E1138" s="16">
        <f t="shared" si="240"/>
        <v>2962598695.4465656</v>
      </c>
      <c r="F1138" s="16">
        <v>5</v>
      </c>
      <c r="G1138" s="22">
        <f t="shared" si="248"/>
        <v>2.5850733334553055E+24</v>
      </c>
      <c r="H1138" s="22">
        <f t="shared" si="245"/>
        <v>3512339.9097749148</v>
      </c>
      <c r="I1138" s="22">
        <f t="shared" si="246"/>
        <v>3.773118512299477E+18</v>
      </c>
      <c r="J1138" s="16">
        <v>1</v>
      </c>
      <c r="K1138" s="16">
        <v>11</v>
      </c>
      <c r="L1138" s="16">
        <v>5</v>
      </c>
      <c r="M1138" s="16">
        <v>10000</v>
      </c>
      <c r="N1138" s="16">
        <v>10000</v>
      </c>
      <c r="O1138" s="16">
        <v>30</v>
      </c>
      <c r="P1138" s="16" t="b">
        <v>1</v>
      </c>
      <c r="Q1138" s="16">
        <v>0</v>
      </c>
      <c r="R1138" s="16" t="b">
        <v>0</v>
      </c>
      <c r="S1138" s="16">
        <v>101.000000000008</v>
      </c>
      <c r="T1138" s="16" t="s">
        <v>59</v>
      </c>
      <c r="U1138" s="18">
        <v>1233</v>
      </c>
      <c r="V1138" s="16">
        <v>1865</v>
      </c>
      <c r="W1138" s="22">
        <v>1.07</v>
      </c>
    </row>
    <row r="1139" spans="1:23" x14ac:dyDescent="0.3">
      <c r="A1139" s="15">
        <v>1137</v>
      </c>
      <c r="B1139" s="16" t="s">
        <v>56</v>
      </c>
      <c r="C1139" s="17" t="s">
        <v>130</v>
      </c>
      <c r="E1139" s="16">
        <f t="shared" si="240"/>
        <v>2970690726.6789432</v>
      </c>
      <c r="F1139" s="16">
        <v>5</v>
      </c>
      <c r="G1139" s="22">
        <f t="shared" si="248"/>
        <v>2.6033113561559824E+24</v>
      </c>
      <c r="H1139" s="22">
        <f t="shared" si="245"/>
        <v>3518902.6377260033</v>
      </c>
      <c r="I1139" s="22">
        <f t="shared" si="246"/>
        <v>3.7933578711732705E+18</v>
      </c>
      <c r="J1139" s="16">
        <v>1</v>
      </c>
      <c r="K1139" s="16">
        <v>11</v>
      </c>
      <c r="L1139" s="16">
        <v>5</v>
      </c>
      <c r="M1139" s="16">
        <v>10000</v>
      </c>
      <c r="N1139" s="16">
        <v>10000</v>
      </c>
      <c r="O1139" s="16">
        <v>30</v>
      </c>
      <c r="P1139" s="16" t="b">
        <v>1</v>
      </c>
      <c r="Q1139" s="16">
        <v>0</v>
      </c>
      <c r="R1139" s="16" t="b">
        <v>0</v>
      </c>
      <c r="S1139" s="16">
        <v>101.000000000008</v>
      </c>
      <c r="T1139" s="16" t="s">
        <v>59</v>
      </c>
      <c r="U1139" s="18">
        <v>1234</v>
      </c>
      <c r="V1139" s="16">
        <v>1867</v>
      </c>
      <c r="W1139" s="22">
        <v>1.07</v>
      </c>
    </row>
    <row r="1140" spans="1:23" x14ac:dyDescent="0.3">
      <c r="A1140" s="19">
        <v>1138</v>
      </c>
      <c r="B1140" s="16" t="s">
        <v>56</v>
      </c>
      <c r="C1140" s="17" t="s">
        <v>130</v>
      </c>
      <c r="E1140" s="16">
        <f t="shared" si="240"/>
        <v>2978797717.4259491</v>
      </c>
      <c r="F1140" s="16">
        <v>5</v>
      </c>
      <c r="G1140" s="22">
        <f t="shared" si="248"/>
        <v>2.621661847116446E+24</v>
      </c>
      <c r="H1140" s="22">
        <f t="shared" si="245"/>
        <v>3525471.8988640509</v>
      </c>
      <c r="I1140" s="22">
        <f t="shared" si="246"/>
        <v>3.8136878597201638E+18</v>
      </c>
      <c r="J1140" s="16">
        <v>1</v>
      </c>
      <c r="K1140" s="16">
        <v>11</v>
      </c>
      <c r="L1140" s="16">
        <v>5</v>
      </c>
      <c r="M1140" s="16">
        <v>10000</v>
      </c>
      <c r="N1140" s="16">
        <v>10000</v>
      </c>
      <c r="O1140" s="16">
        <v>30</v>
      </c>
      <c r="P1140" s="16" t="b">
        <v>1</v>
      </c>
      <c r="Q1140" s="16">
        <v>0</v>
      </c>
      <c r="R1140" s="16" t="b">
        <v>0</v>
      </c>
      <c r="S1140" s="16">
        <v>101.000000000008</v>
      </c>
      <c r="T1140" s="16" t="s">
        <v>59</v>
      </c>
      <c r="U1140" s="18">
        <v>1235</v>
      </c>
      <c r="V1140" s="16">
        <v>1869</v>
      </c>
      <c r="W1140" s="22">
        <v>1.07</v>
      </c>
    </row>
    <row r="1141" spans="1:23" x14ac:dyDescent="0.3">
      <c r="A1141" s="15">
        <v>1139</v>
      </c>
      <c r="B1141" s="16" t="s">
        <v>56</v>
      </c>
      <c r="C1141" s="17" t="s">
        <v>130</v>
      </c>
      <c r="E1141" s="12">
        <f t="shared" si="240"/>
        <v>2986919682.160924</v>
      </c>
      <c r="F1141" s="16">
        <v>5</v>
      </c>
      <c r="G1141" s="22">
        <f t="shared" si="248"/>
        <v>2.6401254001488812E+24</v>
      </c>
      <c r="H1141" s="22">
        <f t="shared" si="245"/>
        <v>3532047.6939931903</v>
      </c>
      <c r="I1141" s="22">
        <f t="shared" si="246"/>
        <v>3.8341088035954417E+18</v>
      </c>
      <c r="J1141" s="16">
        <v>1</v>
      </c>
      <c r="K1141" s="16">
        <v>11</v>
      </c>
      <c r="L1141" s="16">
        <v>5</v>
      </c>
      <c r="M1141" s="16">
        <v>10000</v>
      </c>
      <c r="N1141" s="16">
        <v>10000</v>
      </c>
      <c r="O1141" s="16">
        <v>30</v>
      </c>
      <c r="P1141" s="16" t="b">
        <v>1</v>
      </c>
      <c r="Q1141" s="16">
        <v>0</v>
      </c>
      <c r="R1141" s="16" t="b">
        <v>0</v>
      </c>
      <c r="S1141" s="16">
        <v>101.000000000008</v>
      </c>
      <c r="T1141" s="16" t="s">
        <v>59</v>
      </c>
      <c r="U1141" s="18">
        <v>1236</v>
      </c>
      <c r="V1141" s="16">
        <v>1871</v>
      </c>
      <c r="W1141" s="22">
        <v>1.07</v>
      </c>
    </row>
    <row r="1142" spans="1:23" x14ac:dyDescent="0.3">
      <c r="A1142" s="19">
        <v>1140</v>
      </c>
      <c r="B1142" s="16" t="s">
        <v>56</v>
      </c>
      <c r="C1142" s="17" t="s">
        <v>130</v>
      </c>
      <c r="E1142" s="12">
        <f t="shared" si="240"/>
        <v>2995056635.3584986</v>
      </c>
      <c r="F1142" s="16">
        <v>5</v>
      </c>
      <c r="G1142" s="22">
        <f t="shared" si="248"/>
        <v>2.6587026116750432E+24</v>
      </c>
      <c r="H1142" s="22">
        <f t="shared" si="245"/>
        <v>3538630.0239169481</v>
      </c>
      <c r="I1142" s="22">
        <f t="shared" si="246"/>
        <v>3.8546210293369462E+18</v>
      </c>
      <c r="J1142" s="16">
        <v>1</v>
      </c>
      <c r="K1142" s="16">
        <v>11</v>
      </c>
      <c r="L1142" s="16">
        <v>5</v>
      </c>
      <c r="M1142" s="16">
        <v>10000</v>
      </c>
      <c r="N1142" s="16">
        <v>10000</v>
      </c>
      <c r="O1142" s="16">
        <v>30</v>
      </c>
      <c r="P1142" s="16" t="b">
        <v>1</v>
      </c>
      <c r="Q1142" s="16">
        <v>0</v>
      </c>
      <c r="R1142" s="16" t="b">
        <v>0</v>
      </c>
      <c r="S1142" s="16">
        <v>101.000000000008</v>
      </c>
      <c r="T1142" s="16" t="s">
        <v>59</v>
      </c>
      <c r="U1142" s="18">
        <v>1237</v>
      </c>
      <c r="V1142" s="16">
        <v>1873</v>
      </c>
      <c r="W1142" s="22">
        <v>1.07</v>
      </c>
    </row>
    <row r="1143" spans="1:23" x14ac:dyDescent="0.3">
      <c r="A1143" s="15">
        <v>1141</v>
      </c>
      <c r="B1143" s="16" t="s">
        <v>56</v>
      </c>
      <c r="C1143" s="17" t="s">
        <v>130</v>
      </c>
      <c r="E1143" s="16">
        <f t="shared" si="240"/>
        <v>3003208591.4945283</v>
      </c>
      <c r="F1143" s="16">
        <v>5</v>
      </c>
      <c r="G1143" s="22">
        <f>A1143^8+A1143^4+100*A1143+100</f>
        <v>2.872666139574214E+24</v>
      </c>
      <c r="H1143" s="22">
        <f t="shared" si="245"/>
        <v>3545218.8894382413</v>
      </c>
      <c r="I1143" s="22">
        <f t="shared" si="246"/>
        <v>3.875224864366676E+18</v>
      </c>
      <c r="J1143" s="16">
        <v>1</v>
      </c>
      <c r="K1143" s="16">
        <v>11</v>
      </c>
      <c r="L1143" s="16">
        <v>5</v>
      </c>
      <c r="M1143" s="16">
        <v>10000</v>
      </c>
      <c r="N1143" s="16">
        <v>10000</v>
      </c>
      <c r="O1143" s="16">
        <v>30</v>
      </c>
      <c r="P1143" s="16" t="b">
        <v>1</v>
      </c>
      <c r="Q1143" s="16">
        <v>0</v>
      </c>
      <c r="R1143" s="16" t="b">
        <v>0</v>
      </c>
      <c r="S1143" s="16">
        <v>101.000000000008</v>
      </c>
      <c r="T1143" s="16" t="s">
        <v>59</v>
      </c>
      <c r="U1143" s="18">
        <v>1238</v>
      </c>
      <c r="V1143" s="16">
        <v>1875</v>
      </c>
      <c r="W1143" s="22">
        <v>1.07</v>
      </c>
    </row>
    <row r="1144" spans="1:23" x14ac:dyDescent="0.3">
      <c r="A1144" s="19">
        <v>1142</v>
      </c>
      <c r="B1144" s="16" t="s">
        <v>56</v>
      </c>
      <c r="C1144" s="17" t="s">
        <v>130</v>
      </c>
      <c r="E1144" s="16">
        <f t="shared" si="240"/>
        <v>3011375565.0461793</v>
      </c>
      <c r="F1144" s="16">
        <v>5</v>
      </c>
      <c r="G1144" s="22">
        <f t="shared" ref="G1144:G1152" si="249">A1144^8+A1144^4+100*A1144+100</f>
        <v>2.8928694241434252E+24</v>
      </c>
      <c r="H1144" s="22">
        <f t="shared" si="245"/>
        <v>3551814.2913593929</v>
      </c>
      <c r="I1144" s="22">
        <f t="shared" si="246"/>
        <v>3.8959206369924854E+18</v>
      </c>
      <c r="J1144" s="16">
        <v>1</v>
      </c>
      <c r="K1144" s="16">
        <v>11</v>
      </c>
      <c r="L1144" s="16">
        <v>5</v>
      </c>
      <c r="M1144" s="16">
        <v>10000</v>
      </c>
      <c r="N1144" s="16">
        <v>10000</v>
      </c>
      <c r="O1144" s="16">
        <v>30</v>
      </c>
      <c r="P1144" s="16" t="b">
        <v>1</v>
      </c>
      <c r="Q1144" s="16">
        <v>0</v>
      </c>
      <c r="R1144" s="16" t="b">
        <v>0</v>
      </c>
      <c r="S1144" s="16">
        <v>101.000000000008</v>
      </c>
      <c r="T1144" s="16" t="s">
        <v>59</v>
      </c>
      <c r="U1144" s="18">
        <v>1239</v>
      </c>
      <c r="V1144" s="16">
        <v>1877</v>
      </c>
      <c r="W1144" s="22">
        <v>1.07</v>
      </c>
    </row>
    <row r="1145" spans="1:23" x14ac:dyDescent="0.3">
      <c r="A1145" s="15">
        <v>1143</v>
      </c>
      <c r="B1145" s="16" t="s">
        <v>56</v>
      </c>
      <c r="C1145" s="17" t="s">
        <v>130</v>
      </c>
      <c r="E1145" s="12">
        <f t="shared" ref="E1145:E1152" si="250">A1145^3.1</f>
        <v>3019557570.4918752</v>
      </c>
      <c r="F1145" s="16">
        <v>5</v>
      </c>
      <c r="G1145" s="22">
        <f t="shared" si="249"/>
        <v>2.9131969269844933E+24</v>
      </c>
      <c r="H1145" s="22">
        <f t="shared" si="245"/>
        <v>3558416.2304821019</v>
      </c>
      <c r="I1145" s="22">
        <f t="shared" si="246"/>
        <v>3.9167086764096348E+18</v>
      </c>
      <c r="J1145" s="16">
        <v>1</v>
      </c>
      <c r="K1145" s="16">
        <v>11</v>
      </c>
      <c r="L1145" s="16">
        <v>5</v>
      </c>
      <c r="M1145" s="16">
        <v>10000</v>
      </c>
      <c r="N1145" s="16">
        <v>10000</v>
      </c>
      <c r="O1145" s="16">
        <v>30</v>
      </c>
      <c r="P1145" s="16" t="b">
        <v>1</v>
      </c>
      <c r="Q1145" s="16">
        <v>0</v>
      </c>
      <c r="R1145" s="16" t="b">
        <v>0</v>
      </c>
      <c r="S1145" s="16">
        <v>101.000000000008</v>
      </c>
      <c r="T1145" s="16" t="s">
        <v>59</v>
      </c>
      <c r="U1145" s="18">
        <v>1240</v>
      </c>
      <c r="V1145" s="16">
        <v>1879</v>
      </c>
      <c r="W1145" s="22">
        <v>1.07</v>
      </c>
    </row>
    <row r="1146" spans="1:23" x14ac:dyDescent="0.3">
      <c r="A1146" s="19">
        <v>1144</v>
      </c>
      <c r="B1146" s="16" t="s">
        <v>56</v>
      </c>
      <c r="C1146" s="17" t="s">
        <v>130</v>
      </c>
      <c r="E1146" s="16">
        <f t="shared" si="250"/>
        <v>3027754622.3113198</v>
      </c>
      <c r="F1146" s="16">
        <v>5</v>
      </c>
      <c r="G1146" s="22">
        <f t="shared" si="249"/>
        <v>2.9336493021627831E+24</v>
      </c>
      <c r="H1146" s="22">
        <f t="shared" si="245"/>
        <v>3565024.7076074798</v>
      </c>
      <c r="I1146" s="22">
        <f t="shared" si="246"/>
        <v>3.9375893127024451E+18</v>
      </c>
      <c r="J1146" s="16">
        <v>1</v>
      </c>
      <c r="K1146" s="16">
        <v>11</v>
      </c>
      <c r="L1146" s="16">
        <v>5</v>
      </c>
      <c r="M1146" s="16">
        <v>10000</v>
      </c>
      <c r="N1146" s="16">
        <v>10000</v>
      </c>
      <c r="O1146" s="16">
        <v>30</v>
      </c>
      <c r="P1146" s="16" t="b">
        <v>1</v>
      </c>
      <c r="Q1146" s="16">
        <v>0</v>
      </c>
      <c r="R1146" s="16" t="b">
        <v>0</v>
      </c>
      <c r="S1146" s="16">
        <v>101.000000000008</v>
      </c>
      <c r="T1146" s="16" t="s">
        <v>59</v>
      </c>
      <c r="U1146" s="18">
        <v>1241</v>
      </c>
      <c r="V1146" s="16">
        <v>1881</v>
      </c>
      <c r="W1146" s="22">
        <v>1.07</v>
      </c>
    </row>
    <row r="1147" spans="1:23" x14ac:dyDescent="0.3">
      <c r="A1147" s="15">
        <v>1145</v>
      </c>
      <c r="B1147" s="16" t="s">
        <v>56</v>
      </c>
      <c r="C1147" s="17" t="s">
        <v>130</v>
      </c>
      <c r="E1147" s="16">
        <f t="shared" si="250"/>
        <v>3035966734.9854565</v>
      </c>
      <c r="F1147" s="16">
        <v>5</v>
      </c>
      <c r="G1147" s="22">
        <f t="shared" si="249"/>
        <v>2.9542272066111045E+24</v>
      </c>
      <c r="H1147" s="22">
        <f t="shared" si="245"/>
        <v>3571639.723536043</v>
      </c>
      <c r="I1147" s="22">
        <f t="shared" si="246"/>
        <v>3.9585628768458747E+18</v>
      </c>
      <c r="J1147" s="16">
        <v>1</v>
      </c>
      <c r="K1147" s="16">
        <v>11</v>
      </c>
      <c r="L1147" s="16">
        <v>5</v>
      </c>
      <c r="M1147" s="16">
        <v>10000</v>
      </c>
      <c r="N1147" s="16">
        <v>10000</v>
      </c>
      <c r="O1147" s="16">
        <v>30</v>
      </c>
      <c r="P1147" s="16" t="b">
        <v>1</v>
      </c>
      <c r="Q1147" s="16">
        <v>0</v>
      </c>
      <c r="R1147" s="16" t="b">
        <v>0</v>
      </c>
      <c r="S1147" s="16">
        <v>101.000000000008</v>
      </c>
      <c r="T1147" s="16" t="s">
        <v>59</v>
      </c>
      <c r="U1147" s="18">
        <v>1242</v>
      </c>
      <c r="V1147" s="16">
        <v>1883</v>
      </c>
      <c r="W1147" s="22">
        <v>1.07</v>
      </c>
    </row>
    <row r="1148" spans="1:23" x14ac:dyDescent="0.3">
      <c r="A1148" s="19">
        <v>1146</v>
      </c>
      <c r="B1148" s="16" t="s">
        <v>56</v>
      </c>
      <c r="C1148" s="17" t="s">
        <v>130</v>
      </c>
      <c r="E1148" s="16">
        <f t="shared" si="250"/>
        <v>3044193922.9965005</v>
      </c>
      <c r="F1148" s="16">
        <v>5</v>
      </c>
      <c r="G1148" s="22">
        <f>A1148^8.01+A1148^4+100*A1148+100</f>
        <v>3.192043397852748E+24</v>
      </c>
      <c r="H1148" s="22">
        <f t="shared" si="245"/>
        <v>3578261.2790676756</v>
      </c>
      <c r="I1148" s="22">
        <f t="shared" si="246"/>
        <v>3.9796297007071831E+18</v>
      </c>
      <c r="J1148" s="16">
        <v>1</v>
      </c>
      <c r="K1148" s="16">
        <v>11</v>
      </c>
      <c r="L1148" s="16">
        <v>5</v>
      </c>
      <c r="M1148" s="16">
        <v>10000</v>
      </c>
      <c r="N1148" s="16">
        <v>10000</v>
      </c>
      <c r="O1148" s="16">
        <v>30</v>
      </c>
      <c r="P1148" s="16" t="b">
        <v>1</v>
      </c>
      <c r="Q1148" s="16">
        <v>0</v>
      </c>
      <c r="R1148" s="16" t="b">
        <v>0</v>
      </c>
      <c r="S1148" s="16">
        <v>101.000000000008</v>
      </c>
      <c r="T1148" s="16" t="s">
        <v>59</v>
      </c>
      <c r="U1148" s="18">
        <v>1243</v>
      </c>
      <c r="V1148" s="16">
        <v>1885</v>
      </c>
      <c r="W1148" s="22">
        <v>1.07</v>
      </c>
    </row>
    <row r="1149" spans="1:23" x14ac:dyDescent="0.3">
      <c r="A1149" s="15">
        <v>1147</v>
      </c>
      <c r="B1149" s="16" t="s">
        <v>56</v>
      </c>
      <c r="C1149" s="17" t="s">
        <v>130</v>
      </c>
      <c r="E1149" s="16">
        <f t="shared" si="250"/>
        <v>3052436200.8279548</v>
      </c>
      <c r="F1149" s="16">
        <v>5</v>
      </c>
      <c r="G1149" s="22">
        <f>A1149^8.02+A1149^4+100*A1149+100</f>
        <v>3.4490430215983207E+24</v>
      </c>
      <c r="H1149" s="22">
        <f t="shared" si="245"/>
        <v>3584889.3750016834</v>
      </c>
      <c r="I1149" s="22">
        <f t="shared" si="246"/>
        <v>4.0007901170475412E+18</v>
      </c>
      <c r="J1149" s="16">
        <v>1</v>
      </c>
      <c r="K1149" s="16">
        <v>11</v>
      </c>
      <c r="L1149" s="16">
        <v>5</v>
      </c>
      <c r="M1149" s="16">
        <v>10000</v>
      </c>
      <c r="N1149" s="16">
        <v>10000</v>
      </c>
      <c r="O1149" s="16">
        <v>30</v>
      </c>
      <c r="P1149" s="16" t="b">
        <v>1</v>
      </c>
      <c r="Q1149" s="16">
        <v>0</v>
      </c>
      <c r="R1149" s="16" t="b">
        <v>0</v>
      </c>
      <c r="S1149" s="16">
        <v>101.000000000008</v>
      </c>
      <c r="T1149" s="16" t="s">
        <v>59</v>
      </c>
      <c r="U1149" s="18">
        <v>1244</v>
      </c>
      <c r="V1149" s="16">
        <v>1887</v>
      </c>
      <c r="W1149" s="22">
        <v>1.07</v>
      </c>
    </row>
    <row r="1150" spans="1:23" x14ac:dyDescent="0.3">
      <c r="A1150" s="19">
        <v>1148</v>
      </c>
      <c r="B1150" s="16" t="s">
        <v>56</v>
      </c>
      <c r="C1150" s="17" t="s">
        <v>130</v>
      </c>
      <c r="E1150" s="16">
        <f t="shared" si="250"/>
        <v>3060693582.9645681</v>
      </c>
      <c r="F1150" s="16">
        <v>5</v>
      </c>
      <c r="G1150" s="22">
        <f>A1150^8.03+A1150^4+100*A1150+100</f>
        <v>3.7267766102730143E+24</v>
      </c>
      <c r="H1150" s="22">
        <f t="shared" si="245"/>
        <v>3591524.0121367704</v>
      </c>
      <c r="I1150" s="22">
        <f t="shared" si="246"/>
        <v>4.0220444595236454E+18</v>
      </c>
      <c r="J1150" s="16">
        <v>1</v>
      </c>
      <c r="K1150" s="16">
        <v>11</v>
      </c>
      <c r="L1150" s="16">
        <v>5</v>
      </c>
      <c r="M1150" s="16">
        <v>10000</v>
      </c>
      <c r="N1150" s="16">
        <v>10000</v>
      </c>
      <c r="O1150" s="16">
        <v>30</v>
      </c>
      <c r="P1150" s="16" t="b">
        <v>1</v>
      </c>
      <c r="Q1150" s="16">
        <v>0</v>
      </c>
      <c r="R1150" s="16" t="b">
        <v>0</v>
      </c>
      <c r="S1150" s="16">
        <v>101.000000000008</v>
      </c>
      <c r="T1150" s="16" t="s">
        <v>59</v>
      </c>
      <c r="U1150" s="18">
        <v>1245</v>
      </c>
      <c r="V1150" s="16">
        <v>1889</v>
      </c>
      <c r="W1150" s="22">
        <v>1.07</v>
      </c>
    </row>
    <row r="1151" spans="1:23" x14ac:dyDescent="0.3">
      <c r="A1151" s="15">
        <v>1149</v>
      </c>
      <c r="B1151" s="16" t="s">
        <v>56</v>
      </c>
      <c r="C1151" s="17" t="s">
        <v>130</v>
      </c>
      <c r="E1151" s="16">
        <f t="shared" si="250"/>
        <v>3068966083.8923616</v>
      </c>
      <c r="F1151" s="16">
        <v>5</v>
      </c>
      <c r="G1151" s="22">
        <f>A1151^8.04+A1151^4+100*A1151+100</f>
        <v>4.0269202669061977E+24</v>
      </c>
      <c r="H1151" s="22">
        <f t="shared" si="245"/>
        <v>3598165.1912710569</v>
      </c>
      <c r="I1151" s="22">
        <f t="shared" si="246"/>
        <v>4.0433930626894152E+18</v>
      </c>
      <c r="J1151" s="16">
        <v>1</v>
      </c>
      <c r="K1151" s="16">
        <v>11</v>
      </c>
      <c r="L1151" s="16">
        <v>5</v>
      </c>
      <c r="M1151" s="16">
        <v>10000</v>
      </c>
      <c r="N1151" s="16">
        <v>10000</v>
      </c>
      <c r="O1151" s="16">
        <v>30</v>
      </c>
      <c r="P1151" s="16" t="b">
        <v>1</v>
      </c>
      <c r="Q1151" s="16">
        <v>0</v>
      </c>
      <c r="R1151" s="16" t="b">
        <v>0</v>
      </c>
      <c r="S1151" s="16">
        <v>101.000000000008</v>
      </c>
      <c r="T1151" s="16" t="s">
        <v>59</v>
      </c>
      <c r="U1151" s="18">
        <v>1246</v>
      </c>
      <c r="V1151" s="16">
        <v>1891</v>
      </c>
      <c r="W1151" s="22">
        <v>1.07</v>
      </c>
    </row>
    <row r="1152" spans="1:23" x14ac:dyDescent="0.3">
      <c r="A1152" s="19">
        <v>1150</v>
      </c>
      <c r="B1152" s="16" t="s">
        <v>56</v>
      </c>
      <c r="C1152" s="17" t="s">
        <v>130</v>
      </c>
      <c r="E1152" s="12">
        <f t="shared" si="250"/>
        <v>3077253718.0985994</v>
      </c>
      <c r="F1152" s="16">
        <v>5</v>
      </c>
      <c r="G1152" s="22">
        <f>A1152^8.05+A1152^4+100*A1152+100</f>
        <v>4.351285854125866E+24</v>
      </c>
      <c r="H1152" s="22">
        <f t="shared" si="245"/>
        <v>3604812.9132020255</v>
      </c>
      <c r="I1152" s="22">
        <f t="shared" si="246"/>
        <v>4.0648362619974467E+18</v>
      </c>
      <c r="J1152" s="16">
        <v>1</v>
      </c>
      <c r="K1152" s="16">
        <v>11</v>
      </c>
      <c r="L1152" s="16">
        <v>5</v>
      </c>
      <c r="M1152" s="16">
        <v>10000</v>
      </c>
      <c r="N1152" s="16">
        <v>10000</v>
      </c>
      <c r="O1152" s="16">
        <v>30</v>
      </c>
      <c r="P1152" s="16" t="b">
        <v>1</v>
      </c>
      <c r="Q1152" s="16">
        <v>0</v>
      </c>
      <c r="R1152" s="16" t="b">
        <v>0</v>
      </c>
      <c r="S1152" s="16">
        <v>101.000000000008</v>
      </c>
      <c r="T1152" s="16" t="s">
        <v>59</v>
      </c>
      <c r="U1152" s="18">
        <v>1247</v>
      </c>
      <c r="V1152" s="16">
        <v>1893</v>
      </c>
      <c r="W1152" s="22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2021-11-05T08:11:29Z</dcterms:modified>
</cp:coreProperties>
</file>