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lli\Desktop\CORDIC\"/>
    </mc:Choice>
  </mc:AlternateContent>
  <xr:revisionPtr revIDLastSave="0" documentId="13_ncr:1_{292D888A-1208-4890-AD41-773F8672C94B}" xr6:coauthVersionLast="40" xr6:coauthVersionMax="40" xr10:uidLastSave="{00000000-0000-0000-0000-000000000000}"/>
  <bookViews>
    <workbookView xWindow="0" yWindow="0" windowWidth="28800" windowHeight="12750" xr2:uid="{7E22341C-5912-4504-9E11-07FDA8293B9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2" i="1" l="1"/>
  <c r="H61" i="1"/>
  <c r="H62" i="1"/>
  <c r="H63" i="1"/>
  <c r="H64" i="1"/>
  <c r="H65" i="1"/>
  <c r="H60" i="1"/>
  <c r="L60" i="1"/>
  <c r="N71" i="1"/>
  <c r="L61" i="1"/>
  <c r="K61" i="1" l="1"/>
  <c r="K62" i="1"/>
  <c r="K63" i="1"/>
  <c r="K64" i="1"/>
  <c r="K65" i="1"/>
  <c r="K60" i="1"/>
  <c r="G61" i="1"/>
  <c r="G62" i="1"/>
  <c r="G63" i="1"/>
  <c r="G64" i="1"/>
  <c r="G65" i="1"/>
  <c r="G60" i="1"/>
  <c r="Z12" i="1"/>
  <c r="Y12" i="1" s="1"/>
  <c r="V12" i="1"/>
  <c r="U12" i="1" s="1"/>
  <c r="R12" i="1"/>
  <c r="Q12" i="1"/>
  <c r="Z11" i="1"/>
  <c r="Y11" i="1"/>
  <c r="V11" i="1"/>
  <c r="U11" i="1" s="1"/>
  <c r="R11" i="1"/>
  <c r="Q11" i="1"/>
  <c r="Z10" i="1"/>
  <c r="Y10" i="1" s="1"/>
  <c r="V10" i="1"/>
  <c r="U10" i="1" s="1"/>
  <c r="R10" i="1"/>
  <c r="Q10" i="1"/>
  <c r="Z9" i="1"/>
  <c r="Y9" i="1" s="1"/>
  <c r="V9" i="1"/>
  <c r="U9" i="1" s="1"/>
  <c r="R9" i="1"/>
  <c r="Q9" i="1"/>
  <c r="Z14" i="1"/>
  <c r="Y14" i="1" s="1"/>
  <c r="V14" i="1"/>
  <c r="U14" i="1" s="1"/>
  <c r="R14" i="1"/>
  <c r="Q14" i="1"/>
  <c r="Z8" i="1"/>
  <c r="Y8" i="1" s="1"/>
  <c r="V8" i="1"/>
  <c r="U8" i="1" s="1"/>
  <c r="R8" i="1"/>
  <c r="Q8" i="1"/>
  <c r="Z13" i="1"/>
  <c r="Y13" i="1" s="1"/>
  <c r="V13" i="1"/>
  <c r="U13" i="1" s="1"/>
  <c r="R13" i="1"/>
  <c r="Q13" i="1"/>
  <c r="Z7" i="1"/>
  <c r="Y7" i="1" s="1"/>
  <c r="V7" i="1"/>
  <c r="U7" i="1" s="1"/>
  <c r="R7" i="1"/>
  <c r="Q7" i="1"/>
  <c r="Z6" i="1"/>
  <c r="Y6" i="1" s="1"/>
  <c r="V6" i="1"/>
  <c r="U6" i="1"/>
  <c r="R6" i="1"/>
  <c r="Q6" i="1"/>
  <c r="Z5" i="1"/>
  <c r="Y5" i="1"/>
  <c r="V5" i="1"/>
  <c r="U5" i="1" s="1"/>
  <c r="R5" i="1"/>
  <c r="Q5" i="1"/>
  <c r="Z4" i="1"/>
  <c r="Y4" i="1" s="1"/>
  <c r="V4" i="1"/>
  <c r="U4" i="1" s="1"/>
  <c r="R4" i="1"/>
  <c r="Q4" i="1"/>
  <c r="Z3" i="1"/>
  <c r="Y3" i="1" s="1"/>
  <c r="V3" i="1"/>
  <c r="U3" i="1" s="1"/>
  <c r="R3" i="1"/>
  <c r="Q3" i="1"/>
  <c r="C3" i="1"/>
  <c r="C4" i="1"/>
  <c r="C5" i="1"/>
  <c r="B3" i="1"/>
  <c r="B4" i="1"/>
  <c r="B5" i="1"/>
  <c r="K4" i="1"/>
  <c r="J4" i="1" s="1"/>
  <c r="K5" i="1"/>
  <c r="J5" i="1" s="1"/>
  <c r="K6" i="1"/>
  <c r="J6" i="1" s="1"/>
  <c r="K7" i="1"/>
  <c r="J7" i="1" s="1"/>
  <c r="K8" i="1"/>
  <c r="J8" i="1" s="1"/>
  <c r="K9" i="1"/>
  <c r="J9" i="1" s="1"/>
  <c r="K10" i="1"/>
  <c r="J10" i="1" s="1"/>
  <c r="K11" i="1"/>
  <c r="J11" i="1" s="1"/>
  <c r="K12" i="1"/>
  <c r="J12" i="1" s="1"/>
  <c r="K13" i="1"/>
  <c r="J13" i="1" s="1"/>
  <c r="K14" i="1"/>
  <c r="J14" i="1" s="1"/>
  <c r="K3" i="1"/>
  <c r="J3" i="1" s="1"/>
  <c r="G4" i="1"/>
  <c r="F4" i="1" s="1"/>
  <c r="G5" i="1"/>
  <c r="F5" i="1" s="1"/>
  <c r="G6" i="1"/>
  <c r="F6" i="1" s="1"/>
  <c r="G7" i="1"/>
  <c r="F7" i="1" s="1"/>
  <c r="G8" i="1"/>
  <c r="F8" i="1" s="1"/>
  <c r="G9" i="1"/>
  <c r="F9" i="1" s="1"/>
  <c r="G10" i="1"/>
  <c r="F10" i="1" s="1"/>
  <c r="G11" i="1"/>
  <c r="F11" i="1" s="1"/>
  <c r="G12" i="1"/>
  <c r="F12" i="1" s="1"/>
  <c r="G13" i="1"/>
  <c r="F13" i="1" s="1"/>
  <c r="G14" i="1"/>
  <c r="F14" i="1" s="1"/>
  <c r="G3" i="1"/>
  <c r="F3" i="1" s="1"/>
  <c r="C7" i="1"/>
  <c r="C9" i="1"/>
  <c r="C11" i="1"/>
  <c r="C12" i="1"/>
  <c r="C13" i="1"/>
  <c r="C14" i="1"/>
  <c r="C8" i="1"/>
  <c r="C10" i="1"/>
  <c r="C6" i="1"/>
  <c r="B7" i="1"/>
  <c r="B9" i="1"/>
  <c r="B11" i="1"/>
  <c r="B12" i="1"/>
  <c r="B13" i="1"/>
  <c r="B14" i="1"/>
  <c r="B8" i="1"/>
  <c r="B10" i="1"/>
  <c r="B6" i="1"/>
</calcChain>
</file>

<file path=xl/sharedStrings.xml><?xml version="1.0" encoding="utf-8"?>
<sst xmlns="http://schemas.openxmlformats.org/spreadsheetml/2006/main" count="35" uniqueCount="12">
  <si>
    <t>Modulo</t>
  </si>
  <si>
    <t>Fase</t>
  </si>
  <si>
    <t>X0</t>
  </si>
  <si>
    <t>Y0</t>
  </si>
  <si>
    <t>Errore</t>
  </si>
  <si>
    <t>limite singolo</t>
  </si>
  <si>
    <t>limite somma</t>
  </si>
  <si>
    <t>Somma</t>
  </si>
  <si>
    <t>singoloMax</t>
  </si>
  <si>
    <t>Atteso</t>
  </si>
  <si>
    <t>Err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</si>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</sst>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Somma - modulo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Calcolata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Foglio1!$B$3:$B$14</c:f>
              <c:numCache>
                <c:formatCode>General</c:formatCode>
                <c:ptCount val="12"/>
                <c:pt idx="0">
                  <c:v>5</c:v>
                </c:pt>
                <c:pt idx="1">
                  <c:v>15</c:v>
                </c:pt>
                <c:pt idx="2">
                  <c:v>24</c:v>
                </c:pt>
                <c:pt idx="3">
                  <c:v>35</c:v>
                </c:pt>
                <c:pt idx="4">
                  <c:v>60</c:v>
                </c:pt>
                <c:pt idx="5">
                  <c:v>73</c:v>
                </c:pt>
                <c:pt idx="6">
                  <c:v>80</c:v>
                </c:pt>
                <c:pt idx="7">
                  <c:v>94</c:v>
                </c:pt>
                <c:pt idx="8">
                  <c:v>100</c:v>
                </c:pt>
                <c:pt idx="9">
                  <c:v>108</c:v>
                </c:pt>
                <c:pt idx="10">
                  <c:v>114</c:v>
                </c:pt>
                <c:pt idx="11">
                  <c:v>121</c:v>
                </c:pt>
              </c:numCache>
            </c:numRef>
          </c:xVal>
          <c:yVal>
            <c:numRef>
              <c:f>Foglio1!$F$3:$F$14</c:f>
              <c:numCache>
                <c:formatCode>General</c:formatCode>
                <c:ptCount val="12"/>
                <c:pt idx="0">
                  <c:v>3.5909868662843016</c:v>
                </c:pt>
                <c:pt idx="1">
                  <c:v>10.777680823462282</c:v>
                </c:pt>
                <c:pt idx="2">
                  <c:v>16.969184488973276</c:v>
                </c:pt>
                <c:pt idx="3">
                  <c:v>24.917613691406249</c:v>
                </c:pt>
                <c:pt idx="4">
                  <c:v>43.413481084865182</c:v>
                </c:pt>
                <c:pt idx="5">
                  <c:v>69.822848141358747</c:v>
                </c:pt>
                <c:pt idx="6">
                  <c:v>57.782511008468774</c:v>
                </c:pt>
                <c:pt idx="7">
                  <c:v>94.39231946238553</c:v>
                </c:pt>
                <c:pt idx="8">
                  <c:v>71.15646237028443</c:v>
                </c:pt>
                <c:pt idx="9">
                  <c:v>76.744600179784129</c:v>
                </c:pt>
                <c:pt idx="10">
                  <c:v>82.864105853942448</c:v>
                </c:pt>
                <c:pt idx="11">
                  <c:v>91.043801317780819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2-441C-8747-3DAAD97B816F}"/>
            </c:ext>
          </c:extLst>
        </c:ser>
        <c:ser>
          <c:idx val="1"/>
          <c:order val="1"/>
          <c:tx>
            <c:v>Attesa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Foglio1!$B$3:$B$14</c:f>
              <c:numCache>
                <c:formatCode>General</c:formatCode>
                <c:ptCount val="12"/>
                <c:pt idx="0">
                  <c:v>5</c:v>
                </c:pt>
                <c:pt idx="1">
                  <c:v>15</c:v>
                </c:pt>
                <c:pt idx="2">
                  <c:v>24</c:v>
                </c:pt>
                <c:pt idx="3">
                  <c:v>35</c:v>
                </c:pt>
                <c:pt idx="4">
                  <c:v>60</c:v>
                </c:pt>
                <c:pt idx="5">
                  <c:v>73</c:v>
                </c:pt>
                <c:pt idx="6">
                  <c:v>80</c:v>
                </c:pt>
                <c:pt idx="7">
                  <c:v>94</c:v>
                </c:pt>
                <c:pt idx="8">
                  <c:v>100</c:v>
                </c:pt>
                <c:pt idx="9">
                  <c:v>108</c:v>
                </c:pt>
                <c:pt idx="10">
                  <c:v>114</c:v>
                </c:pt>
                <c:pt idx="11">
                  <c:v>121</c:v>
                </c:pt>
              </c:numCache>
            </c:numRef>
          </c:xVal>
          <c:yVal>
            <c:numRef>
              <c:f>Foglio1!$G$3:$G$14</c:f>
              <c:numCache>
                <c:formatCode>General</c:formatCode>
                <c:ptCount val="12"/>
                <c:pt idx="0">
                  <c:v>3.6055512754639891</c:v>
                </c:pt>
                <c:pt idx="1">
                  <c:v>10.816653826391969</c:v>
                </c:pt>
                <c:pt idx="2">
                  <c:v>17.029386365926403</c:v>
                </c:pt>
                <c:pt idx="3">
                  <c:v>25</c:v>
                </c:pt>
                <c:pt idx="4">
                  <c:v>43.56604182158393</c:v>
                </c:pt>
                <c:pt idx="5">
                  <c:v>70.064256222413434</c:v>
                </c:pt>
                <c:pt idx="6">
                  <c:v>57.982756057296896</c:v>
                </c:pt>
                <c:pt idx="7">
                  <c:v>85.475142585432408</c:v>
                </c:pt>
                <c:pt idx="8">
                  <c:v>71.400280111495363</c:v>
                </c:pt>
                <c:pt idx="9">
                  <c:v>77.006493232713822</c:v>
                </c:pt>
                <c:pt idx="10">
                  <c:v>81.055536516637773</c:v>
                </c:pt>
                <c:pt idx="11">
                  <c:v>86.05230967266364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E2-441C-8747-3DAAD97B8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077104"/>
        <c:axId val="1827321120"/>
      </c:scatterChart>
      <c:valAx>
        <c:axId val="182407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Somma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7321120"/>
        <c:crosses val="autoZero"/>
        <c:crossBetween val="midCat"/>
      </c:valAx>
      <c:valAx>
        <c:axId val="18273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Modulo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407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Somma</a:t>
            </a:r>
            <a:r>
              <a:rPr lang="it-IT" baseline="0"/>
              <a:t> - fase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Calcolata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Foglio1!$B$3:$B$14</c:f>
              <c:numCache>
                <c:formatCode>General</c:formatCode>
                <c:ptCount val="12"/>
                <c:pt idx="0">
                  <c:v>5</c:v>
                </c:pt>
                <c:pt idx="1">
                  <c:v>15</c:v>
                </c:pt>
                <c:pt idx="2">
                  <c:v>24</c:v>
                </c:pt>
                <c:pt idx="3">
                  <c:v>35</c:v>
                </c:pt>
                <c:pt idx="4">
                  <c:v>60</c:v>
                </c:pt>
                <c:pt idx="5">
                  <c:v>73</c:v>
                </c:pt>
                <c:pt idx="6">
                  <c:v>80</c:v>
                </c:pt>
                <c:pt idx="7">
                  <c:v>94</c:v>
                </c:pt>
                <c:pt idx="8">
                  <c:v>100</c:v>
                </c:pt>
                <c:pt idx="9">
                  <c:v>108</c:v>
                </c:pt>
                <c:pt idx="10">
                  <c:v>114</c:v>
                </c:pt>
                <c:pt idx="11">
                  <c:v>121</c:v>
                </c:pt>
              </c:numCache>
            </c:numRef>
          </c:xVal>
          <c:yVal>
            <c:numRef>
              <c:f>Foglio1!$J$3:$J$14</c:f>
              <c:numCache>
                <c:formatCode>General</c:formatCode>
                <c:ptCount val="12"/>
                <c:pt idx="0">
                  <c:v>0.98208037324732911</c:v>
                </c:pt>
                <c:pt idx="1">
                  <c:v>0.98208037324732911</c:v>
                </c:pt>
                <c:pt idx="2">
                  <c:v>0.86767314528588957</c:v>
                </c:pt>
                <c:pt idx="3">
                  <c:v>0.64375069879328439</c:v>
                </c:pt>
                <c:pt idx="4">
                  <c:v>0.555291980120453</c:v>
                </c:pt>
                <c:pt idx="5">
                  <c:v>3.9723082668727323E-2</c:v>
                </c:pt>
                <c:pt idx="6">
                  <c:v>0.56320854104965712</c:v>
                </c:pt>
                <c:pt idx="7">
                  <c:v>0.17380125852509065</c:v>
                </c:pt>
                <c:pt idx="8">
                  <c:v>0.64655213191537697</c:v>
                </c:pt>
                <c:pt idx="9">
                  <c:v>0.65673730171345679</c:v>
                </c:pt>
                <c:pt idx="10">
                  <c:v>0.82139897466721445</c:v>
                </c:pt>
                <c:pt idx="11">
                  <c:v>0.77251263934807413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C-4B92-B1F4-D19462A9E10E}"/>
            </c:ext>
          </c:extLst>
        </c:ser>
        <c:ser>
          <c:idx val="1"/>
          <c:order val="1"/>
          <c:tx>
            <c:v>Attesa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Foglio1!$B$3:$B$14</c:f>
              <c:numCache>
                <c:formatCode>General</c:formatCode>
                <c:ptCount val="12"/>
                <c:pt idx="0">
                  <c:v>5</c:v>
                </c:pt>
                <c:pt idx="1">
                  <c:v>15</c:v>
                </c:pt>
                <c:pt idx="2">
                  <c:v>24</c:v>
                </c:pt>
                <c:pt idx="3">
                  <c:v>35</c:v>
                </c:pt>
                <c:pt idx="4">
                  <c:v>60</c:v>
                </c:pt>
                <c:pt idx="5">
                  <c:v>73</c:v>
                </c:pt>
                <c:pt idx="6">
                  <c:v>80</c:v>
                </c:pt>
                <c:pt idx="7">
                  <c:v>94</c:v>
                </c:pt>
                <c:pt idx="8">
                  <c:v>100</c:v>
                </c:pt>
                <c:pt idx="9">
                  <c:v>108</c:v>
                </c:pt>
                <c:pt idx="10">
                  <c:v>114</c:v>
                </c:pt>
                <c:pt idx="11">
                  <c:v>121</c:v>
                </c:pt>
              </c:numCache>
            </c:numRef>
          </c:xVal>
          <c:yVal>
            <c:numRef>
              <c:f>Foglio1!$K$3:$K$14</c:f>
              <c:numCache>
                <c:formatCode>General</c:formatCode>
                <c:ptCount val="12"/>
                <c:pt idx="0">
                  <c:v>0.98279372324732905</c:v>
                </c:pt>
                <c:pt idx="1">
                  <c:v>0.98279372324732905</c:v>
                </c:pt>
                <c:pt idx="2">
                  <c:v>0.86853939528588953</c:v>
                </c:pt>
                <c:pt idx="3">
                  <c:v>0.64350110879328437</c:v>
                </c:pt>
                <c:pt idx="4">
                  <c:v>0.55616623012045296</c:v>
                </c:pt>
                <c:pt idx="5">
                  <c:v>4.2830932668727326E-2</c:v>
                </c:pt>
                <c:pt idx="6">
                  <c:v>0.56408372104965709</c:v>
                </c:pt>
                <c:pt idx="7">
                  <c:v>0.10548930852509064</c:v>
                </c:pt>
                <c:pt idx="8">
                  <c:v>0.64630222191537701</c:v>
                </c:pt>
                <c:pt idx="9">
                  <c:v>0.65648739171345682</c:v>
                </c:pt>
                <c:pt idx="10">
                  <c:v>0.68052122466721443</c:v>
                </c:pt>
                <c:pt idx="11">
                  <c:v>0.67837069034807407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8C-4B92-B1F4-D19462A9E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050544"/>
        <c:axId val="1893397520"/>
      </c:scatterChart>
      <c:valAx>
        <c:axId val="182705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Somma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3397520"/>
        <c:crosses val="autoZero"/>
        <c:crossBetween val="midCat"/>
      </c:valAx>
      <c:valAx>
        <c:axId val="18933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Fase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705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Massimo - Modulo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Calcolato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Foglio1!$R$3:$R$14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13</c:v>
                </c:pt>
                <c:pt idx="3">
                  <c:v>20</c:v>
                </c:pt>
                <c:pt idx="4">
                  <c:v>37</c:v>
                </c:pt>
                <c:pt idx="5">
                  <c:v>49</c:v>
                </c:pt>
                <c:pt idx="6">
                  <c:v>57</c:v>
                </c:pt>
                <c:pt idx="7">
                  <c:v>61</c:v>
                </c:pt>
                <c:pt idx="8">
                  <c:v>63</c:v>
                </c:pt>
                <c:pt idx="9">
                  <c:v>67</c:v>
                </c:pt>
                <c:pt idx="10">
                  <c:v>70</c:v>
                </c:pt>
                <c:pt idx="11">
                  <c:v>85</c:v>
                </c:pt>
              </c:numCache>
            </c:numRef>
          </c:xVal>
          <c:yVal>
            <c:numRef>
              <c:f>Foglio1!$U$3:$U$14</c:f>
              <c:numCache>
                <c:formatCode>General</c:formatCode>
                <c:ptCount val="12"/>
                <c:pt idx="0">
                  <c:v>3.5909868662843016</c:v>
                </c:pt>
                <c:pt idx="1">
                  <c:v>10.777680823462282</c:v>
                </c:pt>
                <c:pt idx="2">
                  <c:v>16.969184488973276</c:v>
                </c:pt>
                <c:pt idx="3">
                  <c:v>24.917613691406249</c:v>
                </c:pt>
                <c:pt idx="4">
                  <c:v>43.413481084865182</c:v>
                </c:pt>
                <c:pt idx="5">
                  <c:v>57.782511008468774</c:v>
                </c:pt>
                <c:pt idx="6">
                  <c:v>71.15646237028443</c:v>
                </c:pt>
                <c:pt idx="7">
                  <c:v>76.744600179784129</c:v>
                </c:pt>
                <c:pt idx="8">
                  <c:v>82.864105853942448</c:v>
                </c:pt>
                <c:pt idx="9">
                  <c:v>91.043801317780819</c:v>
                </c:pt>
                <c:pt idx="10">
                  <c:v>69.822848141358747</c:v>
                </c:pt>
                <c:pt idx="11">
                  <c:v>94.39231946238553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C-4AE9-8BC5-29A77D4198F0}"/>
            </c:ext>
          </c:extLst>
        </c:ser>
        <c:ser>
          <c:idx val="1"/>
          <c:order val="1"/>
          <c:tx>
            <c:v>Atteso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Foglio1!$R$3:$R$14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13</c:v>
                </c:pt>
                <c:pt idx="3">
                  <c:v>20</c:v>
                </c:pt>
                <c:pt idx="4">
                  <c:v>37</c:v>
                </c:pt>
                <c:pt idx="5">
                  <c:v>49</c:v>
                </c:pt>
                <c:pt idx="6">
                  <c:v>57</c:v>
                </c:pt>
                <c:pt idx="7">
                  <c:v>61</c:v>
                </c:pt>
                <c:pt idx="8">
                  <c:v>63</c:v>
                </c:pt>
                <c:pt idx="9">
                  <c:v>67</c:v>
                </c:pt>
                <c:pt idx="10">
                  <c:v>70</c:v>
                </c:pt>
                <c:pt idx="11">
                  <c:v>85</c:v>
                </c:pt>
              </c:numCache>
            </c:numRef>
          </c:xVal>
          <c:yVal>
            <c:numRef>
              <c:f>Foglio1!$V$3:$V$14</c:f>
              <c:numCache>
                <c:formatCode>General</c:formatCode>
                <c:ptCount val="12"/>
                <c:pt idx="0">
                  <c:v>3.6055512754639891</c:v>
                </c:pt>
                <c:pt idx="1">
                  <c:v>10.816653826391969</c:v>
                </c:pt>
                <c:pt idx="2">
                  <c:v>17.029386365926403</c:v>
                </c:pt>
                <c:pt idx="3">
                  <c:v>25</c:v>
                </c:pt>
                <c:pt idx="4">
                  <c:v>43.56604182158393</c:v>
                </c:pt>
                <c:pt idx="5">
                  <c:v>57.982756057296896</c:v>
                </c:pt>
                <c:pt idx="6">
                  <c:v>71.400280111495363</c:v>
                </c:pt>
                <c:pt idx="7">
                  <c:v>77.006493232713822</c:v>
                </c:pt>
                <c:pt idx="8">
                  <c:v>81.055536516637773</c:v>
                </c:pt>
                <c:pt idx="9">
                  <c:v>86.05230967266364</c:v>
                </c:pt>
                <c:pt idx="10">
                  <c:v>70.064256222413434</c:v>
                </c:pt>
                <c:pt idx="11">
                  <c:v>85.475142585432408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0C-4AE9-8BC5-29A77D419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17680"/>
        <c:axId val="1889517168"/>
      </c:scatterChart>
      <c:valAx>
        <c:axId val="19305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Valore massimo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9517168"/>
        <c:crosses val="autoZero"/>
        <c:crossBetween val="midCat"/>
      </c:valAx>
      <c:valAx>
        <c:axId val="18895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Modulo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051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Massimo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Calcolata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Foglio1!$R$3:$R$14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13</c:v>
                </c:pt>
                <c:pt idx="3">
                  <c:v>20</c:v>
                </c:pt>
                <c:pt idx="4">
                  <c:v>37</c:v>
                </c:pt>
                <c:pt idx="5">
                  <c:v>49</c:v>
                </c:pt>
                <c:pt idx="6">
                  <c:v>57</c:v>
                </c:pt>
                <c:pt idx="7">
                  <c:v>61</c:v>
                </c:pt>
                <c:pt idx="8">
                  <c:v>63</c:v>
                </c:pt>
                <c:pt idx="9">
                  <c:v>67</c:v>
                </c:pt>
                <c:pt idx="10">
                  <c:v>70</c:v>
                </c:pt>
                <c:pt idx="11">
                  <c:v>85</c:v>
                </c:pt>
              </c:numCache>
            </c:numRef>
          </c:xVal>
          <c:yVal>
            <c:numRef>
              <c:f>Foglio1!$Y$3:$Y$14</c:f>
              <c:numCache>
                <c:formatCode>General</c:formatCode>
                <c:ptCount val="12"/>
                <c:pt idx="0">
                  <c:v>0.98208037324732911</c:v>
                </c:pt>
                <c:pt idx="1">
                  <c:v>0.98208037324732911</c:v>
                </c:pt>
                <c:pt idx="2">
                  <c:v>0.86767314528588957</c:v>
                </c:pt>
                <c:pt idx="3">
                  <c:v>0.64375069879328439</c:v>
                </c:pt>
                <c:pt idx="4">
                  <c:v>0.555291980120453</c:v>
                </c:pt>
                <c:pt idx="5">
                  <c:v>0.56320854104965712</c:v>
                </c:pt>
                <c:pt idx="6">
                  <c:v>0.64655213191537697</c:v>
                </c:pt>
                <c:pt idx="7">
                  <c:v>0.65673730171345679</c:v>
                </c:pt>
                <c:pt idx="8">
                  <c:v>0.82139897466721445</c:v>
                </c:pt>
                <c:pt idx="9">
                  <c:v>0.77251263934807413</c:v>
                </c:pt>
                <c:pt idx="10">
                  <c:v>3.9723082668727323E-2</c:v>
                </c:pt>
                <c:pt idx="11">
                  <c:v>0.17380125852509065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4-44EF-9AF7-C453C75938D0}"/>
            </c:ext>
          </c:extLst>
        </c:ser>
        <c:ser>
          <c:idx val="1"/>
          <c:order val="1"/>
          <c:tx>
            <c:v>Atteso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Foglio1!$R$3:$R$14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13</c:v>
                </c:pt>
                <c:pt idx="3">
                  <c:v>20</c:v>
                </c:pt>
                <c:pt idx="4">
                  <c:v>37</c:v>
                </c:pt>
                <c:pt idx="5">
                  <c:v>49</c:v>
                </c:pt>
                <c:pt idx="6">
                  <c:v>57</c:v>
                </c:pt>
                <c:pt idx="7">
                  <c:v>61</c:v>
                </c:pt>
                <c:pt idx="8">
                  <c:v>63</c:v>
                </c:pt>
                <c:pt idx="9">
                  <c:v>67</c:v>
                </c:pt>
                <c:pt idx="10">
                  <c:v>70</c:v>
                </c:pt>
                <c:pt idx="11">
                  <c:v>85</c:v>
                </c:pt>
              </c:numCache>
            </c:numRef>
          </c:xVal>
          <c:yVal>
            <c:numRef>
              <c:f>Foglio1!$Z$3:$Z$14</c:f>
              <c:numCache>
                <c:formatCode>General</c:formatCode>
                <c:ptCount val="12"/>
                <c:pt idx="0">
                  <c:v>0.98279372324732905</c:v>
                </c:pt>
                <c:pt idx="1">
                  <c:v>0.98279372324732905</c:v>
                </c:pt>
                <c:pt idx="2">
                  <c:v>0.86853939528588953</c:v>
                </c:pt>
                <c:pt idx="3">
                  <c:v>0.64350110879328437</c:v>
                </c:pt>
                <c:pt idx="4">
                  <c:v>0.55616623012045296</c:v>
                </c:pt>
                <c:pt idx="5">
                  <c:v>0.56408372104965709</c:v>
                </c:pt>
                <c:pt idx="6">
                  <c:v>0.64630222191537701</c:v>
                </c:pt>
                <c:pt idx="7">
                  <c:v>0.65648739171345682</c:v>
                </c:pt>
                <c:pt idx="8">
                  <c:v>0.68052122466721443</c:v>
                </c:pt>
                <c:pt idx="9">
                  <c:v>0.67837069034807407</c:v>
                </c:pt>
                <c:pt idx="10">
                  <c:v>4.2830932668727326E-2</c:v>
                </c:pt>
                <c:pt idx="11">
                  <c:v>0.10548930852509064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34-44EF-9AF7-C453C7593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667184"/>
        <c:axId val="1895791280"/>
      </c:scatterChart>
      <c:valAx>
        <c:axId val="182566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effectLst/>
                  </a:rPr>
                  <a:t>Valore</a:t>
                </a:r>
                <a:r>
                  <a:rPr lang="it-IT" baseline="0">
                    <a:effectLst/>
                  </a:rPr>
                  <a:t> massimo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5791280"/>
        <c:crosses val="autoZero"/>
        <c:crossBetween val="midCat"/>
      </c:valAx>
      <c:valAx>
        <c:axId val="18957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566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217947</xdr:colOff>
      <xdr:row>23</xdr:row>
      <xdr:rowOff>95250</xdr:rowOff>
    </xdr:from>
    <xdr:to>
      <xdr:col>10</xdr:col>
      <xdr:colOff>476251</xdr:colOff>
      <xdr:row>37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8C5E3C2-0D40-4ACB-8C8C-AD0031721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174172</xdr:colOff>
      <xdr:row>37</xdr:row>
      <xdr:rowOff>174171</xdr:rowOff>
    </xdr:from>
    <xdr:to>
      <xdr:col>10</xdr:col>
      <xdr:colOff>459922</xdr:colOff>
      <xdr:row>52</xdr:row>
      <xdr:rowOff>59871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C53A80A3-E19F-4A83-90E9-1D81FA2B5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199294</xdr:colOff>
      <xdr:row>23</xdr:row>
      <xdr:rowOff>85725</xdr:rowOff>
    </xdr:from>
    <xdr:to>
      <xdr:col>18</xdr:col>
      <xdr:colOff>504826</xdr:colOff>
      <xdr:row>37</xdr:row>
      <xdr:rowOff>27841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D78A7B58-6B48-435D-92D3-B17D39C2A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200757</xdr:colOff>
      <xdr:row>37</xdr:row>
      <xdr:rowOff>183905</xdr:rowOff>
    </xdr:from>
    <xdr:to>
      <xdr:col>18</xdr:col>
      <xdr:colOff>517281</xdr:colOff>
      <xdr:row>52</xdr:row>
      <xdr:rowOff>69605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DB2EDBF6-5EBA-4AC1-91D6-38FD5AB70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04B16-AA98-40F4-B2FE-E99EF70BA8E2}">
  <dimension ref="B1:AA71"/>
  <sheetViews>
    <sheetView tabSelected="1" topLeftCell="D1" zoomScale="115" zoomScaleNormal="115" workbookViewId="0">
      <selection activeCell="T24" sqref="T24"/>
    </sheetView>
  </sheetViews>
  <sheetFormatPr defaultRowHeight="15" x14ac:dyDescent="0.25"/>
  <cols>
    <col min="3" max="3" width="11.28515625" customWidth="1"/>
    <col min="6" max="6" width="11.140625" customWidth="1"/>
    <col min="10" max="10" width="11.7109375" customWidth="1"/>
    <col min="11" max="11" width="13.85546875" customWidth="1"/>
  </cols>
  <sheetData>
    <row r="1" spans="2:27" x14ac:dyDescent="0.25">
      <c r="B1" s="1"/>
      <c r="C1" s="1"/>
      <c r="D1" s="1"/>
      <c r="E1" s="1"/>
      <c r="F1" s="3" t="s">
        <v>4</v>
      </c>
      <c r="G1" s="3"/>
      <c r="H1" s="2"/>
      <c r="I1" s="1"/>
      <c r="J1" s="3" t="s">
        <v>4</v>
      </c>
      <c r="K1" s="3"/>
      <c r="L1" s="1"/>
      <c r="Q1" s="1"/>
      <c r="R1" s="1"/>
      <c r="S1" s="1"/>
      <c r="T1" s="1"/>
      <c r="U1" s="3" t="s">
        <v>4</v>
      </c>
      <c r="V1" s="3"/>
      <c r="W1" s="2"/>
      <c r="X1" s="1"/>
      <c r="Y1" s="3" t="s">
        <v>4</v>
      </c>
      <c r="Z1" s="3"/>
      <c r="AA1" s="1"/>
    </row>
    <row r="2" spans="2:27" x14ac:dyDescent="0.25">
      <c r="B2" s="1" t="s">
        <v>7</v>
      </c>
      <c r="C2" s="1" t="s">
        <v>8</v>
      </c>
      <c r="D2" s="1" t="s">
        <v>2</v>
      </c>
      <c r="E2" s="1" t="s">
        <v>3</v>
      </c>
      <c r="F2" s="1" t="s">
        <v>0</v>
      </c>
      <c r="G2" s="1" t="s">
        <v>9</v>
      </c>
      <c r="H2" s="1" t="s">
        <v>10</v>
      </c>
      <c r="I2" s="1"/>
      <c r="J2" s="1" t="s">
        <v>1</v>
      </c>
      <c r="K2" s="1" t="s">
        <v>9</v>
      </c>
      <c r="L2" s="1" t="s">
        <v>10</v>
      </c>
      <c r="Q2" s="1" t="s">
        <v>7</v>
      </c>
      <c r="R2" s="1" t="s">
        <v>8</v>
      </c>
      <c r="S2" s="1" t="s">
        <v>2</v>
      </c>
      <c r="T2" s="1" t="s">
        <v>3</v>
      </c>
      <c r="U2" s="1" t="s">
        <v>0</v>
      </c>
      <c r="V2" s="1" t="s">
        <v>9</v>
      </c>
      <c r="W2" s="1" t="s">
        <v>10</v>
      </c>
      <c r="X2" s="1"/>
      <c r="Y2" s="1" t="s">
        <v>1</v>
      </c>
      <c r="Z2" s="1" t="s">
        <v>9</v>
      </c>
      <c r="AA2" s="1" t="s">
        <v>10</v>
      </c>
    </row>
    <row r="3" spans="2:27" x14ac:dyDescent="0.25">
      <c r="B3">
        <f t="shared" ref="B3:B14" si="0">D3+E3</f>
        <v>5</v>
      </c>
      <c r="C3">
        <f t="shared" ref="C3:C14" si="1">MAX(D3:E3)</f>
        <v>3</v>
      </c>
      <c r="D3">
        <v>2</v>
      </c>
      <c r="E3">
        <v>3</v>
      </c>
      <c r="F3">
        <f t="shared" ref="F3:F14" si="2">G3+H3</f>
        <v>3.5909868662843016</v>
      </c>
      <c r="G3">
        <f t="shared" ref="G3:G14" si="3">SQRT(D3^2+E3^2)</f>
        <v>3.6055512754639891</v>
      </c>
      <c r="H3">
        <v>-1.45644091796875E-2</v>
      </c>
      <c r="J3">
        <f t="shared" ref="J3:J14" si="4">K3+L3</f>
        <v>0.98208037324732911</v>
      </c>
      <c r="K3">
        <f t="shared" ref="K3:K14" si="5">ATAN(E3/D3)</f>
        <v>0.98279372324732905</v>
      </c>
      <c r="L3">
        <v>-7.1334999999999997E-4</v>
      </c>
      <c r="Q3">
        <f t="shared" ref="Q3:Q14" si="6">S3+T3</f>
        <v>5</v>
      </c>
      <c r="R3">
        <f t="shared" ref="R3:R14" si="7">MAX(S3:T3)</f>
        <v>3</v>
      </c>
      <c r="S3">
        <v>2</v>
      </c>
      <c r="T3">
        <v>3</v>
      </c>
      <c r="U3">
        <f t="shared" ref="U3:U14" si="8">V3+W3</f>
        <v>3.5909868662843016</v>
      </c>
      <c r="V3">
        <f t="shared" ref="V3:V14" si="9">SQRT(S3^2+T3^2)</f>
        <v>3.6055512754639891</v>
      </c>
      <c r="W3">
        <v>-1.45644091796875E-2</v>
      </c>
      <c r="Y3">
        <f t="shared" ref="Y3:Y14" si="10">Z3+AA3</f>
        <v>0.98208037324732911</v>
      </c>
      <c r="Z3">
        <f t="shared" ref="Z3:Z14" si="11">ATAN(T3/S3)</f>
        <v>0.98279372324732905</v>
      </c>
      <c r="AA3">
        <v>-7.1334999999999997E-4</v>
      </c>
    </row>
    <row r="4" spans="2:27" x14ac:dyDescent="0.25">
      <c r="B4">
        <f t="shared" si="0"/>
        <v>15</v>
      </c>
      <c r="C4">
        <f t="shared" si="1"/>
        <v>9</v>
      </c>
      <c r="D4">
        <v>6</v>
      </c>
      <c r="E4">
        <v>9</v>
      </c>
      <c r="F4">
        <f t="shared" si="2"/>
        <v>10.777680823462282</v>
      </c>
      <c r="G4">
        <f t="shared" si="3"/>
        <v>10.816653826391969</v>
      </c>
      <c r="H4">
        <v>-3.89730029296875E-2</v>
      </c>
      <c r="J4">
        <f t="shared" si="4"/>
        <v>0.98208037324732911</v>
      </c>
      <c r="K4">
        <f t="shared" si="5"/>
        <v>0.98279372324732905</v>
      </c>
      <c r="L4">
        <v>-7.1334999999999997E-4</v>
      </c>
      <c r="Q4">
        <f t="shared" si="6"/>
        <v>15</v>
      </c>
      <c r="R4">
        <f t="shared" si="7"/>
        <v>9</v>
      </c>
      <c r="S4">
        <v>6</v>
      </c>
      <c r="T4">
        <v>9</v>
      </c>
      <c r="U4">
        <f t="shared" si="8"/>
        <v>10.777680823462282</v>
      </c>
      <c r="V4">
        <f t="shared" si="9"/>
        <v>10.816653826391969</v>
      </c>
      <c r="W4">
        <v>-3.89730029296875E-2</v>
      </c>
      <c r="Y4">
        <f t="shared" si="10"/>
        <v>0.98208037324732911</v>
      </c>
      <c r="Z4">
        <f t="shared" si="11"/>
        <v>0.98279372324732905</v>
      </c>
      <c r="AA4">
        <v>-7.1334999999999997E-4</v>
      </c>
    </row>
    <row r="5" spans="2:27" x14ac:dyDescent="0.25">
      <c r="B5">
        <f t="shared" si="0"/>
        <v>24</v>
      </c>
      <c r="C5">
        <f t="shared" si="1"/>
        <v>13</v>
      </c>
      <c r="D5">
        <v>11</v>
      </c>
      <c r="E5">
        <v>13</v>
      </c>
      <c r="F5">
        <f t="shared" si="2"/>
        <v>16.969184488973276</v>
      </c>
      <c r="G5">
        <f t="shared" si="3"/>
        <v>17.029386365926403</v>
      </c>
      <c r="H5">
        <v>-6.0201876953124997E-2</v>
      </c>
      <c r="J5">
        <f t="shared" si="4"/>
        <v>0.86767314528588957</v>
      </c>
      <c r="K5">
        <f t="shared" si="5"/>
        <v>0.86853939528588953</v>
      </c>
      <c r="L5">
        <v>-8.6625000000000005E-4</v>
      </c>
      <c r="Q5">
        <f t="shared" si="6"/>
        <v>24</v>
      </c>
      <c r="R5">
        <f t="shared" si="7"/>
        <v>13</v>
      </c>
      <c r="S5">
        <v>11</v>
      </c>
      <c r="T5">
        <v>13</v>
      </c>
      <c r="U5">
        <f t="shared" si="8"/>
        <v>16.969184488973276</v>
      </c>
      <c r="V5">
        <f t="shared" si="9"/>
        <v>17.029386365926403</v>
      </c>
      <c r="W5">
        <v>-6.0201876953124997E-2</v>
      </c>
      <c r="Y5">
        <f t="shared" si="10"/>
        <v>0.86767314528588957</v>
      </c>
      <c r="Z5">
        <f t="shared" si="11"/>
        <v>0.86853939528588953</v>
      </c>
      <c r="AA5">
        <v>-8.6625000000000005E-4</v>
      </c>
    </row>
    <row r="6" spans="2:27" x14ac:dyDescent="0.25">
      <c r="B6">
        <f t="shared" si="0"/>
        <v>35</v>
      </c>
      <c r="C6">
        <f t="shared" si="1"/>
        <v>20</v>
      </c>
      <c r="D6">
        <v>20</v>
      </c>
      <c r="E6">
        <v>15</v>
      </c>
      <c r="F6">
        <f t="shared" si="2"/>
        <v>24.917613691406249</v>
      </c>
      <c r="G6">
        <f t="shared" si="3"/>
        <v>25</v>
      </c>
      <c r="H6">
        <v>-8.2386308593749999E-2</v>
      </c>
      <c r="J6">
        <f t="shared" si="4"/>
        <v>0.64375069879328439</v>
      </c>
      <c r="K6">
        <f t="shared" si="5"/>
        <v>0.64350110879328437</v>
      </c>
      <c r="L6">
        <v>2.4959E-4</v>
      </c>
      <c r="Q6">
        <f t="shared" si="6"/>
        <v>35</v>
      </c>
      <c r="R6">
        <f t="shared" si="7"/>
        <v>20</v>
      </c>
      <c r="S6">
        <v>20</v>
      </c>
      <c r="T6">
        <v>15</v>
      </c>
      <c r="U6">
        <f t="shared" si="8"/>
        <v>24.917613691406249</v>
      </c>
      <c r="V6">
        <f t="shared" si="9"/>
        <v>25</v>
      </c>
      <c r="W6">
        <v>-8.2386308593749999E-2</v>
      </c>
      <c r="Y6">
        <f t="shared" si="10"/>
        <v>0.64375069879328439</v>
      </c>
      <c r="Z6">
        <f t="shared" si="11"/>
        <v>0.64350110879328437</v>
      </c>
      <c r="AA6">
        <v>2.4959E-4</v>
      </c>
    </row>
    <row r="7" spans="2:27" x14ac:dyDescent="0.25">
      <c r="B7">
        <f t="shared" si="0"/>
        <v>60</v>
      </c>
      <c r="C7">
        <f t="shared" si="1"/>
        <v>37</v>
      </c>
      <c r="D7">
        <v>37</v>
      </c>
      <c r="E7">
        <v>23</v>
      </c>
      <c r="F7">
        <f t="shared" si="2"/>
        <v>43.413481084865182</v>
      </c>
      <c r="G7">
        <f t="shared" si="3"/>
        <v>43.56604182158393</v>
      </c>
      <c r="H7">
        <v>-0.15256073671875001</v>
      </c>
      <c r="J7">
        <f t="shared" si="4"/>
        <v>0.555291980120453</v>
      </c>
      <c r="K7">
        <f t="shared" si="5"/>
        <v>0.55616623012045296</v>
      </c>
      <c r="L7">
        <v>-8.7425000000000003E-4</v>
      </c>
      <c r="Q7">
        <f t="shared" si="6"/>
        <v>60</v>
      </c>
      <c r="R7">
        <f t="shared" si="7"/>
        <v>37</v>
      </c>
      <c r="S7">
        <v>37</v>
      </c>
      <c r="T7">
        <v>23</v>
      </c>
      <c r="U7">
        <f t="shared" si="8"/>
        <v>43.413481084865182</v>
      </c>
      <c r="V7">
        <f t="shared" si="9"/>
        <v>43.56604182158393</v>
      </c>
      <c r="W7">
        <v>-0.15256073671875001</v>
      </c>
      <c r="Y7">
        <f t="shared" si="10"/>
        <v>0.555291980120453</v>
      </c>
      <c r="Z7">
        <f t="shared" si="11"/>
        <v>0.55616623012045296</v>
      </c>
      <c r="AA7">
        <v>-8.7425000000000003E-4</v>
      </c>
    </row>
    <row r="8" spans="2:27" x14ac:dyDescent="0.25">
      <c r="B8">
        <f t="shared" si="0"/>
        <v>73</v>
      </c>
      <c r="C8">
        <f t="shared" si="1"/>
        <v>70</v>
      </c>
      <c r="D8">
        <v>70</v>
      </c>
      <c r="E8">
        <v>3</v>
      </c>
      <c r="F8">
        <f t="shared" si="2"/>
        <v>69.822848141358747</v>
      </c>
      <c r="G8">
        <f t="shared" si="3"/>
        <v>70.064256222413434</v>
      </c>
      <c r="H8">
        <v>-0.241408081054687</v>
      </c>
      <c r="J8">
        <f t="shared" si="4"/>
        <v>3.9723082668727323E-2</v>
      </c>
      <c r="K8">
        <f t="shared" si="5"/>
        <v>4.2830932668727326E-2</v>
      </c>
      <c r="L8">
        <v>-3.1078500000000001E-3</v>
      </c>
      <c r="Q8">
        <f t="shared" si="6"/>
        <v>80</v>
      </c>
      <c r="R8">
        <f t="shared" si="7"/>
        <v>49</v>
      </c>
      <c r="S8">
        <v>49</v>
      </c>
      <c r="T8">
        <v>31</v>
      </c>
      <c r="U8">
        <f t="shared" si="8"/>
        <v>57.782511008468774</v>
      </c>
      <c r="V8">
        <f t="shared" si="9"/>
        <v>57.982756057296896</v>
      </c>
      <c r="W8">
        <v>-0.20024504882812499</v>
      </c>
      <c r="Y8">
        <f t="shared" si="10"/>
        <v>0.56320854104965712</v>
      </c>
      <c r="Z8">
        <f t="shared" si="11"/>
        <v>0.56408372104965709</v>
      </c>
      <c r="AA8">
        <v>-8.7518000000000003E-4</v>
      </c>
    </row>
    <row r="9" spans="2:27" x14ac:dyDescent="0.25">
      <c r="B9">
        <f t="shared" si="0"/>
        <v>80</v>
      </c>
      <c r="C9">
        <f t="shared" si="1"/>
        <v>49</v>
      </c>
      <c r="D9">
        <v>49</v>
      </c>
      <c r="E9">
        <v>31</v>
      </c>
      <c r="F9">
        <f t="shared" si="2"/>
        <v>57.782511008468774</v>
      </c>
      <c r="G9">
        <f t="shared" si="3"/>
        <v>57.982756057296896</v>
      </c>
      <c r="H9">
        <v>-0.20024504882812499</v>
      </c>
      <c r="J9">
        <f t="shared" si="4"/>
        <v>0.56320854104965712</v>
      </c>
      <c r="K9">
        <f t="shared" si="5"/>
        <v>0.56408372104965709</v>
      </c>
      <c r="L9">
        <v>-8.7518000000000003E-4</v>
      </c>
      <c r="Q9">
        <f t="shared" si="6"/>
        <v>100</v>
      </c>
      <c r="R9">
        <f t="shared" si="7"/>
        <v>57</v>
      </c>
      <c r="S9">
        <v>57</v>
      </c>
      <c r="T9">
        <v>43</v>
      </c>
      <c r="U9">
        <f t="shared" si="8"/>
        <v>71.15646237028443</v>
      </c>
      <c r="V9">
        <f t="shared" si="9"/>
        <v>71.400280111495363</v>
      </c>
      <c r="W9">
        <v>-0.24381774121093699</v>
      </c>
      <c r="Y9">
        <f t="shared" si="10"/>
        <v>0.64655213191537697</v>
      </c>
      <c r="Z9">
        <f t="shared" si="11"/>
        <v>0.64630222191537701</v>
      </c>
      <c r="AA9">
        <v>2.4991E-4</v>
      </c>
    </row>
    <row r="10" spans="2:27" x14ac:dyDescent="0.25">
      <c r="B10">
        <f t="shared" si="0"/>
        <v>94</v>
      </c>
      <c r="C10">
        <f t="shared" si="1"/>
        <v>85</v>
      </c>
      <c r="D10">
        <v>85</v>
      </c>
      <c r="E10">
        <v>9</v>
      </c>
      <c r="F10">
        <f t="shared" si="2"/>
        <v>94.39231946238553</v>
      </c>
      <c r="G10">
        <f t="shared" si="3"/>
        <v>85.475142585432408</v>
      </c>
      <c r="H10">
        <v>8.9171768769531194</v>
      </c>
      <c r="J10">
        <f t="shared" si="4"/>
        <v>0.17380125852509065</v>
      </c>
      <c r="K10">
        <f t="shared" si="5"/>
        <v>0.10548930852509064</v>
      </c>
      <c r="L10">
        <v>6.8311949999999996E-2</v>
      </c>
      <c r="Q10">
        <f t="shared" si="6"/>
        <v>108</v>
      </c>
      <c r="R10">
        <f t="shared" si="7"/>
        <v>61</v>
      </c>
      <c r="S10">
        <v>61</v>
      </c>
      <c r="T10">
        <v>47</v>
      </c>
      <c r="U10">
        <f t="shared" si="8"/>
        <v>76.744600179784129</v>
      </c>
      <c r="V10">
        <f t="shared" si="9"/>
        <v>77.006493232713822</v>
      </c>
      <c r="W10">
        <v>-0.26189305292968701</v>
      </c>
      <c r="Y10">
        <f t="shared" si="10"/>
        <v>0.65673730171345679</v>
      </c>
      <c r="Z10">
        <f t="shared" si="11"/>
        <v>0.65648739171345682</v>
      </c>
      <c r="AA10">
        <v>2.4991E-4</v>
      </c>
    </row>
    <row r="11" spans="2:27" x14ac:dyDescent="0.25">
      <c r="B11">
        <f t="shared" si="0"/>
        <v>100</v>
      </c>
      <c r="C11">
        <f t="shared" si="1"/>
        <v>57</v>
      </c>
      <c r="D11">
        <v>57</v>
      </c>
      <c r="E11">
        <v>43</v>
      </c>
      <c r="F11">
        <f t="shared" si="2"/>
        <v>71.15646237028443</v>
      </c>
      <c r="G11">
        <f t="shared" si="3"/>
        <v>71.400280111495363</v>
      </c>
      <c r="H11">
        <v>-0.24381774121093699</v>
      </c>
      <c r="J11">
        <f t="shared" si="4"/>
        <v>0.64655213191537697</v>
      </c>
      <c r="K11">
        <f t="shared" si="5"/>
        <v>0.64630222191537701</v>
      </c>
      <c r="L11">
        <v>2.4991E-4</v>
      </c>
      <c r="Q11">
        <f t="shared" si="6"/>
        <v>114</v>
      </c>
      <c r="R11">
        <f t="shared" si="7"/>
        <v>63</v>
      </c>
      <c r="S11">
        <v>63</v>
      </c>
      <c r="T11">
        <v>51</v>
      </c>
      <c r="U11">
        <f t="shared" si="8"/>
        <v>82.864105853942448</v>
      </c>
      <c r="V11">
        <f t="shared" si="9"/>
        <v>81.055536516637773</v>
      </c>
      <c r="W11">
        <v>1.8085693373046801</v>
      </c>
      <c r="Y11">
        <f t="shared" si="10"/>
        <v>0.82139897466721445</v>
      </c>
      <c r="Z11">
        <f t="shared" si="11"/>
        <v>0.68052122466721443</v>
      </c>
      <c r="AA11">
        <v>0.14087775</v>
      </c>
    </row>
    <row r="12" spans="2:27" x14ac:dyDescent="0.25">
      <c r="B12">
        <f t="shared" si="0"/>
        <v>108</v>
      </c>
      <c r="C12">
        <f t="shared" si="1"/>
        <v>61</v>
      </c>
      <c r="D12">
        <v>61</v>
      </c>
      <c r="E12">
        <v>47</v>
      </c>
      <c r="F12">
        <f t="shared" si="2"/>
        <v>76.744600179784129</v>
      </c>
      <c r="G12">
        <f t="shared" si="3"/>
        <v>77.006493232713822</v>
      </c>
      <c r="H12">
        <v>-0.26189305292968701</v>
      </c>
      <c r="J12">
        <f t="shared" si="4"/>
        <v>0.65673730171345679</v>
      </c>
      <c r="K12">
        <f t="shared" si="5"/>
        <v>0.65648739171345682</v>
      </c>
      <c r="L12">
        <v>2.4991E-4</v>
      </c>
      <c r="Q12">
        <f t="shared" si="6"/>
        <v>121</v>
      </c>
      <c r="R12">
        <f t="shared" si="7"/>
        <v>67</v>
      </c>
      <c r="S12">
        <v>67</v>
      </c>
      <c r="T12">
        <v>54</v>
      </c>
      <c r="U12">
        <f t="shared" si="8"/>
        <v>91.043801317780819</v>
      </c>
      <c r="V12">
        <f t="shared" si="9"/>
        <v>86.05230967266364</v>
      </c>
      <c r="W12">
        <v>4.99149164511718</v>
      </c>
      <c r="Y12">
        <f t="shared" si="10"/>
        <v>0.77251263934807413</v>
      </c>
      <c r="Z12">
        <f t="shared" si="11"/>
        <v>0.67837069034807407</v>
      </c>
      <c r="AA12">
        <v>9.4141949000000003E-2</v>
      </c>
    </row>
    <row r="13" spans="2:27" x14ac:dyDescent="0.25">
      <c r="B13">
        <f t="shared" si="0"/>
        <v>114</v>
      </c>
      <c r="C13">
        <f t="shared" si="1"/>
        <v>63</v>
      </c>
      <c r="D13">
        <v>63</v>
      </c>
      <c r="E13">
        <v>51</v>
      </c>
      <c r="F13">
        <f t="shared" si="2"/>
        <v>82.864105853942448</v>
      </c>
      <c r="G13">
        <f t="shared" si="3"/>
        <v>81.055536516637773</v>
      </c>
      <c r="H13">
        <v>1.8085693373046801</v>
      </c>
      <c r="J13">
        <f t="shared" si="4"/>
        <v>0.82139897466721445</v>
      </c>
      <c r="K13">
        <f t="shared" si="5"/>
        <v>0.68052122466721443</v>
      </c>
      <c r="L13">
        <v>0.14087775</v>
      </c>
      <c r="Q13">
        <f t="shared" si="6"/>
        <v>73</v>
      </c>
      <c r="R13">
        <f t="shared" si="7"/>
        <v>70</v>
      </c>
      <c r="S13">
        <v>70</v>
      </c>
      <c r="T13">
        <v>3</v>
      </c>
      <c r="U13">
        <f t="shared" si="8"/>
        <v>69.822848141358747</v>
      </c>
      <c r="V13">
        <f t="shared" si="9"/>
        <v>70.064256222413434</v>
      </c>
      <c r="W13">
        <v>-0.241408081054687</v>
      </c>
      <c r="Y13">
        <f t="shared" si="10"/>
        <v>3.9723082668727323E-2</v>
      </c>
      <c r="Z13">
        <f t="shared" si="11"/>
        <v>4.2830932668727326E-2</v>
      </c>
      <c r="AA13">
        <v>-3.1078500000000001E-3</v>
      </c>
    </row>
    <row r="14" spans="2:27" x14ac:dyDescent="0.25">
      <c r="B14">
        <f t="shared" si="0"/>
        <v>121</v>
      </c>
      <c r="C14">
        <f t="shared" si="1"/>
        <v>67</v>
      </c>
      <c r="D14">
        <v>67</v>
      </c>
      <c r="E14">
        <v>54</v>
      </c>
      <c r="F14">
        <f t="shared" si="2"/>
        <v>91.043801317780819</v>
      </c>
      <c r="G14">
        <f t="shared" si="3"/>
        <v>86.05230967266364</v>
      </c>
      <c r="H14">
        <v>4.99149164511718</v>
      </c>
      <c r="J14">
        <f t="shared" si="4"/>
        <v>0.77251263934807413</v>
      </c>
      <c r="K14">
        <f t="shared" si="5"/>
        <v>0.67837069034807407</v>
      </c>
      <c r="L14">
        <v>9.4141949000000003E-2</v>
      </c>
      <c r="Q14">
        <f t="shared" si="6"/>
        <v>94</v>
      </c>
      <c r="R14">
        <f t="shared" si="7"/>
        <v>85</v>
      </c>
      <c r="S14">
        <v>85</v>
      </c>
      <c r="T14">
        <v>9</v>
      </c>
      <c r="U14">
        <f t="shared" si="8"/>
        <v>94.39231946238553</v>
      </c>
      <c r="V14">
        <f t="shared" si="9"/>
        <v>85.475142585432408</v>
      </c>
      <c r="W14">
        <v>8.9171768769531194</v>
      </c>
      <c r="Y14">
        <f t="shared" si="10"/>
        <v>0.17380125852509065</v>
      </c>
      <c r="Z14">
        <f t="shared" si="11"/>
        <v>0.10548930852509064</v>
      </c>
      <c r="AA14">
        <v>6.8311949999999996E-2</v>
      </c>
    </row>
    <row r="16" spans="2:27" x14ac:dyDescent="0.25">
      <c r="D16" t="s">
        <v>5</v>
      </c>
      <c r="F16">
        <v>80</v>
      </c>
    </row>
    <row r="17" spans="4:6" x14ac:dyDescent="0.25">
      <c r="D17" t="s">
        <v>6</v>
      </c>
      <c r="F17">
        <v>110</v>
      </c>
    </row>
    <row r="59" spans="2:12" x14ac:dyDescent="0.25">
      <c r="B59" s="1" t="s">
        <v>2</v>
      </c>
      <c r="C59" s="1" t="s">
        <v>3</v>
      </c>
      <c r="E59" s="1" t="s">
        <v>11</v>
      </c>
      <c r="F59" s="1" t="s">
        <v>0</v>
      </c>
      <c r="G59" s="1" t="s">
        <v>9</v>
      </c>
      <c r="H59" s="1" t="s">
        <v>10</v>
      </c>
      <c r="I59" s="1"/>
      <c r="J59" s="1" t="s">
        <v>1</v>
      </c>
      <c r="K59" s="1" t="s">
        <v>9</v>
      </c>
      <c r="L59" s="1" t="s">
        <v>10</v>
      </c>
    </row>
    <row r="60" spans="2:12" x14ac:dyDescent="0.25">
      <c r="B60">
        <v>6</v>
      </c>
      <c r="C60">
        <v>9</v>
      </c>
      <c r="E60">
        <v>8</v>
      </c>
      <c r="F60">
        <v>10.777680999999999</v>
      </c>
      <c r="G60">
        <f>SQRT($B$60^2+$C$60^2)</f>
        <v>10.816653826391969</v>
      </c>
      <c r="H60">
        <f>G60-F60</f>
        <v>3.8972826391969306E-2</v>
      </c>
      <c r="J60">
        <v>0.98208039999999996</v>
      </c>
      <c r="K60">
        <f>ATAN($C$60/$B$60)</f>
        <v>0.98279372324732905</v>
      </c>
      <c r="L60">
        <f>K60-J60</f>
        <v>7.1332324732908958E-4</v>
      </c>
    </row>
    <row r="61" spans="2:12" x14ac:dyDescent="0.25">
      <c r="E61">
        <v>10</v>
      </c>
      <c r="F61">
        <v>10.819108959999999</v>
      </c>
      <c r="G61">
        <f t="shared" ref="G61:G65" si="12">SQRT($B$60^2+$C$60^2)</f>
        <v>10.816653826391969</v>
      </c>
      <c r="H61">
        <f t="shared" ref="H61:H65" si="13">G61-F61</f>
        <v>-2.4551336080307351E-3</v>
      </c>
      <c r="J61">
        <v>0.98144529999999996</v>
      </c>
      <c r="K61">
        <f t="shared" ref="K61:K65" si="14">ATAN($C$60/$B$60)</f>
        <v>0.98279372324732905</v>
      </c>
      <c r="L61">
        <f>K61-J61</f>
        <v>1.3484232473290891E-3</v>
      </c>
    </row>
    <row r="62" spans="2:12" x14ac:dyDescent="0.25">
      <c r="E62">
        <v>11</v>
      </c>
      <c r="F62">
        <v>12.1003849</v>
      </c>
      <c r="G62">
        <f t="shared" si="12"/>
        <v>10.816653826391969</v>
      </c>
      <c r="H62">
        <f t="shared" si="13"/>
        <v>-1.2837310736080312</v>
      </c>
      <c r="J62">
        <v>0.76220699999999997</v>
      </c>
      <c r="K62">
        <f t="shared" si="14"/>
        <v>0.98279372324732905</v>
      </c>
      <c r="L62">
        <f>K62-J62</f>
        <v>0.22058672324732909</v>
      </c>
    </row>
    <row r="63" spans="2:12" x14ac:dyDescent="0.25">
      <c r="G63">
        <f t="shared" si="12"/>
        <v>10.816653826391969</v>
      </c>
      <c r="H63">
        <f t="shared" si="13"/>
        <v>10.816653826391969</v>
      </c>
      <c r="K63">
        <f t="shared" si="14"/>
        <v>0.98279372324732905</v>
      </c>
    </row>
    <row r="64" spans="2:12" x14ac:dyDescent="0.25">
      <c r="G64">
        <f t="shared" si="12"/>
        <v>10.816653826391969</v>
      </c>
      <c r="H64">
        <f t="shared" si="13"/>
        <v>10.816653826391969</v>
      </c>
      <c r="K64">
        <f t="shared" si="14"/>
        <v>0.98279372324732905</v>
      </c>
    </row>
    <row r="65" spans="7:14" x14ac:dyDescent="0.25">
      <c r="G65">
        <f t="shared" si="12"/>
        <v>10.816653826391969</v>
      </c>
      <c r="H65">
        <f t="shared" si="13"/>
        <v>10.816653826391969</v>
      </c>
      <c r="K65">
        <f t="shared" si="14"/>
        <v>0.98279372324732905</v>
      </c>
    </row>
    <row r="71" spans="7:14" x14ac:dyDescent="0.25">
      <c r="N71">
        <f>O71+P71</f>
        <v>0</v>
      </c>
    </row>
  </sheetData>
  <sortState xmlns:xlrd2="http://schemas.microsoft.com/office/spreadsheetml/2017/richdata2" ref="Q3:AA14">
    <sortCondition ref="R3:R14"/>
  </sortState>
  <mergeCells count="4">
    <mergeCell ref="F1:G1"/>
    <mergeCell ref="U1:V1"/>
    <mergeCell ref="J1:K1"/>
    <mergeCell ref="Y1:Z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Pellicci</dc:creator>
  <cp:lastModifiedBy>Giacomo Pellicci</cp:lastModifiedBy>
  <dcterms:created xsi:type="dcterms:W3CDTF">2018-12-30T13:19:01Z</dcterms:created>
  <dcterms:modified xsi:type="dcterms:W3CDTF">2019-01-05T11:02:27Z</dcterms:modified>
</cp:coreProperties>
</file>