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\Desktop\new04\"/>
    </mc:Choice>
  </mc:AlternateContent>
  <xr:revisionPtr revIDLastSave="0" documentId="13_ncr:1_{35E9C220-A722-462A-A294-8392BEB30E5C}" xr6:coauthVersionLast="40" xr6:coauthVersionMax="40" xr10:uidLastSave="{00000000-0000-0000-0000-000000000000}"/>
  <bookViews>
    <workbookView xWindow="-28920" yWindow="-120" windowWidth="29040" windowHeight="1644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" i="1" l="1"/>
  <c r="P45" i="1"/>
  <c r="O45" i="1"/>
  <c r="N45" i="1"/>
  <c r="M45" i="1"/>
  <c r="L45" i="1"/>
  <c r="K45" i="1"/>
  <c r="P44" i="1"/>
  <c r="O44" i="1"/>
  <c r="N44" i="1"/>
  <c r="M44" i="1"/>
  <c r="L44" i="1"/>
  <c r="K44" i="1"/>
  <c r="P37" i="1"/>
  <c r="O37" i="1"/>
  <c r="N37" i="1"/>
  <c r="M37" i="1"/>
  <c r="L37" i="1"/>
  <c r="K37" i="1"/>
  <c r="P36" i="1"/>
  <c r="O36" i="1"/>
  <c r="N36" i="1"/>
  <c r="M36" i="1"/>
  <c r="L36" i="1"/>
  <c r="K36" i="1"/>
  <c r="P29" i="1"/>
  <c r="O29" i="1"/>
  <c r="N29" i="1"/>
  <c r="M29" i="1"/>
  <c r="L29" i="1"/>
  <c r="K29" i="1"/>
  <c r="P28" i="1"/>
  <c r="O28" i="1"/>
  <c r="N28" i="1"/>
  <c r="M28" i="1"/>
  <c r="L28" i="1"/>
  <c r="K28" i="1"/>
  <c r="K22" i="1"/>
  <c r="L22" i="1"/>
  <c r="M22" i="1"/>
  <c r="N22" i="1"/>
  <c r="O22" i="1"/>
  <c r="P22" i="1"/>
  <c r="L21" i="1"/>
  <c r="M21" i="1"/>
  <c r="N21" i="1"/>
  <c r="O21" i="1"/>
  <c r="P21" i="1"/>
  <c r="K21" i="1"/>
  <c r="K14" i="1"/>
  <c r="L15" i="1"/>
  <c r="M15" i="1"/>
  <c r="N15" i="1"/>
  <c r="O15" i="1"/>
  <c r="P15" i="1"/>
  <c r="N14" i="1"/>
  <c r="O14" i="1"/>
  <c r="P14" i="1"/>
  <c r="M14" i="1"/>
  <c r="L14" i="1"/>
  <c r="K15" i="1"/>
  <c r="K5" i="1"/>
  <c r="C44" i="1" l="1"/>
  <c r="C36" i="1"/>
  <c r="C28" i="1"/>
  <c r="C21" i="1"/>
  <c r="C14" i="1"/>
  <c r="C5" i="1"/>
  <c r="C45" i="1"/>
  <c r="C37" i="1"/>
  <c r="C29" i="1"/>
  <c r="C22" i="1"/>
  <c r="C15" i="1"/>
  <c r="C6" i="1"/>
  <c r="H41" i="1"/>
  <c r="G41" i="1"/>
  <c r="F41" i="1"/>
  <c r="E41" i="1"/>
  <c r="D41" i="1"/>
  <c r="C41" i="1"/>
  <c r="H33" i="1"/>
  <c r="G33" i="1"/>
  <c r="F33" i="1"/>
  <c r="E33" i="1"/>
  <c r="D33" i="1"/>
  <c r="C33" i="1"/>
  <c r="H25" i="1"/>
  <c r="G25" i="1"/>
  <c r="F25" i="1"/>
  <c r="E25" i="1"/>
  <c r="D25" i="1"/>
  <c r="C25" i="1"/>
  <c r="H18" i="1"/>
  <c r="G18" i="1"/>
  <c r="F18" i="1"/>
  <c r="E18" i="1"/>
  <c r="D18" i="1"/>
  <c r="C18" i="1"/>
  <c r="H11" i="1"/>
  <c r="G11" i="1"/>
  <c r="F11" i="1"/>
  <c r="E11" i="1"/>
  <c r="D11" i="1"/>
  <c r="C11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<sst xmlns="http://schemas.openxmlformats.org/spreadsheetml/2006/main" count="30" uniqueCount="10">
  <si>
    <t>Lambda</t>
  </si>
  <si>
    <t>X=0</t>
  </si>
  <si>
    <t>E[t]</t>
  </si>
  <si>
    <t>Mean Throughput</t>
  </si>
  <si>
    <t>Confidence Interval</t>
  </si>
  <si>
    <t>X=0.1</t>
  </si>
  <si>
    <t>X=0.2</t>
  </si>
  <si>
    <t>X=0.3</t>
  </si>
  <si>
    <t>X=0.4</t>
  </si>
  <si>
    <t>X=0.5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</si>
</sst>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4" fillId="0" borderId="0" applyBorder="0" applyProtection="0"/>
    <xf numFmtId="0" fontId="14" fillId="0" borderId="0" applyBorder="0" applyProtection="0"/>
    <xf numFmtId="0" fontId="3" fillId="0" borderId="0" applyBorder="0" applyProtection="0"/>
  </cellStyleXfs>
  <cellXfs count="7">
    <xf numFmtId="0" fontId="0" fillId="0" borderId="0" xfId="0"/>
    <xf numFmtId="0" fontId="13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15" fillId="0" borderId="0" xfId="0" applyFont="1" applyAlignment="1">
      <alignment horizontal="right" vertical="center" wrapText="1"/>
    </xf>
    <xf numFmtId="0" fontId="0" fillId="0" borderId="0" xfId="0" applyFont="1"/>
  </cellXfs>
  <cellStyles count="18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(user)" xfId="9" xr:uid="{00000000-0005-0000-0000-00000E000000}"/>
    <cellStyle name="Heading 1 12" xfId="10" xr:uid="{00000000-0005-0000-0000-00000F000000}"/>
    <cellStyle name="Heading 2 13" xfId="11" xr:uid="{00000000-0005-0000-0000-000010000000}"/>
    <cellStyle name="Hyperlink 14" xfId="12" xr:uid="{00000000-0005-0000-0000-000011000000}"/>
    <cellStyle name="Neutral 15" xfId="13" xr:uid="{00000000-0005-0000-0000-000012000000}"/>
    <cellStyle name="Normale" xfId="0" builtinId="0"/>
    <cellStyle name="Note 16" xfId="14" xr:uid="{00000000-0005-0000-0000-000013000000}"/>
    <cellStyle name="Status 17" xfId="15" xr:uid="{00000000-0005-0000-0000-000014000000}"/>
    <cellStyle name="Text 18" xfId="16" xr:uid="{00000000-0005-0000-0000-000015000000}"/>
    <cellStyle name="Warning 19" xfId="17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5B9BD5"/>
      <rgbColor rgb="FF993366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2000" b="1" strike="noStrike" spc="-1">
                <a:solidFill>
                  <a:srgbClr val="000000"/>
                </a:solidFill>
                <a:latin typeface="Calibri"/>
              </a:rPr>
              <a:t>Mean throughput vs </a:t>
            </a:r>
            <a:r>
              <a:rPr lang="el-GR" sz="2000" b="1" strike="noStrike" spc="-1">
                <a:solidFill>
                  <a:srgbClr val="000000"/>
                </a:solidFill>
                <a:latin typeface="Calibri"/>
              </a:rPr>
              <a:t>λ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078867030884188E-2"/>
          <c:y val="7.5601690244350497E-2"/>
          <c:w val="0.8749918414381378"/>
          <c:h val="0.807045746830792"/>
        </c:manualLayout>
      </c:layout>
      <c:lineChart>
        <c:grouping val="standard"/>
        <c:varyColors val="0"/>
        <c:ser>
          <c:idx val="0"/>
          <c:order val="0"/>
          <c:tx>
            <c:v>X=0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Foglio1!$C$5:$H$5</c:f>
              <c:numCache>
                <c:formatCode>General</c:formatCode>
                <c:ptCount val="6"/>
                <c:pt idx="0">
                  <c:v>1080.55478015873</c:v>
                </c:pt>
                <c:pt idx="1">
                  <c:v>10805.5478015873</c:v>
                </c:pt>
                <c:pt idx="2">
                  <c:v>14408.748777777801</c:v>
                </c:pt>
                <c:pt idx="3">
                  <c:v>21608.0586666667</c:v>
                </c:pt>
                <c:pt idx="4">
                  <c:v>27013.943190476195</c:v>
                </c:pt>
                <c:pt idx="5">
                  <c:v>30873.077931972795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A-4BF2-A8A4-BC537B1D413E}"/>
            </c:ext>
          </c:extLst>
        </c:ser>
        <c:ser>
          <c:idx val="1"/>
          <c:order val="1"/>
          <c:tx>
            <c:v>X=0.1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Foglio1!$C$14:$H$14</c:f>
              <c:numCache>
                <c:formatCode>General</c:formatCode>
                <c:ptCount val="6"/>
                <c:pt idx="0">
                  <c:v>1079.65586111111</c:v>
                </c:pt>
                <c:pt idx="1">
                  <c:v>10796.558611111101</c:v>
                </c:pt>
                <c:pt idx="2">
                  <c:v>14396.7849444444</c:v>
                </c:pt>
                <c:pt idx="3">
                  <c:v>21600.067079365101</c:v>
                </c:pt>
                <c:pt idx="4">
                  <c:v>26991.5873888889</c:v>
                </c:pt>
                <c:pt idx="5">
                  <c:v>30847.528444444455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A-4BF2-A8A4-BC537B1D413E}"/>
            </c:ext>
          </c:extLst>
        </c:ser>
        <c:ser>
          <c:idx val="2"/>
          <c:order val="2"/>
          <c:tx>
            <c:v>X=0.2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Foglio1!$C$21:$H$21</c:f>
              <c:numCache>
                <c:formatCode>General</c:formatCode>
                <c:ptCount val="6"/>
                <c:pt idx="0">
                  <c:v>1079.75333412698</c:v>
                </c:pt>
                <c:pt idx="1">
                  <c:v>10797.5333412698</c:v>
                </c:pt>
                <c:pt idx="2">
                  <c:v>14398.1281349206</c:v>
                </c:pt>
                <c:pt idx="3">
                  <c:v>21602.055468253999</c:v>
                </c:pt>
                <c:pt idx="4">
                  <c:v>26993.899738095199</c:v>
                </c:pt>
                <c:pt idx="5">
                  <c:v>30850.171129251656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A-4BF2-A8A4-BC537B1D413E}"/>
            </c:ext>
          </c:extLst>
        </c:ser>
        <c:ser>
          <c:idx val="3"/>
          <c:order val="3"/>
          <c:tx>
            <c:v>X=0.3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Foglio1!$C$28:$H$28</c:f>
              <c:numCache>
                <c:formatCode>General</c:formatCode>
                <c:ptCount val="6"/>
                <c:pt idx="0">
                  <c:v>1079.4523571428599</c:v>
                </c:pt>
                <c:pt idx="1">
                  <c:v>10794.523571428599</c:v>
                </c:pt>
                <c:pt idx="2">
                  <c:v>14394.1413730159</c:v>
                </c:pt>
                <c:pt idx="3">
                  <c:v>21596.0439603175</c:v>
                </c:pt>
                <c:pt idx="4">
                  <c:v>26986.435865079398</c:v>
                </c:pt>
                <c:pt idx="5">
                  <c:v>30841.640988662166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A-4BF2-A8A4-BC537B1D413E}"/>
            </c:ext>
          </c:extLst>
        </c:ser>
        <c:ser>
          <c:idx val="4"/>
          <c:order val="4"/>
          <c:tx>
            <c:v>X=0.4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Foglio1!$C$36:$H$36</c:f>
              <c:numCache>
                <c:formatCode>General</c:formatCode>
                <c:ptCount val="6"/>
                <c:pt idx="0">
                  <c:v>1079.5519285714299</c:v>
                </c:pt>
                <c:pt idx="1">
                  <c:v>10795.519285714299</c:v>
                </c:pt>
                <c:pt idx="2">
                  <c:v>14395.4395079365</c:v>
                </c:pt>
                <c:pt idx="3">
                  <c:v>21598.061642857101</c:v>
                </c:pt>
                <c:pt idx="4">
                  <c:v>26988.849880952399</c:v>
                </c:pt>
                <c:pt idx="5">
                  <c:v>30844.399863945593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2A-4BF2-A8A4-BC537B1D413E}"/>
            </c:ext>
          </c:extLst>
        </c:ser>
        <c:ser>
          <c:idx val="5"/>
          <c:order val="5"/>
          <c:tx>
            <c:v>X=0.5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Foglio1!$C$44:$H$44</c:f>
              <c:numCache>
                <c:formatCode>General</c:formatCode>
                <c:ptCount val="6"/>
                <c:pt idx="0">
                  <c:v>1080.0517238095201</c:v>
                </c:pt>
                <c:pt idx="1">
                  <c:v>10800.517238095201</c:v>
                </c:pt>
                <c:pt idx="2">
                  <c:v>14402.1112380952</c:v>
                </c:pt>
                <c:pt idx="3">
                  <c:v>21608.0586666667</c:v>
                </c:pt>
                <c:pt idx="4">
                  <c:v>27001.3606825397</c:v>
                </c:pt>
                <c:pt idx="5">
                  <c:v>30858.697922902513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2A-4BF2-A8A4-BC537B1D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245480"/>
        <c:axId val="27605551"/>
      </c:lineChart>
      <c:catAx>
        <c:axId val="142454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2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l-GR" sz="2000" b="0" strike="noStrike" spc="-1">
                    <a:solidFill>
                      <a:srgbClr val="595959"/>
                    </a:solidFill>
                    <a:latin typeface="Calibri"/>
                  </a:rPr>
                  <a:t>λ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7605551"/>
        <c:crosses val="autoZero"/>
        <c:auto val="1"/>
        <c:lblAlgn val="ctr"/>
        <c:lblOffset val="100"/>
        <c:noMultiLvlLbl val="1"/>
      </c:catAx>
      <c:valAx>
        <c:axId val="276055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200" b="0" strike="noStrike" spc="-1">
                    <a:solidFill>
                      <a:srgbClr val="595959"/>
                    </a:solidFill>
                    <a:latin typeface="Calibri"/>
                  </a:rPr>
                  <a:t>Mean throughput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4245480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2384878527472324E-2"/>
          <c:y val="7.4558294513665899E-2"/>
          <c:w val="0.90731947190794837"/>
          <c:h val="0.79953856460072592"/>
        </c:manualLayout>
      </c:layout>
      <c:lineChart>
        <c:grouping val="standard"/>
        <c:varyColors val="0"/>
        <c:ser>
          <c:idx val="0"/>
          <c:order val="0"/>
          <c:tx>
            <c:v>X=0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Foglio1!$K$6:$P$6</c:f>
                <c:numCache>
                  <c:formatCode>General</c:formatCode>
                  <c:ptCount val="6"/>
                  <c:pt idx="0">
                    <c:v>10.382647106212943</c:v>
                  </c:pt>
                  <c:pt idx="1">
                    <c:v>18.688764791183299</c:v>
                  </c:pt>
                  <c:pt idx="2">
                    <c:v>20.9896750533313</c:v>
                  </c:pt>
                  <c:pt idx="3">
                    <c:v>27.942490548964098</c:v>
                  </c:pt>
                  <c:pt idx="4">
                    <c:v>32.542090389090539</c:v>
                  </c:pt>
                  <c:pt idx="5">
                    <c:v>37.1909604446749</c:v>
                  </c:pt>
                </c:numCache>
              </c:numRef>
            </c:plus>
            <c:minus>
              <c:numRef>
                <c:f>Foglio1!$K$6:$P$6</c:f>
                <c:numCache>
                  <c:formatCode>General</c:formatCode>
                  <c:ptCount val="6"/>
                  <c:pt idx="0">
                    <c:v>10.382647106212943</c:v>
                  </c:pt>
                  <c:pt idx="1">
                    <c:v>18.688764791183299</c:v>
                  </c:pt>
                  <c:pt idx="2">
                    <c:v>20.9896750533313</c:v>
                  </c:pt>
                  <c:pt idx="3">
                    <c:v>27.942490548964098</c:v>
                  </c:pt>
                  <c:pt idx="4">
                    <c:v>32.542090389090539</c:v>
                  </c:pt>
                  <c:pt idx="5">
                    <c:v>37.1909604446749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Foglio1!$K$5:$P$5</c:f>
              <c:numCache>
                <c:formatCode>General</c:formatCode>
                <c:ptCount val="6"/>
                <c:pt idx="0">
                  <c:v>1080.55478015873</c:v>
                </c:pt>
                <c:pt idx="1">
                  <c:v>10805.5478015873</c:v>
                </c:pt>
                <c:pt idx="2">
                  <c:v>14408.748777777801</c:v>
                </c:pt>
                <c:pt idx="3">
                  <c:v>21608.0586666667</c:v>
                </c:pt>
                <c:pt idx="4">
                  <c:v>27013.943190476195</c:v>
                </c:pt>
                <c:pt idx="5">
                  <c:v>30873.077931972795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7-4C00-9C9F-5C725A57624F}"/>
            </c:ext>
          </c:extLst>
        </c:ser>
        <c:ser>
          <c:idx val="1"/>
          <c:order val="1"/>
          <c:tx>
            <c:v>X=0.1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Foglio1!$K$15:$P$15</c:f>
                <c:numCache>
                  <c:formatCode>General</c:formatCode>
                  <c:ptCount val="6"/>
                  <c:pt idx="0">
                    <c:v>9.3423410119716017</c:v>
                  </c:pt>
                  <c:pt idx="1">
                    <c:v>18.6846820239432</c:v>
                  </c:pt>
                  <c:pt idx="2">
                    <c:v>20.9748407273933</c:v>
                  </c:pt>
                  <c:pt idx="3">
                    <c:v>27.921007326685501</c:v>
                  </c:pt>
                  <c:pt idx="4">
                    <c:v>32.484885623309601</c:v>
                  </c:pt>
                  <c:pt idx="5">
                    <c:v>37.125583569496683</c:v>
                  </c:pt>
                </c:numCache>
              </c:numRef>
            </c:plus>
            <c:minus>
              <c:numRef>
                <c:f>Foglio1!$K$15:$P$15</c:f>
                <c:numCache>
                  <c:formatCode>General</c:formatCode>
                  <c:ptCount val="6"/>
                  <c:pt idx="0">
                    <c:v>9.3423410119716017</c:v>
                  </c:pt>
                  <c:pt idx="1">
                    <c:v>18.6846820239432</c:v>
                  </c:pt>
                  <c:pt idx="2">
                    <c:v>20.9748407273933</c:v>
                  </c:pt>
                  <c:pt idx="3">
                    <c:v>27.921007326685501</c:v>
                  </c:pt>
                  <c:pt idx="4">
                    <c:v>32.484885623309601</c:v>
                  </c:pt>
                  <c:pt idx="5">
                    <c:v>37.125583569496683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Foglio1!$K$14:$P$14</c:f>
              <c:numCache>
                <c:formatCode>General</c:formatCode>
                <c:ptCount val="6"/>
                <c:pt idx="0">
                  <c:v>971.69027499999902</c:v>
                </c:pt>
                <c:pt idx="1">
                  <c:v>9716.9027499999902</c:v>
                </c:pt>
                <c:pt idx="2">
                  <c:v>12957.106449999961</c:v>
                </c:pt>
                <c:pt idx="3">
                  <c:v>19440.06037142859</c:v>
                </c:pt>
                <c:pt idx="4">
                  <c:v>24292.428650000009</c:v>
                </c:pt>
                <c:pt idx="5">
                  <c:v>27762.775600000012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7-4C00-9C9F-5C725A57624F}"/>
            </c:ext>
          </c:extLst>
        </c:ser>
        <c:ser>
          <c:idx val="2"/>
          <c:order val="2"/>
          <c:tx>
            <c:v>X=0.2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Foglio1!$K$22:$P$22</c:f>
                <c:numCache>
                  <c:formatCode>General</c:formatCode>
                  <c:ptCount val="6"/>
                  <c:pt idx="0">
                    <c:v>10.377986749090834</c:v>
                  </c:pt>
                  <c:pt idx="1">
                    <c:v>18.6803761483635</c:v>
                  </c:pt>
                  <c:pt idx="2">
                    <c:v>20.978229908083101</c:v>
                  </c:pt>
                  <c:pt idx="3">
                    <c:v>27.916024537583301</c:v>
                  </c:pt>
                  <c:pt idx="4">
                    <c:v>32.539992225355</c:v>
                  </c:pt>
                  <c:pt idx="5">
                    <c:v>37.188562543262854</c:v>
                  </c:pt>
                </c:numCache>
              </c:numRef>
            </c:plus>
            <c:minus>
              <c:numRef>
                <c:f>Foglio1!$K$22:$P$22</c:f>
                <c:numCache>
                  <c:formatCode>General</c:formatCode>
                  <c:ptCount val="6"/>
                  <c:pt idx="0">
                    <c:v>10.377986749090834</c:v>
                  </c:pt>
                  <c:pt idx="1">
                    <c:v>18.6803761483635</c:v>
                  </c:pt>
                  <c:pt idx="2">
                    <c:v>20.978229908083101</c:v>
                  </c:pt>
                  <c:pt idx="3">
                    <c:v>27.916024537583301</c:v>
                  </c:pt>
                  <c:pt idx="4">
                    <c:v>32.539992225355</c:v>
                  </c:pt>
                  <c:pt idx="5">
                    <c:v>37.188562543262854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Foglio1!$K$21:$P$21</c:f>
              <c:numCache>
                <c:formatCode>General</c:formatCode>
                <c:ptCount val="6"/>
                <c:pt idx="0">
                  <c:v>863.80266730158405</c:v>
                </c:pt>
                <c:pt idx="1">
                  <c:v>8638.0266730158401</c:v>
                </c:pt>
                <c:pt idx="2">
                  <c:v>11518.50250793648</c:v>
                </c:pt>
                <c:pt idx="3">
                  <c:v>17281.644374603198</c:v>
                </c:pt>
                <c:pt idx="4">
                  <c:v>21595.119790476161</c:v>
                </c:pt>
                <c:pt idx="5">
                  <c:v>24680.136903401326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7-4C00-9C9F-5C725A57624F}"/>
            </c:ext>
          </c:extLst>
        </c:ser>
        <c:ser>
          <c:idx val="3"/>
          <c:order val="3"/>
          <c:tx>
            <c:v>X=0.3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Foglio1!$K$29:$P$29</c:f>
                <c:numCache>
                  <c:formatCode>General</c:formatCode>
                  <c:ptCount val="6"/>
                  <c:pt idx="0">
                    <c:v>10.378538148118389</c:v>
                  </c:pt>
                  <c:pt idx="1">
                    <c:v>18.6813686666131</c:v>
                  </c:pt>
                  <c:pt idx="2">
                    <c:v>20.9705768514605</c:v>
                  </c:pt>
                  <c:pt idx="3">
                    <c:v>27.904660302940101</c:v>
                  </c:pt>
                  <c:pt idx="4">
                    <c:v>32.539679843292603</c:v>
                  </c:pt>
                  <c:pt idx="5">
                    <c:v>37.188205535191543</c:v>
                  </c:pt>
                </c:numCache>
              </c:numRef>
            </c:plus>
            <c:minus>
              <c:numRef>
                <c:f>Foglio1!$K$29:$P$29</c:f>
                <c:numCache>
                  <c:formatCode>General</c:formatCode>
                  <c:ptCount val="6"/>
                  <c:pt idx="0">
                    <c:v>10.378538148118389</c:v>
                  </c:pt>
                  <c:pt idx="1">
                    <c:v>18.6813686666131</c:v>
                  </c:pt>
                  <c:pt idx="2">
                    <c:v>20.9705768514605</c:v>
                  </c:pt>
                  <c:pt idx="3">
                    <c:v>27.904660302940101</c:v>
                  </c:pt>
                  <c:pt idx="4">
                    <c:v>32.539679843292603</c:v>
                  </c:pt>
                  <c:pt idx="5">
                    <c:v>37.188205535191543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Foglio1!$K$28:$P$28</c:f>
              <c:numCache>
                <c:formatCode>General</c:formatCode>
                <c:ptCount val="6"/>
                <c:pt idx="0">
                  <c:v>755.61665000000187</c:v>
                </c:pt>
                <c:pt idx="1">
                  <c:v>7556.1665000000185</c:v>
                </c:pt>
                <c:pt idx="2">
                  <c:v>10075.89896111113</c:v>
                </c:pt>
                <c:pt idx="3">
                  <c:v>15117.230772222249</c:v>
                </c:pt>
                <c:pt idx="4">
                  <c:v>18890.505105555578</c:v>
                </c:pt>
                <c:pt idx="5">
                  <c:v>21589.148692063514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7-4C00-9C9F-5C725A57624F}"/>
            </c:ext>
          </c:extLst>
        </c:ser>
        <c:ser>
          <c:idx val="4"/>
          <c:order val="4"/>
          <c:tx>
            <c:v>X=0.4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Foglio1!$K$37:$P$37</c:f>
                <c:numCache>
                  <c:formatCode>General</c:formatCode>
                  <c:ptCount val="6"/>
                  <c:pt idx="0">
                    <c:v>10.381036705759223</c:v>
                  </c:pt>
                  <c:pt idx="1">
                    <c:v>18.6858660703666</c:v>
                  </c:pt>
                  <c:pt idx="2">
                    <c:v>20.9859669008857</c:v>
                  </c:pt>
                  <c:pt idx="3">
                    <c:v>27.924625794817</c:v>
                  </c:pt>
                  <c:pt idx="4">
                    <c:v>32.575042191351599</c:v>
                  </c:pt>
                  <c:pt idx="5">
                    <c:v>37.228619647258967</c:v>
                  </c:pt>
                </c:numCache>
              </c:numRef>
            </c:plus>
            <c:minus>
              <c:numRef>
                <c:f>Foglio1!$K$37:$P$37</c:f>
                <c:numCache>
                  <c:formatCode>General</c:formatCode>
                  <c:ptCount val="6"/>
                  <c:pt idx="0">
                    <c:v>10.381036705759223</c:v>
                  </c:pt>
                  <c:pt idx="1">
                    <c:v>18.6858660703666</c:v>
                  </c:pt>
                  <c:pt idx="2">
                    <c:v>20.9859669008857</c:v>
                  </c:pt>
                  <c:pt idx="3">
                    <c:v>27.924625794817</c:v>
                  </c:pt>
                  <c:pt idx="4">
                    <c:v>32.575042191351599</c:v>
                  </c:pt>
                  <c:pt idx="5">
                    <c:v>37.228619647258967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Foglio1!$K$36:$P$36</c:f>
              <c:numCache>
                <c:formatCode>General</c:formatCode>
                <c:ptCount val="6"/>
                <c:pt idx="0">
                  <c:v>647.73115714285791</c:v>
                </c:pt>
                <c:pt idx="1">
                  <c:v>6477.3115714285796</c:v>
                </c:pt>
                <c:pt idx="2">
                  <c:v>8637.2637047618991</c:v>
                </c:pt>
                <c:pt idx="3">
                  <c:v>12958.836985714261</c:v>
                </c:pt>
                <c:pt idx="4">
                  <c:v>16193.309928571438</c:v>
                </c:pt>
                <c:pt idx="5">
                  <c:v>18506.639918367357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7-4C00-9C9F-5C725A57624F}"/>
            </c:ext>
          </c:extLst>
        </c:ser>
        <c:ser>
          <c:idx val="5"/>
          <c:order val="5"/>
          <c:tx>
            <c:v>X=0.5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Foglio1!$C$2:$H$2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Foglio1!$K$44:$P$44</c:f>
              <c:numCache>
                <c:formatCode>General</c:formatCode>
                <c:ptCount val="6"/>
                <c:pt idx="0">
                  <c:v>540.02586190476006</c:v>
                </c:pt>
                <c:pt idx="1">
                  <c:v>5400.2586190476004</c:v>
                </c:pt>
                <c:pt idx="2">
                  <c:v>7201.0556190476</c:v>
                </c:pt>
                <c:pt idx="3">
                  <c:v>10804.02933333335</c:v>
                </c:pt>
                <c:pt idx="4">
                  <c:v>13500.68034126985</c:v>
                </c:pt>
                <c:pt idx="5">
                  <c:v>15429.348961451256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17-4C00-9C9F-5C725A57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01727"/>
        <c:axId val="217688639"/>
      </c:lineChart>
      <c:catAx>
        <c:axId val="8180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u="none" strike="noStrike" baseline="0">
                    <a:effectLst/>
                  </a:rPr>
                  <a:t>λ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7688639"/>
        <c:crosses val="autoZero"/>
        <c:auto val="1"/>
        <c:lblAlgn val="ctr"/>
        <c:lblOffset val="100"/>
        <c:noMultiLvlLbl val="0"/>
      </c:catAx>
      <c:valAx>
        <c:axId val="217688639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Mean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0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214938</xdr:colOff>
      <xdr:row>0</xdr:row>
      <xdr:rowOff>179417</xdr:rowOff>
    </xdr:from>
    <xdr:to>
      <xdr:col>40</xdr:col>
      <xdr:colOff>259774</xdr:colOff>
      <xdr:row>51</xdr:row>
      <xdr:rowOff>103909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179296</xdr:colOff>
      <xdr:row>43</xdr:row>
      <xdr:rowOff>156883</xdr:rowOff>
    </xdr:from>
    <xdr:to>
      <xdr:col>32</xdr:col>
      <xdr:colOff>560294</xdr:colOff>
      <xdr:row>78</xdr:row>
      <xdr:rowOff>11206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BD96DA2-B133-4C2E-88A9-D01D69B92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62"/>
  <sheetViews>
    <sheetView tabSelected="1" topLeftCell="L25" zoomScale="85" zoomScaleNormal="85" workbookViewId="0">
      <selection activeCell="AK62" sqref="AK62"/>
    </sheetView>
  </sheetViews>
  <sheetFormatPr defaultRowHeight="15" x14ac:dyDescent="0.25"/>
  <cols>
    <col min="1" max="1" width="9.140625" customWidth="1"/>
    <col min="2" max="2" width="23.5703125" customWidth="1"/>
    <col min="3" max="10" width="9.140625" customWidth="1"/>
    <col min="11" max="11" width="9.140625" style="1" customWidth="1"/>
    <col min="12" max="12" width="9.7109375" customWidth="1"/>
    <col min="13" max="13" width="9.140625" customWidth="1"/>
    <col min="14" max="1025" width="8.7109375" customWidth="1"/>
  </cols>
  <sheetData>
    <row r="2" spans="2:16" x14ac:dyDescent="0.25">
      <c r="B2" s="2" t="s">
        <v>0</v>
      </c>
      <c r="C2">
        <f t="shared" ref="C2:H2" si="0">1/C3</f>
        <v>1</v>
      </c>
      <c r="D2">
        <f t="shared" si="0"/>
        <v>10</v>
      </c>
      <c r="E2">
        <f t="shared" si="0"/>
        <v>13.333333333333334</v>
      </c>
      <c r="F2">
        <f t="shared" si="0"/>
        <v>20</v>
      </c>
      <c r="G2">
        <f t="shared" si="0"/>
        <v>25</v>
      </c>
      <c r="H2">
        <f t="shared" si="0"/>
        <v>28.571428571428569</v>
      </c>
      <c r="K2" s="1" t="s">
        <v>1</v>
      </c>
    </row>
    <row r="3" spans="2:16" x14ac:dyDescent="0.25">
      <c r="B3" s="3" t="s">
        <v>2</v>
      </c>
      <c r="C3" s="4">
        <v>1</v>
      </c>
      <c r="D3" s="4">
        <v>0.1</v>
      </c>
      <c r="E3" s="4">
        <v>7.4999999999999997E-2</v>
      </c>
      <c r="F3" s="4">
        <v>0.05</v>
      </c>
      <c r="G3" s="4">
        <v>0.04</v>
      </c>
      <c r="H3" s="4">
        <v>3.5000000000000003E-2</v>
      </c>
    </row>
    <row r="4" spans="2:16" x14ac:dyDescent="0.25">
      <c r="B4" s="2"/>
    </row>
    <row r="5" spans="2:16" x14ac:dyDescent="0.25">
      <c r="B5" s="2" t="s">
        <v>3</v>
      </c>
      <c r="C5">
        <f>D5/10</f>
        <v>1080.55478015873</v>
      </c>
      <c r="D5" s="5">
        <v>10805.5478015873</v>
      </c>
      <c r="E5" s="5">
        <v>14408.748777777801</v>
      </c>
      <c r="F5" s="5">
        <v>21608.0586666667</v>
      </c>
      <c r="G5">
        <v>27013.943190476195</v>
      </c>
      <c r="H5">
        <v>30873.077931972795</v>
      </c>
      <c r="K5">
        <f>L5/10</f>
        <v>1080.55478015873</v>
      </c>
      <c r="L5" s="5">
        <v>10805.5478015873</v>
      </c>
      <c r="M5" s="5">
        <v>14408.748777777801</v>
      </c>
      <c r="N5" s="5">
        <v>21608.0586666667</v>
      </c>
      <c r="O5">
        <v>27013.943190476195</v>
      </c>
      <c r="P5">
        <v>30873.077931972795</v>
      </c>
    </row>
    <row r="6" spans="2:16" x14ac:dyDescent="0.25">
      <c r="B6" s="2" t="s">
        <v>4</v>
      </c>
      <c r="C6">
        <f>D6*100/180</f>
        <v>10.382647106212943</v>
      </c>
      <c r="D6" s="5">
        <v>18.688764791183299</v>
      </c>
      <c r="E6" s="5">
        <v>20.9896750533313</v>
      </c>
      <c r="F6" s="5">
        <v>27.942490548964098</v>
      </c>
      <c r="G6">
        <v>32.542090389090539</v>
      </c>
      <c r="H6">
        <v>37.1909604446749</v>
      </c>
      <c r="K6">
        <f>L6*100/180</f>
        <v>10.382647106212943</v>
      </c>
      <c r="L6" s="5">
        <v>18.688764791183299</v>
      </c>
      <c r="M6" s="5">
        <v>20.9896750533313</v>
      </c>
      <c r="N6" s="5">
        <v>27.942490548964098</v>
      </c>
      <c r="O6">
        <v>32.542090389090539</v>
      </c>
      <c r="P6">
        <v>37.1909604446749</v>
      </c>
    </row>
    <row r="11" spans="2:16" x14ac:dyDescent="0.25">
      <c r="B11" s="2" t="s">
        <v>0</v>
      </c>
      <c r="C11">
        <f t="shared" ref="C11:H11" si="1">1/C12</f>
        <v>1</v>
      </c>
      <c r="D11">
        <f t="shared" si="1"/>
        <v>10</v>
      </c>
      <c r="E11">
        <f t="shared" si="1"/>
        <v>13.333333333333334</v>
      </c>
      <c r="F11">
        <f t="shared" si="1"/>
        <v>20</v>
      </c>
      <c r="G11">
        <f t="shared" si="1"/>
        <v>25</v>
      </c>
      <c r="H11">
        <f t="shared" si="1"/>
        <v>28.571428571428569</v>
      </c>
      <c r="K11" s="1" t="s">
        <v>5</v>
      </c>
    </row>
    <row r="12" spans="2:16" x14ac:dyDescent="0.25">
      <c r="B12" s="3" t="s">
        <v>2</v>
      </c>
      <c r="C12" s="4">
        <v>1</v>
      </c>
      <c r="D12" s="4">
        <v>0.1</v>
      </c>
      <c r="E12" s="4">
        <v>7.4999999999999997E-2</v>
      </c>
      <c r="F12" s="4">
        <v>0.05</v>
      </c>
      <c r="G12" s="4">
        <v>0.04</v>
      </c>
      <c r="H12" s="4">
        <v>3.5000000000000003E-2</v>
      </c>
      <c r="K12" s="1">
        <v>0.1</v>
      </c>
    </row>
    <row r="13" spans="2:16" x14ac:dyDescent="0.25">
      <c r="B13" s="2"/>
    </row>
    <row r="14" spans="2:16" x14ac:dyDescent="0.25">
      <c r="B14" s="2" t="s">
        <v>3</v>
      </c>
      <c r="C14">
        <f>D14/10</f>
        <v>1079.65586111111</v>
      </c>
      <c r="D14" s="5">
        <v>10796.558611111101</v>
      </c>
      <c r="E14" s="5">
        <v>14396.7849444444</v>
      </c>
      <c r="F14" s="5">
        <v>21600.067079365101</v>
      </c>
      <c r="G14" s="5">
        <v>26991.5873888889</v>
      </c>
      <c r="H14">
        <v>30847.528444444455</v>
      </c>
      <c r="K14" s="1">
        <f>C14*(1-$K12)</f>
        <v>971.69027499999902</v>
      </c>
      <c r="L14" s="1">
        <f>D14*(1-$K12)</f>
        <v>9716.9027499999902</v>
      </c>
      <c r="M14" s="1">
        <f>E14*(1-$K12)</f>
        <v>12957.106449999961</v>
      </c>
      <c r="N14" s="1">
        <f t="shared" ref="N14:P14" si="2">F14*(1-$K12)</f>
        <v>19440.06037142859</v>
      </c>
      <c r="O14" s="1">
        <f t="shared" si="2"/>
        <v>24292.428650000009</v>
      </c>
      <c r="P14" s="1">
        <f t="shared" si="2"/>
        <v>27762.775600000012</v>
      </c>
    </row>
    <row r="15" spans="2:16" x14ac:dyDescent="0.25">
      <c r="B15" s="2" t="s">
        <v>4</v>
      </c>
      <c r="C15">
        <f>D15*100/180</f>
        <v>10.380378902190667</v>
      </c>
      <c r="D15" s="5">
        <v>18.6846820239432</v>
      </c>
      <c r="E15" s="5">
        <v>20.9748407273933</v>
      </c>
      <c r="F15" s="5">
        <v>27.921007326685501</v>
      </c>
      <c r="G15" s="5">
        <v>32.484885623309601</v>
      </c>
      <c r="H15">
        <v>37.125583569496683</v>
      </c>
      <c r="K15" s="1">
        <f>C15*(1-K$12)</f>
        <v>9.3423410119716017</v>
      </c>
      <c r="L15" s="1">
        <f t="shared" ref="L15:P15" si="3">D15*(1-L$12)</f>
        <v>18.6846820239432</v>
      </c>
      <c r="M15" s="1">
        <f t="shared" si="3"/>
        <v>20.9748407273933</v>
      </c>
      <c r="N15" s="1">
        <f t="shared" si="3"/>
        <v>27.921007326685501</v>
      </c>
      <c r="O15" s="1">
        <f t="shared" si="3"/>
        <v>32.484885623309601</v>
      </c>
      <c r="P15" s="1">
        <f t="shared" si="3"/>
        <v>37.125583569496683</v>
      </c>
    </row>
    <row r="18" spans="2:16" x14ac:dyDescent="0.25">
      <c r="B18" s="2" t="s">
        <v>0</v>
      </c>
      <c r="C18">
        <f t="shared" ref="C18:H18" si="4">1/C19</f>
        <v>1</v>
      </c>
      <c r="D18">
        <f t="shared" si="4"/>
        <v>10</v>
      </c>
      <c r="E18">
        <f t="shared" si="4"/>
        <v>13.333333333333334</v>
      </c>
      <c r="F18">
        <f t="shared" si="4"/>
        <v>20</v>
      </c>
      <c r="G18">
        <f t="shared" si="4"/>
        <v>25</v>
      </c>
      <c r="H18">
        <f t="shared" si="4"/>
        <v>28.571428571428569</v>
      </c>
      <c r="K18" s="1" t="s">
        <v>6</v>
      </c>
    </row>
    <row r="19" spans="2:16" x14ac:dyDescent="0.25">
      <c r="B19" s="3" t="s">
        <v>2</v>
      </c>
      <c r="C19" s="4">
        <v>1</v>
      </c>
      <c r="D19" s="4">
        <v>0.1</v>
      </c>
      <c r="E19" s="4">
        <v>7.4999999999999997E-2</v>
      </c>
      <c r="F19" s="4">
        <v>0.05</v>
      </c>
      <c r="G19" s="4">
        <v>0.04</v>
      </c>
      <c r="H19" s="4">
        <v>3.5000000000000003E-2</v>
      </c>
      <c r="K19" s="1">
        <v>0.2</v>
      </c>
    </row>
    <row r="20" spans="2:16" x14ac:dyDescent="0.25">
      <c r="B20" s="2"/>
    </row>
    <row r="21" spans="2:16" x14ac:dyDescent="0.25">
      <c r="B21" s="2" t="s">
        <v>3</v>
      </c>
      <c r="C21">
        <f>D21/10</f>
        <v>1079.75333412698</v>
      </c>
      <c r="D21" s="5">
        <v>10797.5333412698</v>
      </c>
      <c r="E21" s="5">
        <v>14398.1281349206</v>
      </c>
      <c r="F21" s="5">
        <v>21602.055468253999</v>
      </c>
      <c r="G21" s="5">
        <v>26993.899738095199</v>
      </c>
      <c r="H21">
        <v>30850.171129251656</v>
      </c>
      <c r="K21" s="1">
        <f>C21*(1-$K19)</f>
        <v>863.80266730158405</v>
      </c>
      <c r="L21" s="1">
        <f t="shared" ref="L21:P21" si="5">D21*(1-$K19)</f>
        <v>8638.0266730158401</v>
      </c>
      <c r="M21" s="1">
        <f t="shared" si="5"/>
        <v>11518.50250793648</v>
      </c>
      <c r="N21" s="1">
        <f t="shared" si="5"/>
        <v>17281.644374603198</v>
      </c>
      <c r="O21" s="1">
        <f t="shared" si="5"/>
        <v>21595.119790476161</v>
      </c>
      <c r="P21" s="1">
        <f t="shared" si="5"/>
        <v>24680.136903401326</v>
      </c>
    </row>
    <row r="22" spans="2:16" x14ac:dyDescent="0.25">
      <c r="B22" s="2" t="s">
        <v>4</v>
      </c>
      <c r="C22">
        <f>D22*100/180</f>
        <v>10.377986749090834</v>
      </c>
      <c r="D22" s="5">
        <v>18.6803761483635</v>
      </c>
      <c r="E22" s="5">
        <v>20.978229908083101</v>
      </c>
      <c r="F22" s="5">
        <v>27.916024537583301</v>
      </c>
      <c r="G22" s="5">
        <v>32.539992225355</v>
      </c>
      <c r="H22">
        <v>37.188562543262854</v>
      </c>
      <c r="K22" s="1">
        <f>C22*(1-$K20)</f>
        <v>10.377986749090834</v>
      </c>
      <c r="L22" s="1">
        <f t="shared" ref="L22" si="6">D22*(1-$K20)</f>
        <v>18.6803761483635</v>
      </c>
      <c r="M22" s="1">
        <f t="shared" ref="M22" si="7">E22*(1-$K20)</f>
        <v>20.978229908083101</v>
      </c>
      <c r="N22" s="1">
        <f t="shared" ref="N22" si="8">F22*(1-$K20)</f>
        <v>27.916024537583301</v>
      </c>
      <c r="O22" s="1">
        <f t="shared" ref="O22" si="9">G22*(1-$K20)</f>
        <v>32.539992225355</v>
      </c>
      <c r="P22" s="1">
        <f t="shared" ref="P22" si="10">H22*(1-$K20)</f>
        <v>37.188562543262854</v>
      </c>
    </row>
    <row r="25" spans="2:16" x14ac:dyDescent="0.25">
      <c r="B25" s="2" t="s">
        <v>0</v>
      </c>
      <c r="C25">
        <f t="shared" ref="C25:H25" si="11">1/C26</f>
        <v>1</v>
      </c>
      <c r="D25">
        <f t="shared" si="11"/>
        <v>10</v>
      </c>
      <c r="E25">
        <f t="shared" si="11"/>
        <v>13.333333333333334</v>
      </c>
      <c r="F25">
        <f t="shared" si="11"/>
        <v>20</v>
      </c>
      <c r="G25">
        <f t="shared" si="11"/>
        <v>25</v>
      </c>
      <c r="H25">
        <f t="shared" si="11"/>
        <v>28.571428571428569</v>
      </c>
      <c r="K25" s="1" t="s">
        <v>7</v>
      </c>
    </row>
    <row r="26" spans="2:16" x14ac:dyDescent="0.25">
      <c r="B26" s="3" t="s">
        <v>2</v>
      </c>
      <c r="C26" s="4">
        <v>1</v>
      </c>
      <c r="D26" s="4">
        <v>0.1</v>
      </c>
      <c r="E26" s="4">
        <v>7.4999999999999997E-2</v>
      </c>
      <c r="F26" s="4">
        <v>0.05</v>
      </c>
      <c r="G26" s="4">
        <v>0.04</v>
      </c>
      <c r="H26" s="4">
        <v>3.5000000000000003E-2</v>
      </c>
      <c r="K26" s="1">
        <v>0.3</v>
      </c>
    </row>
    <row r="27" spans="2:16" x14ac:dyDescent="0.25">
      <c r="B27" s="2"/>
    </row>
    <row r="28" spans="2:16" x14ac:dyDescent="0.25">
      <c r="B28" s="2" t="s">
        <v>3</v>
      </c>
      <c r="C28">
        <f>D28/10</f>
        <v>1079.4523571428599</v>
      </c>
      <c r="D28" s="5">
        <v>10794.523571428599</v>
      </c>
      <c r="E28" s="5">
        <v>14394.1413730159</v>
      </c>
      <c r="F28" s="5">
        <v>21596.0439603175</v>
      </c>
      <c r="G28" s="5">
        <v>26986.435865079398</v>
      </c>
      <c r="H28">
        <v>30841.640988662166</v>
      </c>
      <c r="K28" s="1">
        <f>C28*(1-$K26)</f>
        <v>755.61665000000187</v>
      </c>
      <c r="L28" s="1">
        <f t="shared" ref="L28:L29" si="12">D28*(1-$K26)</f>
        <v>7556.1665000000185</v>
      </c>
      <c r="M28" s="1">
        <f t="shared" ref="M28:M29" si="13">E28*(1-$K26)</f>
        <v>10075.89896111113</v>
      </c>
      <c r="N28" s="1">
        <f t="shared" ref="N28:N29" si="14">F28*(1-$K26)</f>
        <v>15117.230772222249</v>
      </c>
      <c r="O28" s="1">
        <f t="shared" ref="O28:O29" si="15">G28*(1-$K26)</f>
        <v>18890.505105555578</v>
      </c>
      <c r="P28" s="1">
        <f t="shared" ref="P28:P29" si="16">H28*(1-$K26)</f>
        <v>21589.148692063514</v>
      </c>
    </row>
    <row r="29" spans="2:16" x14ac:dyDescent="0.25">
      <c r="B29" s="2" t="s">
        <v>4</v>
      </c>
      <c r="C29">
        <f>D29*100/180</f>
        <v>10.378538148118389</v>
      </c>
      <c r="D29" s="5">
        <v>18.6813686666131</v>
      </c>
      <c r="E29" s="5">
        <v>20.9705768514605</v>
      </c>
      <c r="F29" s="5">
        <v>27.904660302940101</v>
      </c>
      <c r="G29" s="5">
        <v>32.539679843292603</v>
      </c>
      <c r="H29">
        <v>37.188205535191543</v>
      </c>
      <c r="K29" s="1">
        <f>C29*(1-$K27)</f>
        <v>10.378538148118389</v>
      </c>
      <c r="L29" s="1">
        <f t="shared" si="12"/>
        <v>18.6813686666131</v>
      </c>
      <c r="M29" s="1">
        <f t="shared" si="13"/>
        <v>20.9705768514605</v>
      </c>
      <c r="N29" s="1">
        <f t="shared" si="14"/>
        <v>27.904660302940101</v>
      </c>
      <c r="O29" s="1">
        <f t="shared" si="15"/>
        <v>32.539679843292603</v>
      </c>
      <c r="P29" s="1">
        <f t="shared" si="16"/>
        <v>37.188205535191543</v>
      </c>
    </row>
    <row r="33" spans="2:16" x14ac:dyDescent="0.25">
      <c r="B33" s="2" t="s">
        <v>0</v>
      </c>
      <c r="C33">
        <f t="shared" ref="C33:H33" si="17">1/C34</f>
        <v>1</v>
      </c>
      <c r="D33">
        <f t="shared" si="17"/>
        <v>10</v>
      </c>
      <c r="E33">
        <f t="shared" si="17"/>
        <v>13.333333333333334</v>
      </c>
      <c r="F33">
        <f t="shared" si="17"/>
        <v>20</v>
      </c>
      <c r="G33">
        <f t="shared" si="17"/>
        <v>25</v>
      </c>
      <c r="H33">
        <f t="shared" si="17"/>
        <v>28.571428571428569</v>
      </c>
      <c r="K33" s="1" t="s">
        <v>8</v>
      </c>
    </row>
    <row r="34" spans="2:16" x14ac:dyDescent="0.25">
      <c r="B34" s="3" t="s">
        <v>2</v>
      </c>
      <c r="C34" s="4">
        <v>1</v>
      </c>
      <c r="D34" s="4">
        <v>0.1</v>
      </c>
      <c r="E34" s="4">
        <v>7.4999999999999997E-2</v>
      </c>
      <c r="F34" s="4">
        <v>0.05</v>
      </c>
      <c r="G34" s="4">
        <v>0.04</v>
      </c>
      <c r="H34" s="4">
        <v>3.5000000000000003E-2</v>
      </c>
      <c r="K34" s="1">
        <v>0.4</v>
      </c>
    </row>
    <row r="35" spans="2:16" x14ac:dyDescent="0.25">
      <c r="B35" s="2"/>
    </row>
    <row r="36" spans="2:16" x14ac:dyDescent="0.25">
      <c r="B36" s="2" t="s">
        <v>3</v>
      </c>
      <c r="C36">
        <f>D36/10</f>
        <v>1079.5519285714299</v>
      </c>
      <c r="D36" s="5">
        <v>10795.519285714299</v>
      </c>
      <c r="E36" s="5">
        <v>14395.4395079365</v>
      </c>
      <c r="F36">
        <v>21598.061642857101</v>
      </c>
      <c r="G36" s="5">
        <v>26988.849880952399</v>
      </c>
      <c r="H36">
        <v>30844.399863945593</v>
      </c>
      <c r="K36" s="1">
        <f>C36*(1-$K34)</f>
        <v>647.73115714285791</v>
      </c>
      <c r="L36" s="1">
        <f t="shared" ref="L36:L37" si="18">D36*(1-$K34)</f>
        <v>6477.3115714285796</v>
      </c>
      <c r="M36" s="1">
        <f t="shared" ref="M36:M37" si="19">E36*(1-$K34)</f>
        <v>8637.2637047618991</v>
      </c>
      <c r="N36" s="1">
        <f t="shared" ref="N36:N37" si="20">F36*(1-$K34)</f>
        <v>12958.836985714261</v>
      </c>
      <c r="O36" s="1">
        <f t="shared" ref="O36:O37" si="21">G36*(1-$K34)</f>
        <v>16193.309928571438</v>
      </c>
      <c r="P36" s="1">
        <f t="shared" ref="P36:P37" si="22">H36*(1-$K34)</f>
        <v>18506.639918367357</v>
      </c>
    </row>
    <row r="37" spans="2:16" x14ac:dyDescent="0.25">
      <c r="B37" s="2" t="s">
        <v>4</v>
      </c>
      <c r="C37">
        <f>D37*100/180</f>
        <v>10.381036705759223</v>
      </c>
      <c r="D37" s="5">
        <v>18.6858660703666</v>
      </c>
      <c r="E37" s="5">
        <v>20.9859669008857</v>
      </c>
      <c r="F37">
        <v>27.924625794817</v>
      </c>
      <c r="G37" s="5">
        <v>32.575042191351599</v>
      </c>
      <c r="H37">
        <v>37.228619647258967</v>
      </c>
      <c r="K37" s="1">
        <f>C37*(1-$K35)</f>
        <v>10.381036705759223</v>
      </c>
      <c r="L37" s="1">
        <f t="shared" si="18"/>
        <v>18.6858660703666</v>
      </c>
      <c r="M37" s="1">
        <f t="shared" si="19"/>
        <v>20.9859669008857</v>
      </c>
      <c r="N37" s="1">
        <f t="shared" si="20"/>
        <v>27.924625794817</v>
      </c>
      <c r="O37" s="1">
        <f t="shared" si="21"/>
        <v>32.575042191351599</v>
      </c>
      <c r="P37" s="1">
        <f t="shared" si="22"/>
        <v>37.228619647258967</v>
      </c>
    </row>
    <row r="41" spans="2:16" x14ac:dyDescent="0.25">
      <c r="B41" s="2" t="s">
        <v>0</v>
      </c>
      <c r="C41">
        <f t="shared" ref="C41:H41" si="23">1/C42</f>
        <v>1</v>
      </c>
      <c r="D41">
        <f t="shared" si="23"/>
        <v>10</v>
      </c>
      <c r="E41">
        <f t="shared" si="23"/>
        <v>13.333333333333334</v>
      </c>
      <c r="F41">
        <f t="shared" si="23"/>
        <v>20</v>
      </c>
      <c r="G41">
        <f t="shared" si="23"/>
        <v>25</v>
      </c>
      <c r="H41">
        <f t="shared" si="23"/>
        <v>28.571428571428569</v>
      </c>
      <c r="K41" s="1" t="s">
        <v>9</v>
      </c>
    </row>
    <row r="42" spans="2:16" x14ac:dyDescent="0.25">
      <c r="B42" s="3" t="s">
        <v>2</v>
      </c>
      <c r="C42" s="4">
        <v>1</v>
      </c>
      <c r="D42" s="4">
        <v>0.1</v>
      </c>
      <c r="E42" s="4">
        <v>7.4999999999999997E-2</v>
      </c>
      <c r="F42" s="4">
        <v>0.05</v>
      </c>
      <c r="G42" s="4">
        <v>0.04</v>
      </c>
      <c r="H42" s="4">
        <v>3.5000000000000003E-2</v>
      </c>
      <c r="K42" s="1">
        <v>0.5</v>
      </c>
    </row>
    <row r="43" spans="2:16" x14ac:dyDescent="0.25">
      <c r="B43" s="2"/>
    </row>
    <row r="44" spans="2:16" x14ac:dyDescent="0.25">
      <c r="B44" s="2" t="s">
        <v>3</v>
      </c>
      <c r="C44">
        <f>D44/10</f>
        <v>1080.0517238095201</v>
      </c>
      <c r="D44" s="5">
        <v>10800.517238095201</v>
      </c>
      <c r="E44" s="5">
        <v>14402.1112380952</v>
      </c>
      <c r="F44" s="5">
        <v>21608.0586666667</v>
      </c>
      <c r="G44" s="5">
        <v>27001.3606825397</v>
      </c>
      <c r="H44">
        <v>30858.697922902513</v>
      </c>
      <c r="K44" s="1">
        <f>C44*(1-$K42)</f>
        <v>540.02586190476006</v>
      </c>
      <c r="L44" s="1">
        <f t="shared" ref="L44:L45" si="24">D44*(1-$K42)</f>
        <v>5400.2586190476004</v>
      </c>
      <c r="M44" s="1">
        <f t="shared" ref="M44:M45" si="25">E44*(1-$K42)</f>
        <v>7201.0556190476</v>
      </c>
      <c r="N44" s="1">
        <f t="shared" ref="N44:N45" si="26">F44*(1-$K42)</f>
        <v>10804.02933333335</v>
      </c>
      <c r="O44" s="1">
        <f t="shared" ref="O44:O45" si="27">G44*(1-$K42)</f>
        <v>13500.68034126985</v>
      </c>
      <c r="P44" s="1">
        <f t="shared" ref="P44:P45" si="28">H44*(1-$K42)</f>
        <v>15429.348961451256</v>
      </c>
    </row>
    <row r="45" spans="2:16" x14ac:dyDescent="0.25">
      <c r="B45" s="2" t="s">
        <v>4</v>
      </c>
      <c r="C45">
        <f>D45*100/180</f>
        <v>10.381307990950221</v>
      </c>
      <c r="D45" s="5">
        <v>18.686354383710398</v>
      </c>
      <c r="E45" s="5">
        <v>20.994857472680799</v>
      </c>
      <c r="F45" s="5">
        <v>27.942490548964098</v>
      </c>
      <c r="G45" s="5">
        <v>32.602260693236801</v>
      </c>
      <c r="H45">
        <v>37.259726506556341</v>
      </c>
      <c r="K45" s="1">
        <f>C45*(1-$K43)</f>
        <v>10.381307990950221</v>
      </c>
      <c r="L45" s="1">
        <f t="shared" si="24"/>
        <v>18.686354383710398</v>
      </c>
      <c r="M45" s="1">
        <f t="shared" si="25"/>
        <v>20.994857472680799</v>
      </c>
      <c r="N45" s="1">
        <f t="shared" si="26"/>
        <v>27.942490548964098</v>
      </c>
      <c r="O45" s="1">
        <f t="shared" si="27"/>
        <v>32.602260693236801</v>
      </c>
      <c r="P45" s="1">
        <f t="shared" si="28"/>
        <v>37.259726506556341</v>
      </c>
    </row>
    <row r="62" spans="37:37" x14ac:dyDescent="0.25">
      <c r="AK62" s="6"/>
    </row>
  </sheetData>
  <pageMargins left="0.7" right="0.7" top="1.14375" bottom="1.143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Giacomo</cp:lastModifiedBy>
  <cp:revision>2</cp:revision>
  <dcterms:created xsi:type="dcterms:W3CDTF">2015-06-05T18:19:34Z</dcterms:created>
  <dcterms:modified xsi:type="dcterms:W3CDTF">2019-01-31T15:21:11Z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