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1"/>
  </bookViews>
  <sheets>
    <sheet name="Elements Data" sheetId="4" r:id="rId1"/>
    <sheet name="Charge XX" sheetId="13" r:id="rId2"/>
    <sheet name="A" sheetId="14" r:id="rId3"/>
    <sheet name="B" sheetId="15" r:id="rId4"/>
    <sheet name="C" sheetId="16" r:id="rId5"/>
    <sheet name="D" sheetId="17" r:id="rId6"/>
    <sheet name="E" sheetId="18" r:id="rId7"/>
  </sheets>
  <definedNames>
    <definedName name="_xlnm._FilterDatabase" localSheetId="2" hidden="1">A!$A$1:$C$1</definedName>
    <definedName name="_xlnm._FilterDatabase" localSheetId="3" hidden="1">B!$A$1:$C$1</definedName>
    <definedName name="_xlnm._FilterDatabase" localSheetId="4" hidden="1">'C'!$A$1:$C$1</definedName>
    <definedName name="_xlnm._FilterDatabase" localSheetId="1" hidden="1">'Charge XX'!#REF!</definedName>
    <definedName name="_xlnm._FilterDatabase" localSheetId="5" hidden="1">D!$A$1:$C$1</definedName>
    <definedName name="_xlnm._FilterDatabase" localSheetId="6" hidden="1">E!$A$1:$C$1</definedName>
    <definedName name="_xlnm._FilterDatabase" localSheetId="0" hidden="1">'Elements Data'!$A$1:$J$48</definedName>
    <definedName name="solver_adj" localSheetId="2" hidden="1">A!$B$2:$B$51</definedName>
    <definedName name="solver_adj" localSheetId="3" hidden="1">B!$B$2:$B$51</definedName>
    <definedName name="solver_adj" localSheetId="4" hidden="1">'C'!$B$2:$B$51</definedName>
    <definedName name="solver_adj" localSheetId="5" hidden="1">D!$B$2:$B$51</definedName>
    <definedName name="solver_adj" localSheetId="6" hidden="1">E!$B$2:$B$51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A!$B$2:$B$51</definedName>
    <definedName name="solver_lhs1" localSheetId="3" hidden="1">B!$B$2:$B$51</definedName>
    <definedName name="solver_lhs1" localSheetId="4" hidden="1">'C'!$B$2:$B$51</definedName>
    <definedName name="solver_lhs1" localSheetId="5" hidden="1">D!$B$2:$B$51</definedName>
    <definedName name="solver_lhs1" localSheetId="6" hidden="1">E!$B$2:$B$51</definedName>
    <definedName name="solver_lhs2" localSheetId="2" hidden="1">A!$B$2:$B$51</definedName>
    <definedName name="solver_lhs2" localSheetId="3" hidden="1">B!$B$2:$B$51</definedName>
    <definedName name="solver_lhs2" localSheetId="4" hidden="1">'C'!$B$2:$B$51</definedName>
    <definedName name="solver_lhs2" localSheetId="5" hidden="1">D!$B$2:$B$51</definedName>
    <definedName name="solver_lhs2" localSheetId="6" hidden="1">E!$B$2:$B$51</definedName>
    <definedName name="solver_lhs3" localSheetId="2" hidden="1">A!$B$2:$B$51</definedName>
    <definedName name="solver_lhs3" localSheetId="3" hidden="1">B!$B$2:$B$51</definedName>
    <definedName name="solver_lhs3" localSheetId="4" hidden="1">'C'!$B$2:$B$51</definedName>
    <definedName name="solver_lhs3" localSheetId="5" hidden="1">D!$B$2:$B$51</definedName>
    <definedName name="solver_lhs3" localSheetId="6" hidden="1">E!$B$2:$B$51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A!$F$4</definedName>
    <definedName name="solver_opt" localSheetId="3" hidden="1">B!$F$4</definedName>
    <definedName name="solver_opt" localSheetId="4" hidden="1">'C'!$F$4</definedName>
    <definedName name="solver_opt" localSheetId="5" hidden="1">D!$F$4</definedName>
    <definedName name="solver_opt" localSheetId="6" hidden="1">E!$F$4</definedName>
    <definedName name="solver_pre" localSheetId="2" hidden="1">0.001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W5" i="13" l="1"/>
  <c r="W6" i="13"/>
  <c r="W7" i="13"/>
  <c r="W8" i="13"/>
  <c r="W4" i="13"/>
  <c r="X4" i="13"/>
  <c r="Q9" i="13" l="1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N15" i="13" s="1"/>
  <c r="C17" i="17"/>
  <c r="C2" i="17"/>
  <c r="N17" i="13" s="1"/>
  <c r="C3" i="17"/>
  <c r="C4" i="17"/>
  <c r="C5" i="17"/>
  <c r="C18" i="17"/>
  <c r="C6" i="17"/>
  <c r="C7" i="17"/>
  <c r="C8" i="17"/>
  <c r="C19" i="17"/>
  <c r="N25" i="13" s="1"/>
  <c r="C20" i="17"/>
  <c r="N26" i="13" s="1"/>
  <c r="C9" i="17"/>
  <c r="N27" i="13" s="1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6" i="15"/>
  <c r="C7" i="15"/>
  <c r="C8" i="15"/>
  <c r="C11" i="15"/>
  <c r="C13" i="15"/>
  <c r="C14" i="15"/>
  <c r="C5" i="15"/>
  <c r="C3" i="15"/>
  <c r="C16" i="15"/>
  <c r="C17" i="15"/>
  <c r="C18" i="15"/>
  <c r="C19" i="15"/>
  <c r="C21" i="15"/>
  <c r="C22" i="15"/>
  <c r="C25" i="15"/>
  <c r="C26" i="15"/>
  <c r="C27" i="15"/>
  <c r="C4" i="15"/>
  <c r="C28" i="15"/>
  <c r="C29" i="15"/>
  <c r="C30" i="15"/>
  <c r="C31" i="15"/>
  <c r="C9" i="15"/>
  <c r="C18" i="14"/>
  <c r="C22" i="14"/>
  <c r="C14" i="14"/>
  <c r="C6" i="14"/>
  <c r="C16" i="14"/>
  <c r="C3" i="14"/>
  <c r="C20" i="14"/>
  <c r="C23" i="14"/>
  <c r="C17" i="14"/>
  <c r="C19" i="14"/>
  <c r="C5" i="14"/>
  <c r="C10" i="14"/>
  <c r="C15" i="14"/>
  <c r="C8" i="14"/>
  <c r="C2" i="14"/>
  <c r="C24" i="14"/>
  <c r="C13" i="14"/>
  <c r="C11" i="14"/>
  <c r="C21" i="14"/>
  <c r="C9" i="14"/>
  <c r="C7" i="14"/>
  <c r="C12" i="14"/>
  <c r="C25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1" i="13" l="1"/>
  <c r="N23" i="13"/>
  <c r="N19" i="13"/>
  <c r="N22" i="13"/>
  <c r="N18" i="13"/>
  <c r="N28" i="13"/>
  <c r="N24" i="13"/>
  <c r="N20" i="13"/>
  <c r="N16" i="13"/>
  <c r="N14" i="13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N9" i="13"/>
</calcChain>
</file>

<file path=xl/sharedStrings.xml><?xml version="1.0" encoding="utf-8"?>
<sst xmlns="http://schemas.openxmlformats.org/spreadsheetml/2006/main" count="311" uniqueCount="172">
  <si>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</si>
  <si>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</si>
  <si>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</si>
  <si>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</si>
  <si>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</si>
  <si>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</si>
  <si>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</si>
  <si>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</si>
  <si>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</si>
  <si>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</si>
  <si>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</si>
  <si>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</si>
  <si>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</si>
  <si>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</si>
  <si>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</si>
  <si>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</si>
  <si>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</si>
  <si>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</si>
  <si>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</si>
  <si>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</si>
  <si>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</si>
  <si>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</si>
  <si>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</si>
  <si>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</si>
  <si>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</si>
  <si>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</si>
  <si>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</si>
  <si>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</si>
  <si>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</si>
  <si>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</si>
  <si>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</si>
  <si>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</si>
  <si>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</si>
  <si>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</si>
  <si>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</si>
  <si>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</si>
  <si>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</si>
  <si>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</si>
  <si>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</si>
  <si>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</si>
  <si>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</si>
  <si>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</si>
  <si>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</si>
  <si>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</si>
  <si>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</si>
  <si>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</si>
  <si>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</si>
  <si>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</si>
  <si>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</si>
  <si>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</si>
  <si>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</si>
  <si>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</si>
  <si>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</si>
  <si>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</si>
  <si>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</si>
  <si>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</si>
  <si>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</si>
  <si>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</si>
  <si>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</si>
  <si>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</si>
  <si>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</si>
  <si>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</si>
  <si>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</si>
  <si>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</si>
  <si>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</si>
  <si>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</si>
  <si>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</si>
  <si>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</si>
  <si>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</si>
  <si>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</si>
  <si>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</si>
  <si>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</si>
  <si>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</si>
  <si>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</si>
  <si>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</si>
  <si>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</si>
  <si>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</si>
  <si>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</si>
  <si>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</si>
  <si>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</si>
  <si>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</si>
  <si>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</si>
  <si>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</si>
  <si>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</si>
  <si>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</si>
  <si>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</si>
  <si>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</si>
  <si>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</si>
  <si>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</si>
  <si>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</si>
  <si>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</si>
  <si>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</si>
  <si>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</si>
  <si>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</si>
  <si>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</si>
  <si>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</si>
  <si>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</si>
  <si>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</si>
  <si>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</si>
  <si>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</si>
  <si>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</si>
  <si>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</si>
  <si>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</si>
  <si>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</si>
  <si>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</si>
  <si>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</si>
  <si>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</si>
  <si>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</si>
  <si>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</si>
  <si>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</si>
  <si>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</si>
  <si>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</si>
  <si>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</si>
  <si>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</si>
  <si>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</si>
  <si>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</si>
  <si>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</si>
  <si>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</si>
  <si>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</si>
  <si>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</si>
  <si>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</si>
  <si>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</si>
  <si>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</si>
  <si>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</si>
  <si>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</si>
  <si>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</si>
  <si>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</si>
  <si>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</si>
  <si>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</si>
  <si>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</si>
  <si>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</si>
  <si>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</si>
  <si>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</si>
  <si>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</si>
  <si>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</si>
  <si>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</si>
  <si>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</si>
  <si>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</si>
  <si>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</si>
  <si>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</si>
  <si>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</si>
  <si>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</si>
  <si>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</si>
  <si>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</si>
  <si>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</si>
  <si>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</si>
  <si>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</si>
  <si>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</si>
  <si>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</si>
  <si>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</si>
  <si>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</si>
  <si>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</si>
  <si>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</si>
  <si>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</si>
  <si>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</si>
  <si>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</si>
  <si>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</si>
  <si>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</si>
  <si>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</si>
  <si>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</si>
  <si>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</si>
  <si>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</si>
  <si>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</si>
  <si>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</si>
  <si>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</si>
  <si>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</si>
  <si>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</si>
  <si>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</si>
  <si>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</si>
  <si>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Charge Number XX</t>
  </si>
  <si>
    <t>Boil Temp 
[C]</t>
  </si>
  <si>
    <t>Boil Temp
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</si>
</sst>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170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37" t="s">
        <v>169</v>
      </c>
      <c r="B1" s="137"/>
      <c r="C1" s="137"/>
      <c r="D1" s="137"/>
      <c r="E1" s="137"/>
      <c r="F1" s="137"/>
      <c r="G1" s="137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Q4 &amp; ROUND(N4,3)*100 &amp; Q5 &amp; ROUND(N5,3)*100 &amp; Q6 &amp; ROUND(N6,3)*100 &amp; Q7 &amp; ROUND(N7,3)*100 &amp; Q8 &amp; ROUND(N8,3)*100</f>
        <v>Mg65Zn30Ca5D0E0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171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42.222000000000001</v>
      </c>
      <c r="G4" s="72">
        <f>IFERROR(F4/U4, 0)</f>
        <v>24.293440736478711</v>
      </c>
      <c r="I4" s="73" t="str">
        <f>$Q$4</f>
        <v>Mg</v>
      </c>
      <c r="J4" s="28"/>
      <c r="K4" s="74">
        <f>B29</f>
        <v>42.216000000000001</v>
      </c>
      <c r="L4" s="75">
        <f>K4/$K$9</f>
        <v>0.42214733557993261</v>
      </c>
      <c r="M4" s="25">
        <f>IFERROR(L4/T4, 0)</f>
        <v>1.7368744520877704E-2</v>
      </c>
      <c r="N4" s="120">
        <f>M4/$M$9</f>
        <v>0.64986390801406102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52.421999999999997</v>
      </c>
      <c r="G5" s="72">
        <f>IFERROR(F5/U5, 0)</f>
        <v>7.3420168067226887</v>
      </c>
      <c r="I5" s="73" t="str">
        <f>$Q$5</f>
        <v>Zn</v>
      </c>
      <c r="J5" s="29"/>
      <c r="K5" s="77">
        <f>E29</f>
        <v>52.403000000000006</v>
      </c>
      <c r="L5" s="78">
        <f>K5/$K$9</f>
        <v>0.52401427957161295</v>
      </c>
      <c r="M5" s="26">
        <f>IFERROR(L5/T5, 0)</f>
        <v>8.014656626772091E-3</v>
      </c>
      <c r="N5" s="121">
        <f>M5/$M$9</f>
        <v>0.29987406807695405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5.3559999999999999</v>
      </c>
      <c r="G6" s="72">
        <f>IFERROR(F6/U6, 0)</f>
        <v>3.4554838709677416</v>
      </c>
      <c r="I6" s="73" t="str">
        <f>$Q$6</f>
        <v>Ca</v>
      </c>
      <c r="J6" s="29"/>
      <c r="K6" s="79">
        <f>H29</f>
        <v>5.3840000000000003</v>
      </c>
      <c r="L6" s="78">
        <f>K6/$K$9</f>
        <v>5.3838384848454553E-2</v>
      </c>
      <c r="M6" s="26">
        <f>IFERROR(L6/T6, 0)</f>
        <v>1.3433401080007621E-3</v>
      </c>
      <c r="N6" s="121">
        <f>M6/$M$9</f>
        <v>5.0262023908984925E-2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100</v>
      </c>
      <c r="G9" s="119">
        <f>SUM(G4:G8)</f>
        <v>35.090941414169144</v>
      </c>
      <c r="I9" s="85"/>
      <c r="J9" s="81" t="s">
        <v>18</v>
      </c>
      <c r="K9" s="122">
        <f>SUM(K4:K8)</f>
        <v>100.003</v>
      </c>
      <c r="L9" s="86">
        <f>SUM(L4:L8)</f>
        <v>1</v>
      </c>
      <c r="M9" s="123">
        <f>SUM(M4:M8)</f>
        <v>2.6726741255650558E-2</v>
      </c>
      <c r="N9" s="87">
        <f>SUM(N4:N8)</f>
        <v>1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41" t="str">
        <f>$Q$4</f>
        <v>Mg</v>
      </c>
      <c r="B12" s="142"/>
      <c r="C12" s="91"/>
      <c r="D12" s="143" t="str">
        <f>$Q$5</f>
        <v>Zn</v>
      </c>
      <c r="E12" s="144"/>
      <c r="F12" s="91"/>
      <c r="G12" s="145" t="str">
        <f>$Q$6</f>
        <v>Ca</v>
      </c>
      <c r="H12" s="146"/>
      <c r="I12" s="92"/>
      <c r="J12" s="147" t="str">
        <f>$Q$7</f>
        <v>D</v>
      </c>
      <c r="K12" s="148"/>
      <c r="L12" s="91"/>
      <c r="M12" s="149" t="str">
        <f>$Q$8</f>
        <v>E</v>
      </c>
      <c r="N12" s="150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7.16</v>
      </c>
      <c r="C14" s="111"/>
      <c r="D14" s="132">
        <v>1</v>
      </c>
      <c r="E14" s="110">
        <f>B!C2</f>
        <v>4.3159999999999998</v>
      </c>
      <c r="F14" s="111"/>
      <c r="G14" s="132">
        <v>1</v>
      </c>
      <c r="H14" s="110">
        <f>'C'!C2</f>
        <v>5.3840000000000003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</row>
    <row r="15" spans="1:27" x14ac:dyDescent="0.25">
      <c r="A15" s="132">
        <v>2</v>
      </c>
      <c r="B15" s="110">
        <f>A!C3</f>
        <v>7.8949999999999996</v>
      </c>
      <c r="C15" s="111"/>
      <c r="D15" s="132">
        <v>2</v>
      </c>
      <c r="E15" s="110">
        <f>B!C3</f>
        <v>19.449000000000002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</row>
    <row r="16" spans="1:27" x14ac:dyDescent="0.25">
      <c r="A16" s="132">
        <v>3</v>
      </c>
      <c r="B16" s="110">
        <f>A!C4</f>
        <v>8.5909999999999993</v>
      </c>
      <c r="C16" s="111"/>
      <c r="D16" s="132">
        <v>3</v>
      </c>
      <c r="E16" s="110">
        <f>B!C4</f>
        <v>28.638000000000002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</row>
    <row r="17" spans="1:27" x14ac:dyDescent="0.25">
      <c r="A17" s="132">
        <v>4</v>
      </c>
      <c r="B17" s="110">
        <f>A!C5</f>
        <v>8.9570000000000007</v>
      </c>
      <c r="C17" s="111"/>
      <c r="D17" s="132">
        <v>4</v>
      </c>
      <c r="E17" s="110">
        <f>B!C5</f>
        <v>0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</row>
    <row r="18" spans="1:27" x14ac:dyDescent="0.25">
      <c r="A18" s="132">
        <v>5</v>
      </c>
      <c r="B18" s="110">
        <f>A!C6</f>
        <v>9.6129999999999995</v>
      </c>
      <c r="C18" s="111"/>
      <c r="D18" s="132">
        <v>5</v>
      </c>
      <c r="E18" s="110">
        <f>B!C6</f>
        <v>0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</row>
    <row r="19" spans="1:27" x14ac:dyDescent="0.25">
      <c r="A19" s="132">
        <v>6</v>
      </c>
      <c r="B19" s="110">
        <f>A!C7</f>
        <v>0</v>
      </c>
      <c r="C19" s="111"/>
      <c r="D19" s="132">
        <v>6</v>
      </c>
      <c r="E19" s="110">
        <f>B!C7</f>
        <v>0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</row>
    <row r="20" spans="1:27" x14ac:dyDescent="0.25">
      <c r="A20" s="132">
        <v>7</v>
      </c>
      <c r="B20" s="110">
        <f>A!C8</f>
        <v>0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</row>
    <row r="21" spans="1:27" x14ac:dyDescent="0.25">
      <c r="A21" s="132">
        <v>8</v>
      </c>
      <c r="B21" s="110">
        <f>A!C9</f>
        <v>0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42.216000000000001</v>
      </c>
      <c r="C29" s="111"/>
      <c r="D29" s="113" t="s">
        <v>18</v>
      </c>
      <c r="E29" s="115">
        <f>SUM(E14:E28)</f>
        <v>52.403000000000006</v>
      </c>
      <c r="F29" s="111"/>
      <c r="G29" s="113" t="s">
        <v>18</v>
      </c>
      <c r="H29" s="114">
        <f>SUM(H14:H28)</f>
        <v>5.3840000000000003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-6.0000000000002274E-3</v>
      </c>
      <c r="C30" s="118"/>
      <c r="D30" s="116" t="s">
        <v>41</v>
      </c>
      <c r="E30" s="117">
        <f>E29-$F$5</f>
        <v>-1.8999999999991246E-2</v>
      </c>
      <c r="F30" s="118"/>
      <c r="G30" s="116" t="s">
        <v>41</v>
      </c>
      <c r="H30" s="117">
        <f>H29-$F$6</f>
        <v>2.8000000000000469E-2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38" t="s">
        <v>103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40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B3" sqref="B3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34" t="s">
        <v>108</v>
      </c>
      <c r="E1" s="134" t="s">
        <v>116</v>
      </c>
      <c r="F1" s="134" t="s">
        <v>107</v>
      </c>
    </row>
    <row r="2" spans="1:6" x14ac:dyDescent="0.25">
      <c r="A2" s="130">
        <v>7.16</v>
      </c>
      <c r="B2" s="130">
        <v>1</v>
      </c>
      <c r="C2">
        <f>IF(A2=0, 0, A2*B2)</f>
        <v>7.16</v>
      </c>
      <c r="D2" s="1">
        <f>SUM(C:C)</f>
        <v>42.216000000000001</v>
      </c>
      <c r="E2" s="133" t="s">
        <v>109</v>
      </c>
      <c r="F2" s="135">
        <f>'Charge XX'!F4</f>
        <v>42.222000000000001</v>
      </c>
    </row>
    <row r="3" spans="1:6" x14ac:dyDescent="0.25">
      <c r="A3" s="131">
        <v>7.8949999999999996</v>
      </c>
      <c r="B3" s="130">
        <v>1</v>
      </c>
      <c r="C3">
        <f>IF(A3=0, 0, A3*B3)</f>
        <v>7.8949999999999996</v>
      </c>
      <c r="D3" s="1"/>
      <c r="E3" s="133" t="s">
        <v>105</v>
      </c>
      <c r="F3" s="135">
        <f>SUM(C:C)</f>
        <v>42.216000000000001</v>
      </c>
    </row>
    <row r="4" spans="1:6" x14ac:dyDescent="0.25">
      <c r="A4" s="131">
        <v>8.5909999999999993</v>
      </c>
      <c r="B4" s="130">
        <v>1</v>
      </c>
      <c r="C4">
        <f>IF(A4=0, 0, A4*B4)</f>
        <v>8.5909999999999993</v>
      </c>
      <c r="D4" s="1"/>
      <c r="E4" s="133" t="s">
        <v>41</v>
      </c>
      <c r="F4" s="135">
        <f>F3-F2</f>
        <v>-6.0000000000002274E-3</v>
      </c>
    </row>
    <row r="5" spans="1:6" x14ac:dyDescent="0.25">
      <c r="A5" s="131">
        <v>8.9570000000000007</v>
      </c>
      <c r="B5" s="130">
        <v>1</v>
      </c>
      <c r="C5">
        <f>IF(A5=0, 0, A5*B5)</f>
        <v>8.9570000000000007</v>
      </c>
    </row>
    <row r="6" spans="1:6" x14ac:dyDescent="0.25">
      <c r="A6" s="130">
        <v>9.6129999999999995</v>
      </c>
      <c r="B6" s="130">
        <v>1</v>
      </c>
      <c r="C6">
        <f>IF(A6=0, 0, A6*B6)</f>
        <v>9.6129999999999995</v>
      </c>
    </row>
    <row r="7" spans="1:6" x14ac:dyDescent="0.25">
      <c r="A7" s="130">
        <v>5.1639999999999997</v>
      </c>
      <c r="B7" s="130">
        <v>0</v>
      </c>
      <c r="C7">
        <f>IF(A7=0, 0, A7*B7)</f>
        <v>0</v>
      </c>
    </row>
    <row r="8" spans="1:6" x14ac:dyDescent="0.25">
      <c r="A8" s="130">
        <v>5.4930000000000003</v>
      </c>
      <c r="B8" s="130">
        <v>0</v>
      </c>
      <c r="C8">
        <f>IF(A8=0, 0, A8*B8)</f>
        <v>0</v>
      </c>
    </row>
    <row r="9" spans="1:6" x14ac:dyDescent="0.25">
      <c r="A9" s="131">
        <v>5.6980000000000004</v>
      </c>
      <c r="B9" s="130">
        <v>0</v>
      </c>
      <c r="C9">
        <f>IF(A9=0, 0, A9*B9)</f>
        <v>0</v>
      </c>
    </row>
    <row r="10" spans="1:6" x14ac:dyDescent="0.25">
      <c r="A10" s="131">
        <v>6.0380000000000003</v>
      </c>
      <c r="B10" s="130">
        <v>0</v>
      </c>
      <c r="C10">
        <f>IF(A10=0, 0, A10*B10)</f>
        <v>0</v>
      </c>
    </row>
    <row r="11" spans="1:6" x14ac:dyDescent="0.25">
      <c r="A11" s="131">
        <v>6.2480000000000002</v>
      </c>
      <c r="B11" s="130">
        <v>0</v>
      </c>
      <c r="C11">
        <f>IF(A11=0, 0, A11*B11)</f>
        <v>0</v>
      </c>
    </row>
    <row r="12" spans="1:6" x14ac:dyDescent="0.25">
      <c r="A12" s="130">
        <v>6.3310000000000004</v>
      </c>
      <c r="B12" s="130">
        <v>0</v>
      </c>
      <c r="C12">
        <f>IF(A12=0, 0, A12*B12)</f>
        <v>0</v>
      </c>
    </row>
    <row r="13" spans="1:6" x14ac:dyDescent="0.25">
      <c r="A13" s="130">
        <v>6.8639999999999999</v>
      </c>
      <c r="B13" s="130">
        <v>0</v>
      </c>
      <c r="C13">
        <f>IF(A13=0, 0, A13*B13)</f>
        <v>0</v>
      </c>
    </row>
    <row r="14" spans="1:6" x14ac:dyDescent="0.25">
      <c r="A14" s="131">
        <v>6.8949999999999996</v>
      </c>
      <c r="B14" s="130">
        <v>0</v>
      </c>
      <c r="C14">
        <f>IF(A14=0, 0, A14*B14)</f>
        <v>0</v>
      </c>
    </row>
    <row r="15" spans="1:6" x14ac:dyDescent="0.25">
      <c r="A15" s="131">
        <v>6.9009999999999998</v>
      </c>
      <c r="B15" s="130">
        <v>0</v>
      </c>
      <c r="C15">
        <f>IF(A15=0, 0, A15*B15)</f>
        <v>0</v>
      </c>
    </row>
    <row r="16" spans="1:6" x14ac:dyDescent="0.25">
      <c r="A16" s="131">
        <v>7.1429999999999998</v>
      </c>
      <c r="B16" s="130">
        <v>0</v>
      </c>
      <c r="C16">
        <f>IF(A16=0, 0, A16*B16)</f>
        <v>0</v>
      </c>
    </row>
    <row r="17" spans="1:3" x14ac:dyDescent="0.25">
      <c r="A17" s="130">
        <v>7.2839999999999998</v>
      </c>
      <c r="B17" s="130">
        <v>0</v>
      </c>
      <c r="C17">
        <f>IF(A17=0, 0, A17*B17)</f>
        <v>0</v>
      </c>
    </row>
    <row r="18" spans="1:3" x14ac:dyDescent="0.25">
      <c r="A18" s="131">
        <v>7.4809999999999999</v>
      </c>
      <c r="B18" s="130">
        <v>0</v>
      </c>
      <c r="C18">
        <f>IF(A18=0, 0, A18*B18)</f>
        <v>0</v>
      </c>
    </row>
    <row r="19" spans="1:3" x14ac:dyDescent="0.25">
      <c r="A19" s="130">
        <v>7.6580000000000004</v>
      </c>
      <c r="B19" s="130">
        <v>0</v>
      </c>
      <c r="C19">
        <f>IF(A19=0, 0, A19*B19)</f>
        <v>0</v>
      </c>
    </row>
    <row r="20" spans="1:3" x14ac:dyDescent="0.25">
      <c r="A20" s="130">
        <v>7.7149999999999999</v>
      </c>
      <c r="B20" s="130">
        <v>0</v>
      </c>
      <c r="C20">
        <f>IF(A20=0, 0, A20*B20)</f>
        <v>0</v>
      </c>
    </row>
    <row r="21" spans="1:3" x14ac:dyDescent="0.25">
      <c r="A21" s="130">
        <v>7.7910000000000004</v>
      </c>
      <c r="B21" s="130">
        <v>0</v>
      </c>
      <c r="C21">
        <f>IF(A21=0, 0, A21*B21)</f>
        <v>0</v>
      </c>
    </row>
    <row r="22" spans="1:3" x14ac:dyDescent="0.25">
      <c r="A22" s="130">
        <v>8.6839999999999993</v>
      </c>
      <c r="B22" s="130">
        <v>0</v>
      </c>
      <c r="C22">
        <f>IF(A22=0, 0, A22*B22)</f>
        <v>0</v>
      </c>
    </row>
    <row r="23" spans="1:3" x14ac:dyDescent="0.25">
      <c r="A23" s="131">
        <v>8.9120000000000008</v>
      </c>
      <c r="B23" s="130">
        <v>0</v>
      </c>
      <c r="C23">
        <f>IF(A23=0, 0, A23*B23)</f>
        <v>0</v>
      </c>
    </row>
    <row r="24" spans="1:3" x14ac:dyDescent="0.25">
      <c r="A24" s="130">
        <v>10.977</v>
      </c>
      <c r="B24" s="130">
        <v>0</v>
      </c>
      <c r="C24">
        <f>IF(A24=0, 0, A24*B24)</f>
        <v>0</v>
      </c>
    </row>
    <row r="25" spans="1:3" x14ac:dyDescent="0.25">
      <c r="A25" s="131">
        <v>12.506</v>
      </c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B13" sqref="B13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4.3159999999999998</v>
      </c>
      <c r="B2" s="130">
        <v>1</v>
      </c>
      <c r="C2">
        <f>IF(A2=0, 0, A2*B2)</f>
        <v>4.3159999999999998</v>
      </c>
      <c r="D2">
        <f>SUM(C:C)</f>
        <v>52.403000000000006</v>
      </c>
      <c r="E2" s="52" t="s">
        <v>109</v>
      </c>
      <c r="F2" s="53">
        <f>'Charge XX'!F5</f>
        <v>52.421999999999997</v>
      </c>
    </row>
    <row r="3" spans="1:6" x14ac:dyDescent="0.25">
      <c r="A3" s="130">
        <v>19.449000000000002</v>
      </c>
      <c r="B3" s="130">
        <v>1</v>
      </c>
      <c r="C3">
        <f>IF(A3=0, 0, A3*B3)</f>
        <v>19.449000000000002</v>
      </c>
      <c r="E3" s="52" t="s">
        <v>105</v>
      </c>
      <c r="F3" s="53">
        <f>SUM(C:C)</f>
        <v>52.403000000000006</v>
      </c>
    </row>
    <row r="4" spans="1:6" x14ac:dyDescent="0.25">
      <c r="A4" s="130">
        <v>28.638000000000002</v>
      </c>
      <c r="B4" s="130">
        <v>1</v>
      </c>
      <c r="C4">
        <f>IF(A4=0, 0, A4*B4)</f>
        <v>28.638000000000002</v>
      </c>
      <c r="E4" s="52" t="s">
        <v>41</v>
      </c>
      <c r="F4" s="53">
        <f>F3-F2</f>
        <v>-1.8999999999991246E-2</v>
      </c>
    </row>
    <row r="5" spans="1:6" x14ac:dyDescent="0.25">
      <c r="A5" s="130">
        <v>15.534000000000001</v>
      </c>
      <c r="B5" s="130">
        <v>0</v>
      </c>
      <c r="C5">
        <f>IF(A5=0, 0, A5*B5)</f>
        <v>0</v>
      </c>
    </row>
    <row r="6" spans="1:6" x14ac:dyDescent="0.25">
      <c r="A6" s="130">
        <v>4.4930000000000003</v>
      </c>
      <c r="B6" s="130">
        <v>0</v>
      </c>
      <c r="C6">
        <f>IF(A6=0, 0, A6*B6)</f>
        <v>0</v>
      </c>
    </row>
    <row r="7" spans="1:6" x14ac:dyDescent="0.25">
      <c r="A7" s="130">
        <v>5.5650000000000004</v>
      </c>
      <c r="B7" s="130">
        <v>0</v>
      </c>
      <c r="C7">
        <f>IF(A7=0, 0, A7*B7)</f>
        <v>0</v>
      </c>
    </row>
    <row r="8" spans="1:6" x14ac:dyDescent="0.25">
      <c r="A8" s="130">
        <v>6.6609999999999996</v>
      </c>
      <c r="B8" s="130">
        <v>0</v>
      </c>
      <c r="C8">
        <f>IF(A8=0, 0, A8*B8)</f>
        <v>0</v>
      </c>
    </row>
    <row r="9" spans="1:6" x14ac:dyDescent="0.25">
      <c r="A9" s="130">
        <v>6.8360000000000003</v>
      </c>
      <c r="B9" s="130">
        <v>0</v>
      </c>
      <c r="C9">
        <f>IF(A9=0, 0, A9*B9)</f>
        <v>0</v>
      </c>
    </row>
    <row r="10" spans="1:6" x14ac:dyDescent="0.25">
      <c r="A10" s="130">
        <v>10.122999999999999</v>
      </c>
      <c r="B10" s="130">
        <v>0</v>
      </c>
      <c r="C10">
        <f>IF(A10=0, 0, A10*B10)</f>
        <v>0</v>
      </c>
    </row>
    <row r="11" spans="1:6" x14ac:dyDescent="0.25">
      <c r="A11" s="130">
        <v>11.284000000000001</v>
      </c>
      <c r="B11" s="130">
        <v>0</v>
      </c>
      <c r="C11">
        <f>IF(A11=0, 0, A11*B11)</f>
        <v>0</v>
      </c>
    </row>
    <row r="12" spans="1:6" x14ac:dyDescent="0.25">
      <c r="A12" s="130">
        <v>11.648999999999999</v>
      </c>
      <c r="B12" s="130">
        <v>0</v>
      </c>
      <c r="C12">
        <f>IF(A12=0, 0, A12*B12)</f>
        <v>0</v>
      </c>
    </row>
    <row r="13" spans="1:6" x14ac:dyDescent="0.25">
      <c r="A13" s="130">
        <v>12.461</v>
      </c>
      <c r="B13" s="130">
        <v>0</v>
      </c>
      <c r="C13">
        <f>IF(A13=0, 0, A13*B13)</f>
        <v>0</v>
      </c>
    </row>
    <row r="14" spans="1:6" x14ac:dyDescent="0.25">
      <c r="A14" s="130">
        <v>14.474</v>
      </c>
      <c r="B14" s="130">
        <v>0</v>
      </c>
      <c r="C14">
        <f>IF(A14=0, 0, A14*B14)</f>
        <v>0</v>
      </c>
    </row>
    <row r="15" spans="1:6" x14ac:dyDescent="0.25">
      <c r="A15" s="130">
        <v>18.545999999999999</v>
      </c>
      <c r="B15" s="130">
        <v>0</v>
      </c>
      <c r="C15">
        <f>IF(A15=0, 0, A15*B15)</f>
        <v>0</v>
      </c>
    </row>
    <row r="16" spans="1:6" x14ac:dyDescent="0.25">
      <c r="A16" s="130">
        <v>19.518999999999998</v>
      </c>
      <c r="B16" s="130">
        <v>0</v>
      </c>
      <c r="C16">
        <f>IF(A16=0, 0, A16*B16)</f>
        <v>0</v>
      </c>
    </row>
    <row r="17" spans="1:3" x14ac:dyDescent="0.25">
      <c r="A17" s="130">
        <v>19.782</v>
      </c>
      <c r="B17" s="130">
        <v>0</v>
      </c>
      <c r="C17">
        <f>IF(A17=0, 0, A17*B17)</f>
        <v>0</v>
      </c>
    </row>
    <row r="18" spans="1:3" x14ac:dyDescent="0.25">
      <c r="A18" s="130">
        <v>20.65</v>
      </c>
      <c r="B18" s="130">
        <v>0</v>
      </c>
      <c r="C18">
        <f>IF(A18=0, 0, A18*B18)</f>
        <v>0</v>
      </c>
    </row>
    <row r="19" spans="1:3" x14ac:dyDescent="0.25">
      <c r="A19" s="130">
        <v>20.651</v>
      </c>
      <c r="B19" s="130">
        <v>0</v>
      </c>
      <c r="C19">
        <f>IF(A19=0, 0, A19*B19)</f>
        <v>0</v>
      </c>
    </row>
    <row r="20" spans="1:3" x14ac:dyDescent="0.25">
      <c r="A20" s="130">
        <v>21.928000000000001</v>
      </c>
      <c r="B20" s="130">
        <v>0</v>
      </c>
      <c r="C20">
        <f>IF(A20=0, 0, A20*B20)</f>
        <v>0</v>
      </c>
    </row>
    <row r="21" spans="1:3" x14ac:dyDescent="0.25">
      <c r="A21" s="130">
        <v>22.062999999999999</v>
      </c>
      <c r="B21" s="130">
        <v>0</v>
      </c>
      <c r="C21">
        <f>IF(A21=0, 0, A21*B21)</f>
        <v>0</v>
      </c>
    </row>
    <row r="22" spans="1:3" x14ac:dyDescent="0.25">
      <c r="A22" s="130">
        <v>23.978999999999999</v>
      </c>
      <c r="B22" s="130">
        <v>0</v>
      </c>
      <c r="C22">
        <f>IF(A22=0, 0, A22*B22)</f>
        <v>0</v>
      </c>
    </row>
    <row r="23" spans="1:3" x14ac:dyDescent="0.25">
      <c r="A23" s="130">
        <v>24.922999999999998</v>
      </c>
      <c r="B23" s="130">
        <v>0</v>
      </c>
      <c r="C23">
        <f>IF(A23=0, 0, A23*B23)</f>
        <v>0</v>
      </c>
    </row>
    <row r="24" spans="1:3" x14ac:dyDescent="0.25">
      <c r="A24" s="130">
        <v>25.02</v>
      </c>
      <c r="B24" s="130">
        <v>0</v>
      </c>
      <c r="C24">
        <f>IF(A24=0, 0, A24*B24)</f>
        <v>0</v>
      </c>
    </row>
    <row r="25" spans="1:3" x14ac:dyDescent="0.25">
      <c r="A25" s="130">
        <v>25.873000000000001</v>
      </c>
      <c r="B25" s="130">
        <v>0</v>
      </c>
      <c r="C25">
        <f>IF(A25=0, 0, A25*B25)</f>
        <v>0</v>
      </c>
    </row>
    <row r="26" spans="1:3" x14ac:dyDescent="0.25">
      <c r="A26" s="130">
        <v>27.143000000000001</v>
      </c>
      <c r="B26" s="130">
        <v>0</v>
      </c>
      <c r="C26">
        <f>IF(A26=0, 0, A26*B26)</f>
        <v>0</v>
      </c>
    </row>
    <row r="27" spans="1:3" x14ac:dyDescent="0.25">
      <c r="A27" s="130">
        <v>28.478999999999999</v>
      </c>
      <c r="B27" s="130">
        <v>0</v>
      </c>
      <c r="C27">
        <f>IF(A27=0, 0, A27*B27)</f>
        <v>0</v>
      </c>
    </row>
    <row r="28" spans="1:3" x14ac:dyDescent="0.25">
      <c r="A28" s="130">
        <v>28.742000000000001</v>
      </c>
      <c r="B28" s="130">
        <v>0</v>
      </c>
      <c r="C28">
        <f>IF(A28=0, 0, A28*B28)</f>
        <v>0</v>
      </c>
    </row>
    <row r="29" spans="1:3" x14ac:dyDescent="0.25">
      <c r="A29" s="130">
        <v>28.844000000000001</v>
      </c>
      <c r="B29" s="130">
        <v>0</v>
      </c>
      <c r="C29">
        <f>IF(A29=0, 0, A29*B29)</f>
        <v>0</v>
      </c>
    </row>
    <row r="30" spans="1:3" x14ac:dyDescent="0.25">
      <c r="A30" s="130">
        <v>29.632000000000001</v>
      </c>
      <c r="B30" s="130">
        <v>0</v>
      </c>
      <c r="C30">
        <f>IF(A30=0, 0, A30*B30)</f>
        <v>0</v>
      </c>
    </row>
    <row r="31" spans="1:3" x14ac:dyDescent="0.25">
      <c r="A31" s="130">
        <v>29.986999999999998</v>
      </c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B12" sqref="B12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5.3840000000000003</v>
      </c>
      <c r="B2" s="130">
        <v>1</v>
      </c>
      <c r="C2">
        <f>IF(A2=0, 0, A2*B2)</f>
        <v>5.3840000000000003</v>
      </c>
      <c r="D2">
        <f>SUM(C:C)</f>
        <v>5.3840000000000003</v>
      </c>
      <c r="E2" s="52" t="s">
        <v>109</v>
      </c>
      <c r="F2" s="53">
        <f>'Charge XX'!F6</f>
        <v>5.3559999999999999</v>
      </c>
    </row>
    <row r="3" spans="1:6" x14ac:dyDescent="0.25">
      <c r="A3" s="130">
        <v>0.42149999999999999</v>
      </c>
      <c r="B3" s="130">
        <v>0</v>
      </c>
      <c r="C3">
        <f>IF(A3=0, 0, A3*B3)</f>
        <v>0</v>
      </c>
      <c r="E3" s="52" t="s">
        <v>105</v>
      </c>
      <c r="F3" s="53">
        <f>SUM(C:C)</f>
        <v>5.3840000000000003</v>
      </c>
    </row>
    <row r="4" spans="1:6" x14ac:dyDescent="0.25">
      <c r="A4" s="130">
        <v>2.4849999999999999</v>
      </c>
      <c r="B4" s="130">
        <v>0</v>
      </c>
      <c r="C4">
        <f>IF(A4=0, 0, A4*B4)</f>
        <v>0</v>
      </c>
      <c r="E4" s="52" t="s">
        <v>41</v>
      </c>
      <c r="F4" s="53">
        <f>F3-F2</f>
        <v>2.8000000000000469E-2</v>
      </c>
    </row>
    <row r="5" spans="1:6" x14ac:dyDescent="0.25">
      <c r="A5" s="130">
        <v>3.2149999999999999</v>
      </c>
      <c r="B5" s="130">
        <v>0</v>
      </c>
      <c r="C5">
        <f>IF(A5=0, 0, A5*B5)</f>
        <v>0</v>
      </c>
    </row>
    <row r="6" spans="1:6" x14ac:dyDescent="0.25">
      <c r="A6" s="130">
        <v>3.9380000000000002</v>
      </c>
      <c r="B6" s="130">
        <v>0</v>
      </c>
      <c r="C6">
        <f>IF(A6=0, 0, A6*B6)</f>
        <v>0</v>
      </c>
    </row>
    <row r="7" spans="1:6" x14ac:dyDescent="0.25">
      <c r="A7" s="130">
        <v>4.1280000000000001</v>
      </c>
      <c r="B7" s="130">
        <v>0</v>
      </c>
      <c r="C7">
        <f>IF(A7=0, 0, A7*B7)</f>
        <v>0</v>
      </c>
    </row>
    <row r="8" spans="1:6" x14ac:dyDescent="0.25">
      <c r="A8" s="130">
        <v>4.165</v>
      </c>
      <c r="B8" s="130">
        <v>0</v>
      </c>
      <c r="C8">
        <f>IF(A8=0, 0, A8*B8)</f>
        <v>0</v>
      </c>
    </row>
    <row r="9" spans="1:6" x14ac:dyDescent="0.25">
      <c r="A9" s="130">
        <v>4.2690000000000001</v>
      </c>
      <c r="B9" s="130">
        <v>0</v>
      </c>
      <c r="C9">
        <f>IF(A9=0, 0, A9*B9)</f>
        <v>0</v>
      </c>
    </row>
    <row r="10" spans="1:6" x14ac:dyDescent="0.25">
      <c r="A10" s="130">
        <v>4.7759999999999998</v>
      </c>
      <c r="B10" s="130">
        <v>0</v>
      </c>
      <c r="C10">
        <f>IF(A10=0, 0, A10*B10)</f>
        <v>0</v>
      </c>
    </row>
    <row r="11" spans="1:6" x14ac:dyDescent="0.25">
      <c r="A11" s="130">
        <v>4.923</v>
      </c>
      <c r="B11" s="130">
        <v>0</v>
      </c>
      <c r="C11">
        <f>IF(A11=0, 0, A11*B11)</f>
        <v>0</v>
      </c>
    </row>
    <row r="12" spans="1:6" x14ac:dyDescent="0.25">
      <c r="A12" s="130">
        <v>5.2220000000000004</v>
      </c>
      <c r="B12" s="130">
        <v>0</v>
      </c>
      <c r="C12">
        <f>IF(A12=0, 0, A12*B12)</f>
        <v>0</v>
      </c>
    </row>
    <row r="13" spans="1:6" x14ac:dyDescent="0.25">
      <c r="A13" s="130">
        <v>5.5129999999999999</v>
      </c>
      <c r="B13" s="130">
        <v>0</v>
      </c>
      <c r="C13">
        <f>IF(A13=0, 0, A13*B13)</f>
        <v>0</v>
      </c>
    </row>
    <row r="14" spans="1:6" x14ac:dyDescent="0.25">
      <c r="A14" s="130">
        <v>5.5860000000000003</v>
      </c>
      <c r="B14" s="130">
        <v>0</v>
      </c>
      <c r="C14">
        <f>IF(A14=0, 0, A14*B14)</f>
        <v>0</v>
      </c>
    </row>
    <row r="15" spans="1:6" x14ac:dyDescent="0.25">
      <c r="A15" s="130">
        <v>5.85</v>
      </c>
      <c r="B15" s="130">
        <v>0</v>
      </c>
      <c r="C15">
        <f>IF(A15=0, 0, A15*B15)</f>
        <v>0</v>
      </c>
    </row>
    <row r="16" spans="1:6" x14ac:dyDescent="0.25">
      <c r="A16" s="130">
        <v>6.7270000000000003</v>
      </c>
      <c r="B16" s="130">
        <v>0</v>
      </c>
      <c r="C16">
        <f>IF(A16=0, 0, A16*B16)</f>
        <v>0</v>
      </c>
    </row>
    <row r="17" spans="1:3" x14ac:dyDescent="0.25">
      <c r="A17" s="130">
        <v>6.9880000000000004</v>
      </c>
      <c r="B17" s="130">
        <v>0</v>
      </c>
      <c r="C17">
        <f>IF(A17=0, 0, A17*B17)</f>
        <v>0</v>
      </c>
    </row>
    <row r="18" spans="1:3" x14ac:dyDescent="0.25">
      <c r="A18" s="130">
        <v>7.4480000000000004</v>
      </c>
      <c r="B18" s="130">
        <v>0</v>
      </c>
      <c r="C18">
        <f>IF(A18=0, 0, A18*B18)</f>
        <v>0</v>
      </c>
    </row>
    <row r="19" spans="1:3" x14ac:dyDescent="0.25">
      <c r="A19" s="130">
        <v>7.6950000000000003</v>
      </c>
      <c r="B19" s="130">
        <v>0</v>
      </c>
      <c r="C19">
        <f>IF(A19=0, 0, A19*B19)</f>
        <v>0</v>
      </c>
    </row>
    <row r="20" spans="1:3" x14ac:dyDescent="0.25">
      <c r="A20" s="130">
        <v>8.4350000000000005</v>
      </c>
      <c r="B20" s="130">
        <v>0</v>
      </c>
      <c r="C20">
        <f>IF(A20=0, 0, A20*B20)</f>
        <v>0</v>
      </c>
    </row>
    <row r="21" spans="1:3" x14ac:dyDescent="0.25">
      <c r="A21" s="130">
        <v>9.2479999999999993</v>
      </c>
      <c r="B21" s="130">
        <v>0</v>
      </c>
      <c r="C21">
        <f>IF(A21=0, 0, A21*B21)</f>
        <v>0</v>
      </c>
    </row>
    <row r="22" spans="1:3" x14ac:dyDescent="0.25">
      <c r="A22" s="130">
        <v>9.4710000000000001</v>
      </c>
      <c r="B22" s="130">
        <v>0</v>
      </c>
      <c r="C22">
        <f>IF(A22=0, 0, A22*B22)</f>
        <v>0</v>
      </c>
    </row>
    <row r="23" spans="1:3" x14ac:dyDescent="0.25">
      <c r="A23" s="130">
        <v>9.593</v>
      </c>
      <c r="B23" s="130">
        <v>0</v>
      </c>
      <c r="C23">
        <f>IF(A23=0, 0, A23*B23)</f>
        <v>0</v>
      </c>
    </row>
    <row r="24" spans="1:3" x14ac:dyDescent="0.25">
      <c r="A24" s="130"/>
      <c r="B24" s="130">
        <v>0</v>
      </c>
      <c r="C24">
        <f>IF(A24=0, 0, A24*B24)</f>
        <v>0</v>
      </c>
    </row>
    <row r="25" spans="1:3" x14ac:dyDescent="0.25">
      <c r="A25" s="130"/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>
        <v>3.4380000000000002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XX'!F7</f>
        <v>0</v>
      </c>
    </row>
    <row r="3" spans="1:6" x14ac:dyDescent="0.25">
      <c r="A3" s="130">
        <v>0.35299999999999998</v>
      </c>
      <c r="B3" s="130">
        <v>0</v>
      </c>
      <c r="C3">
        <f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1.746</v>
      </c>
      <c r="B4" s="130">
        <v>0</v>
      </c>
      <c r="C4">
        <f>IF(A4=0, 0, A4*B4)</f>
        <v>0</v>
      </c>
      <c r="E4" s="52" t="s">
        <v>41</v>
      </c>
      <c r="F4" s="53">
        <f>F3-F2</f>
        <v>0</v>
      </c>
    </row>
    <row r="5" spans="1:6" x14ac:dyDescent="0.25">
      <c r="A5" s="130">
        <v>7.5640000000000001</v>
      </c>
      <c r="B5" s="130">
        <v>0</v>
      </c>
      <c r="C5">
        <f>IF(A5=0, 0, A5*B5)</f>
        <v>0</v>
      </c>
    </row>
    <row r="6" spans="1:6" x14ac:dyDescent="0.25">
      <c r="A6" s="130">
        <v>4.22</v>
      </c>
      <c r="B6" s="130">
        <v>0</v>
      </c>
      <c r="C6">
        <f>IF(A6=0, 0, A6*B6)</f>
        <v>0</v>
      </c>
    </row>
    <row r="7" spans="1:6" x14ac:dyDescent="0.25">
      <c r="A7" s="130">
        <v>3.55</v>
      </c>
      <c r="B7" s="130">
        <v>0</v>
      </c>
      <c r="C7">
        <f>IF(A7=0, 0, A7*B7)</f>
        <v>0</v>
      </c>
    </row>
    <row r="8" spans="1:6" x14ac:dyDescent="0.25">
      <c r="A8" s="130">
        <v>0.67800000000000005</v>
      </c>
      <c r="B8" s="130">
        <v>0</v>
      </c>
      <c r="C8">
        <f>IF(A8=0, 0, A8*B8)</f>
        <v>0</v>
      </c>
    </row>
    <row r="9" spans="1:6" x14ac:dyDescent="0.25">
      <c r="A9" s="130">
        <v>0.185</v>
      </c>
      <c r="B9" s="130">
        <v>0</v>
      </c>
      <c r="C9">
        <f>IF(A9=0, 0, A9*B9)</f>
        <v>0</v>
      </c>
    </row>
    <row r="10" spans="1:6" x14ac:dyDescent="0.25">
      <c r="A10" s="130">
        <v>0.184</v>
      </c>
      <c r="B10" s="130">
        <v>0</v>
      </c>
      <c r="C10">
        <f>IF(A10=0, 0, A10*B10)</f>
        <v>0</v>
      </c>
    </row>
    <row r="11" spans="1:6" x14ac:dyDescent="0.25">
      <c r="A11" s="130">
        <v>1.6379999999999999</v>
      </c>
      <c r="B11" s="130">
        <v>0</v>
      </c>
      <c r="C11">
        <f>IF(A11=0, 0, A11*B11)</f>
        <v>0</v>
      </c>
    </row>
    <row r="12" spans="1:6" x14ac:dyDescent="0.25">
      <c r="A12" s="130">
        <v>7.2069999999999999</v>
      </c>
      <c r="B12" s="130">
        <v>0</v>
      </c>
      <c r="C12">
        <f>IF(A12=0, 0, A12*B12)</f>
        <v>0</v>
      </c>
    </row>
    <row r="13" spans="1:6" x14ac:dyDescent="0.25">
      <c r="A13" s="130">
        <v>0.79400000000000004</v>
      </c>
      <c r="B13" s="130">
        <v>0</v>
      </c>
      <c r="C13">
        <f>IF(A13=0, 0, A13*B13)</f>
        <v>0</v>
      </c>
    </row>
    <row r="14" spans="1:6" x14ac:dyDescent="0.25">
      <c r="A14" s="130">
        <v>2.1269999999999998</v>
      </c>
      <c r="B14" s="130">
        <v>0</v>
      </c>
      <c r="C14">
        <f>IF(A14=0, 0, A14*B14)</f>
        <v>0</v>
      </c>
    </row>
    <row r="15" spans="1:6" x14ac:dyDescent="0.25">
      <c r="A15" s="130">
        <v>9.1289999999999996</v>
      </c>
      <c r="B15" s="130">
        <v>0</v>
      </c>
      <c r="C15">
        <f>IF(A15=0, 0, A15*B15)</f>
        <v>0</v>
      </c>
    </row>
    <row r="16" spans="1:6" x14ac:dyDescent="0.25">
      <c r="A16" s="130">
        <v>0.16300000000000001</v>
      </c>
      <c r="B16" s="130">
        <v>0</v>
      </c>
      <c r="C16">
        <f>IF(A16=0, 0, A16*B16)</f>
        <v>0</v>
      </c>
    </row>
    <row r="17" spans="1:3" x14ac:dyDescent="0.25">
      <c r="A17" s="130">
        <v>1.71</v>
      </c>
      <c r="B17" s="130">
        <v>0</v>
      </c>
      <c r="C17">
        <f>IF(A17=0, 0, A17*B17)</f>
        <v>0</v>
      </c>
    </row>
    <row r="18" spans="1:3" x14ac:dyDescent="0.25">
      <c r="A18" s="130">
        <v>9.3130000000000006</v>
      </c>
      <c r="B18" s="130">
        <v>0</v>
      </c>
      <c r="C18">
        <f>IF(A18=0, 0, A18*B18)</f>
        <v>0</v>
      </c>
    </row>
    <row r="19" spans="1:3" x14ac:dyDescent="0.25">
      <c r="A19" s="130">
        <v>2.1190000000000002</v>
      </c>
      <c r="B19" s="130">
        <v>0</v>
      </c>
      <c r="C19">
        <f>IF(A19=0, 0, A19*B19)</f>
        <v>0</v>
      </c>
    </row>
    <row r="20" spans="1:3" x14ac:dyDescent="0.25">
      <c r="A20" s="130">
        <v>0.106</v>
      </c>
      <c r="B20" s="130">
        <v>0</v>
      </c>
      <c r="C20">
        <f>IF(A20=0, 0, A20*B20)</f>
        <v>0</v>
      </c>
    </row>
    <row r="21" spans="1:3" x14ac:dyDescent="0.25">
      <c r="A21" s="130">
        <v>5.9859999999999998</v>
      </c>
      <c r="B21" s="130">
        <v>0</v>
      </c>
      <c r="C21">
        <f>IF(A21=0, 0, A21*B21)</f>
        <v>0</v>
      </c>
    </row>
    <row r="22" spans="1:3" x14ac:dyDescent="0.25">
      <c r="A22" s="130">
        <v>2.1840000000000002</v>
      </c>
      <c r="B22" s="130">
        <v>0</v>
      </c>
      <c r="C22">
        <f>IF(A22=0, 0, A22*B22)</f>
        <v>0</v>
      </c>
    </row>
    <row r="23" spans="1:3" x14ac:dyDescent="0.25">
      <c r="A23" s="130">
        <v>1.2290000000000001</v>
      </c>
      <c r="B23" s="130">
        <v>0</v>
      </c>
      <c r="C23">
        <f>IF(A23=0, 0, A23*B23)</f>
        <v>0</v>
      </c>
    </row>
    <row r="24" spans="1:3" x14ac:dyDescent="0.25">
      <c r="A24" s="130">
        <v>8.4559999999999995</v>
      </c>
      <c r="B24" s="130">
        <v>0</v>
      </c>
      <c r="C24">
        <f>IF(A24=0, 0, A24*B24)</f>
        <v>0</v>
      </c>
    </row>
    <row r="25" spans="1:3" x14ac:dyDescent="0.25">
      <c r="A25" s="130">
        <v>8.8759999999999994</v>
      </c>
      <c r="B25" s="130">
        <v>0</v>
      </c>
      <c r="C25">
        <f>IF(A25=0, 0, A25*B25)</f>
        <v>0</v>
      </c>
    </row>
    <row r="26" spans="1:3" x14ac:dyDescent="0.25">
      <c r="A26" s="130">
        <v>9.8610000000000007</v>
      </c>
      <c r="B26" s="130">
        <v>0</v>
      </c>
      <c r="C26">
        <f>IF(A26=0, 0, A26*B26)</f>
        <v>0</v>
      </c>
    </row>
    <row r="27" spans="1:3" x14ac:dyDescent="0.25">
      <c r="A27" s="130">
        <v>8.5350000000000001</v>
      </c>
      <c r="B27" s="130">
        <v>0</v>
      </c>
      <c r="C27">
        <f>IF(A27=0, 0, A27*B27)</f>
        <v>0</v>
      </c>
    </row>
    <row r="28" spans="1:3" x14ac:dyDescent="0.25">
      <c r="A28" s="130">
        <v>1.4039999999999999</v>
      </c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>
        <v>3.8090000000000002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XX'!F8</f>
        <v>0</v>
      </c>
    </row>
    <row r="3" spans="1:6" x14ac:dyDescent="0.25">
      <c r="A3" s="130">
        <v>7.85</v>
      </c>
      <c r="B3" s="130">
        <v>0</v>
      </c>
      <c r="C3">
        <f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3.2509999999999999</v>
      </c>
      <c r="B4" s="130">
        <v>0</v>
      </c>
      <c r="C4">
        <f>IF(A4=0, 0, A4*B4)</f>
        <v>0</v>
      </c>
      <c r="E4" s="52" t="s">
        <v>41</v>
      </c>
      <c r="F4" s="53">
        <f>F3-F2</f>
        <v>0</v>
      </c>
    </row>
    <row r="5" spans="1:6" x14ac:dyDescent="0.25">
      <c r="A5" s="130">
        <v>7.851</v>
      </c>
      <c r="B5" s="130">
        <v>0</v>
      </c>
      <c r="C5">
        <f>IF(A5=0, 0, A5*B5)</f>
        <v>0</v>
      </c>
    </row>
    <row r="6" spans="1:6" x14ac:dyDescent="0.25">
      <c r="A6" s="130">
        <v>4.1269999999999998</v>
      </c>
      <c r="B6" s="130">
        <v>0</v>
      </c>
      <c r="C6">
        <f>IF(A6=0, 0, A6*B6)</f>
        <v>0</v>
      </c>
    </row>
    <row r="7" spans="1:6" x14ac:dyDescent="0.25">
      <c r="A7" s="130">
        <v>5.1159999999999997</v>
      </c>
      <c r="B7" s="130">
        <v>0</v>
      </c>
      <c r="C7">
        <f>IF(A7=0, 0, A7*B7)</f>
        <v>0</v>
      </c>
    </row>
    <row r="8" spans="1:6" x14ac:dyDescent="0.25">
      <c r="A8" s="130">
        <v>5.7830000000000004</v>
      </c>
      <c r="B8" s="130">
        <v>0</v>
      </c>
      <c r="C8">
        <f>IF(A8=0, 0, A8*B8)</f>
        <v>0</v>
      </c>
    </row>
    <row r="9" spans="1:6" x14ac:dyDescent="0.25">
      <c r="A9" s="130">
        <v>2.669</v>
      </c>
      <c r="B9" s="130">
        <v>0</v>
      </c>
      <c r="C9">
        <f>IF(A9=0, 0, A9*B9)</f>
        <v>0</v>
      </c>
    </row>
    <row r="10" spans="1:6" x14ac:dyDescent="0.25">
      <c r="A10" s="130">
        <v>6.3630000000000004</v>
      </c>
      <c r="B10" s="130">
        <v>0</v>
      </c>
      <c r="C10">
        <f>IF(A10=0, 0, A10*B10)</f>
        <v>0</v>
      </c>
    </row>
    <row r="11" spans="1:6" x14ac:dyDescent="0.25">
      <c r="A11" s="130">
        <v>1.627</v>
      </c>
      <c r="B11" s="130">
        <v>0</v>
      </c>
      <c r="C11">
        <f>IF(A11=0, 0, A11*B11)</f>
        <v>0</v>
      </c>
    </row>
    <row r="12" spans="1:6" x14ac:dyDescent="0.25">
      <c r="A12" s="130">
        <v>2.1080000000000001</v>
      </c>
      <c r="B12" s="130">
        <v>0</v>
      </c>
      <c r="C12">
        <f>IF(A12=0, 0, A12*B12)</f>
        <v>0</v>
      </c>
    </row>
    <row r="13" spans="1:6" x14ac:dyDescent="0.25">
      <c r="A13" s="130">
        <v>1.4119999999999999</v>
      </c>
      <c r="B13" s="130">
        <v>0</v>
      </c>
      <c r="C13">
        <f>IF(A13=0, 0, A13*B13)</f>
        <v>0</v>
      </c>
    </row>
    <row r="14" spans="1:6" x14ac:dyDescent="0.25">
      <c r="A14" s="130">
        <v>8.0530000000000008</v>
      </c>
      <c r="B14" s="130">
        <v>0</v>
      </c>
      <c r="C14">
        <f>IF(A14=0, 0, A14*B14)</f>
        <v>0</v>
      </c>
    </row>
    <row r="15" spans="1:6" x14ac:dyDescent="0.25">
      <c r="A15" s="130">
        <v>2.6139999999999999</v>
      </c>
      <c r="B15" s="130">
        <v>0</v>
      </c>
      <c r="C15">
        <f>IF(A15=0, 0, A15*B15)</f>
        <v>0</v>
      </c>
    </row>
    <row r="16" spans="1:6" x14ac:dyDescent="0.25">
      <c r="A16" s="130">
        <v>3.5190000000000001</v>
      </c>
      <c r="B16" s="130">
        <v>0</v>
      </c>
      <c r="C16">
        <f>IF(A16=0, 0, A16*B16)</f>
        <v>0</v>
      </c>
    </row>
    <row r="17" spans="1:3" x14ac:dyDescent="0.25">
      <c r="A17" s="130">
        <v>8.4550000000000001</v>
      </c>
      <c r="B17" s="130">
        <v>0</v>
      </c>
      <c r="C17">
        <f>IF(A17=0, 0, A17*B17)</f>
        <v>0</v>
      </c>
    </row>
    <row r="18" spans="1:3" x14ac:dyDescent="0.25">
      <c r="A18" s="130">
        <v>5.8879999999999999</v>
      </c>
      <c r="B18" s="130">
        <v>0</v>
      </c>
      <c r="C18">
        <f>IF(A18=0, 0, A18*B18)</f>
        <v>0</v>
      </c>
    </row>
    <row r="19" spans="1:3" x14ac:dyDescent="0.25">
      <c r="A19" s="130">
        <v>8.1110000000000007</v>
      </c>
      <c r="B19" s="130">
        <v>0</v>
      </c>
      <c r="C19">
        <f>IF(A19=0, 0, A19*B19)</f>
        <v>0</v>
      </c>
    </row>
    <row r="20" spans="1:3" x14ac:dyDescent="0.25">
      <c r="A20" s="130">
        <v>5.0190000000000001</v>
      </c>
      <c r="B20" s="130">
        <v>0</v>
      </c>
      <c r="C20">
        <f>IF(A20=0, 0, A20*B20)</f>
        <v>0</v>
      </c>
    </row>
    <row r="21" spans="1:3" x14ac:dyDescent="0.25">
      <c r="A21" s="130">
        <v>4.3769999999999998</v>
      </c>
      <c r="B21" s="130">
        <v>0</v>
      </c>
      <c r="C21">
        <f>IF(A21=0, 0, A21*B21)</f>
        <v>0</v>
      </c>
    </row>
    <row r="22" spans="1:3" x14ac:dyDescent="0.25">
      <c r="A22" s="130">
        <v>6.49</v>
      </c>
      <c r="B22" s="130">
        <v>0</v>
      </c>
      <c r="C22">
        <f>IF(A22=0, 0, A22*B22)</f>
        <v>0</v>
      </c>
    </row>
    <row r="23" spans="1:3" x14ac:dyDescent="0.25">
      <c r="A23" s="130">
        <v>7.4050000000000002</v>
      </c>
      <c r="B23" s="130">
        <v>0</v>
      </c>
      <c r="C23">
        <f>IF(A23=0, 0, A23*B23)</f>
        <v>0</v>
      </c>
    </row>
    <row r="24" spans="1:3" x14ac:dyDescent="0.25">
      <c r="A24" s="130">
        <v>2.8319999999999999</v>
      </c>
      <c r="B24" s="130">
        <v>0</v>
      </c>
      <c r="C24">
        <f>IF(A24=0, 0, A24*B24)</f>
        <v>0</v>
      </c>
    </row>
    <row r="25" spans="1:3" x14ac:dyDescent="0.25">
      <c r="A25" s="130">
        <v>3.2069999999999999</v>
      </c>
      <c r="B25" s="130">
        <v>0</v>
      </c>
      <c r="C25">
        <f>IF(A25=0, 0, A25*B25)</f>
        <v>0</v>
      </c>
    </row>
    <row r="26" spans="1:3" x14ac:dyDescent="0.25">
      <c r="A26" s="130">
        <v>8.4109999999999996</v>
      </c>
      <c r="B26" s="130">
        <v>0</v>
      </c>
      <c r="C26">
        <f>IF(A26=0, 0, A26*B26)</f>
        <v>0</v>
      </c>
    </row>
    <row r="27" spans="1:3" x14ac:dyDescent="0.25">
      <c r="A27" s="130">
        <v>4.9119999999999999</v>
      </c>
      <c r="B27" s="130">
        <v>0</v>
      </c>
      <c r="C27">
        <f>IF(A27=0, 0, A27*B27)</f>
        <v>0</v>
      </c>
    </row>
    <row r="28" spans="1:3" x14ac:dyDescent="0.25">
      <c r="A28" s="130">
        <v>4.3890000000000002</v>
      </c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 Data</vt:lpstr>
      <vt:lpstr>Charge XX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2015-08-18T07:36:59Z</dcterms:modified>
</cp:coreProperties>
</file>