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fth\Desktop\Data_Course\Modules\Module_20\Final\Resources\"/>
    </mc:Choice>
  </mc:AlternateContent>
  <xr:revisionPtr revIDLastSave="0" documentId="8_{98FC9358-193F-4106-A197-7093506D43D7}" xr6:coauthVersionLast="46" xr6:coauthVersionMax="46" xr10:uidLastSave="{00000000-0000-0000-0000-000000000000}"/>
  <bookViews>
    <workbookView xWindow="20940" yWindow="3270" windowWidth="28875" windowHeight="16425" xr2:uid="{06371790-029C-4CB9-A089-9A5A588BEB1D}"/>
  </bookViews>
  <sheets>
    <sheet name="2013-2020 Killings by St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52" i="1" l="1"/>
  <c r="Z52" i="1"/>
  <c r="Y52" i="1"/>
  <c r="X52" i="1"/>
  <c r="AF52" i="1" s="1"/>
  <c r="W52" i="1"/>
  <c r="AE52" i="1" s="1"/>
  <c r="V52" i="1"/>
  <c r="AD52" i="1" s="1"/>
  <c r="U52" i="1"/>
  <c r="AB52" i="1" s="1"/>
  <c r="L52" i="1"/>
  <c r="M52" i="1" s="1"/>
  <c r="K52" i="1"/>
  <c r="AF51" i="1"/>
  <c r="AA51" i="1"/>
  <c r="Z51" i="1"/>
  <c r="Y51" i="1"/>
  <c r="X51" i="1"/>
  <c r="W51" i="1"/>
  <c r="AE51" i="1" s="1"/>
  <c r="V51" i="1"/>
  <c r="AD51" i="1" s="1"/>
  <c r="U51" i="1"/>
  <c r="AB51" i="1" s="1"/>
  <c r="L51" i="1"/>
  <c r="M51" i="1" s="1"/>
  <c r="K51" i="1"/>
  <c r="AF50" i="1"/>
  <c r="AE50" i="1"/>
  <c r="AA50" i="1"/>
  <c r="Z50" i="1"/>
  <c r="Y50" i="1"/>
  <c r="X50" i="1"/>
  <c r="W50" i="1"/>
  <c r="V50" i="1"/>
  <c r="AD50" i="1" s="1"/>
  <c r="U50" i="1"/>
  <c r="AB50" i="1" s="1"/>
  <c r="L50" i="1"/>
  <c r="M50" i="1" s="1"/>
  <c r="K50" i="1"/>
  <c r="AF49" i="1"/>
  <c r="AE49" i="1"/>
  <c r="AD49" i="1"/>
  <c r="AA49" i="1"/>
  <c r="Z49" i="1"/>
  <c r="Y49" i="1"/>
  <c r="X49" i="1"/>
  <c r="W49" i="1"/>
  <c r="V49" i="1"/>
  <c r="U49" i="1"/>
  <c r="AB49" i="1" s="1"/>
  <c r="L49" i="1"/>
  <c r="M49" i="1" s="1"/>
  <c r="K49" i="1"/>
  <c r="AF48" i="1"/>
  <c r="AE48" i="1"/>
  <c r="AD48" i="1"/>
  <c r="AA48" i="1"/>
  <c r="Z48" i="1"/>
  <c r="Y48" i="1"/>
  <c r="X48" i="1"/>
  <c r="W48" i="1"/>
  <c r="V48" i="1"/>
  <c r="U48" i="1"/>
  <c r="AB48" i="1" s="1"/>
  <c r="AC48" i="1" s="1"/>
  <c r="L48" i="1"/>
  <c r="M48" i="1" s="1"/>
  <c r="K48" i="1"/>
  <c r="AF47" i="1"/>
  <c r="AE47" i="1"/>
  <c r="AD47" i="1"/>
  <c r="AB47" i="1"/>
  <c r="AC47" i="1" s="1"/>
  <c r="AA47" i="1"/>
  <c r="Z47" i="1"/>
  <c r="Y47" i="1"/>
  <c r="X47" i="1"/>
  <c r="W47" i="1"/>
  <c r="V47" i="1"/>
  <c r="U47" i="1"/>
  <c r="L47" i="1"/>
  <c r="M47" i="1" s="1"/>
  <c r="K47" i="1"/>
  <c r="AB46" i="1"/>
  <c r="AC46" i="1" s="1"/>
  <c r="AA46" i="1"/>
  <c r="AF46" i="1" s="1"/>
  <c r="Z46" i="1"/>
  <c r="Y46" i="1"/>
  <c r="X46" i="1"/>
  <c r="W46" i="1"/>
  <c r="V46" i="1"/>
  <c r="U46" i="1"/>
  <c r="L46" i="1"/>
  <c r="M46" i="1" s="1"/>
  <c r="K46" i="1"/>
  <c r="AB45" i="1"/>
  <c r="AC45" i="1" s="1"/>
  <c r="AA45" i="1"/>
  <c r="AF45" i="1" s="1"/>
  <c r="Z45" i="1"/>
  <c r="Y45" i="1"/>
  <c r="X45" i="1"/>
  <c r="W45" i="1"/>
  <c r="V45" i="1"/>
  <c r="U45" i="1"/>
  <c r="L45" i="1"/>
  <c r="M45" i="1" s="1"/>
  <c r="K45" i="1"/>
  <c r="AB44" i="1"/>
  <c r="AC44" i="1" s="1"/>
  <c r="AA44" i="1"/>
  <c r="AF44" i="1" s="1"/>
  <c r="Z44" i="1"/>
  <c r="Y44" i="1"/>
  <c r="X44" i="1"/>
  <c r="W44" i="1"/>
  <c r="V44" i="1"/>
  <c r="U44" i="1"/>
  <c r="L44" i="1"/>
  <c r="M44" i="1" s="1"/>
  <c r="K44" i="1"/>
  <c r="AB43" i="1"/>
  <c r="AC43" i="1" s="1"/>
  <c r="AA43" i="1"/>
  <c r="AE43" i="1" s="1"/>
  <c r="Z43" i="1"/>
  <c r="Y43" i="1"/>
  <c r="X43" i="1"/>
  <c r="AF43" i="1" s="1"/>
  <c r="W43" i="1"/>
  <c r="V43" i="1"/>
  <c r="U43" i="1"/>
  <c r="L43" i="1"/>
  <c r="M43" i="1" s="1"/>
  <c r="K43" i="1"/>
  <c r="AB42" i="1"/>
  <c r="AC42" i="1" s="1"/>
  <c r="AA42" i="1"/>
  <c r="AD42" i="1" s="1"/>
  <c r="Z42" i="1"/>
  <c r="Y42" i="1"/>
  <c r="X42" i="1"/>
  <c r="AF42" i="1" s="1"/>
  <c r="W42" i="1"/>
  <c r="AE42" i="1" s="1"/>
  <c r="V42" i="1"/>
  <c r="U42" i="1"/>
  <c r="L42" i="1" s="1"/>
  <c r="M42" i="1" s="1"/>
  <c r="K42" i="1"/>
  <c r="AB41" i="1"/>
  <c r="AA41" i="1"/>
  <c r="Z41" i="1"/>
  <c r="Y41" i="1"/>
  <c r="X41" i="1"/>
  <c r="AF41" i="1" s="1"/>
  <c r="W41" i="1"/>
  <c r="AE41" i="1" s="1"/>
  <c r="V41" i="1"/>
  <c r="AD41" i="1" s="1"/>
  <c r="U41" i="1"/>
  <c r="L41" i="1" s="1"/>
  <c r="M41" i="1" s="1"/>
  <c r="K41" i="1"/>
  <c r="AA40" i="1"/>
  <c r="Z40" i="1"/>
  <c r="Y40" i="1"/>
  <c r="X40" i="1"/>
  <c r="AF40" i="1" s="1"/>
  <c r="W40" i="1"/>
  <c r="AE40" i="1" s="1"/>
  <c r="V40" i="1"/>
  <c r="AD40" i="1" s="1"/>
  <c r="U40" i="1"/>
  <c r="L40" i="1" s="1"/>
  <c r="M40" i="1" s="1"/>
  <c r="K40" i="1"/>
  <c r="AA39" i="1"/>
  <c r="Z39" i="1"/>
  <c r="Y39" i="1"/>
  <c r="X39" i="1"/>
  <c r="AF39" i="1" s="1"/>
  <c r="W39" i="1"/>
  <c r="AE39" i="1" s="1"/>
  <c r="V39" i="1"/>
  <c r="AD39" i="1" s="1"/>
  <c r="U39" i="1"/>
  <c r="L39" i="1" s="1"/>
  <c r="M39" i="1" s="1"/>
  <c r="K39" i="1"/>
  <c r="AA38" i="1"/>
  <c r="Z38" i="1"/>
  <c r="Y38" i="1"/>
  <c r="X38" i="1"/>
  <c r="AF38" i="1" s="1"/>
  <c r="W38" i="1"/>
  <c r="AE38" i="1" s="1"/>
  <c r="V38" i="1"/>
  <c r="AD38" i="1" s="1"/>
  <c r="U38" i="1"/>
  <c r="AB38" i="1" s="1"/>
  <c r="K38" i="1"/>
  <c r="AA37" i="1"/>
  <c r="Z37" i="1"/>
  <c r="Y37" i="1"/>
  <c r="X37" i="1"/>
  <c r="AF37" i="1" s="1"/>
  <c r="W37" i="1"/>
  <c r="AE37" i="1" s="1"/>
  <c r="V37" i="1"/>
  <c r="AD37" i="1" s="1"/>
  <c r="U37" i="1"/>
  <c r="AB37" i="1" s="1"/>
  <c r="K37" i="1"/>
  <c r="AA36" i="1"/>
  <c r="Z36" i="1"/>
  <c r="Y36" i="1"/>
  <c r="X36" i="1"/>
  <c r="AF36" i="1" s="1"/>
  <c r="W36" i="1"/>
  <c r="AE36" i="1" s="1"/>
  <c r="V36" i="1"/>
  <c r="AD36" i="1" s="1"/>
  <c r="U36" i="1"/>
  <c r="AB36" i="1" s="1"/>
  <c r="L36" i="1"/>
  <c r="M36" i="1" s="1"/>
  <c r="K36" i="1"/>
  <c r="AF35" i="1"/>
  <c r="AA35" i="1"/>
  <c r="Z35" i="1"/>
  <c r="Y35" i="1"/>
  <c r="X35" i="1"/>
  <c r="W35" i="1"/>
  <c r="AE35" i="1" s="1"/>
  <c r="V35" i="1"/>
  <c r="AD35" i="1" s="1"/>
  <c r="U35" i="1"/>
  <c r="AB35" i="1" s="1"/>
  <c r="L35" i="1"/>
  <c r="M35" i="1" s="1"/>
  <c r="K35" i="1"/>
  <c r="AF34" i="1"/>
  <c r="AE34" i="1"/>
  <c r="AA34" i="1"/>
  <c r="Z34" i="1"/>
  <c r="Y34" i="1"/>
  <c r="X34" i="1"/>
  <c r="W34" i="1"/>
  <c r="V34" i="1"/>
  <c r="AD34" i="1" s="1"/>
  <c r="U34" i="1"/>
  <c r="AB34" i="1" s="1"/>
  <c r="L34" i="1"/>
  <c r="M34" i="1" s="1"/>
  <c r="K34" i="1"/>
  <c r="AF33" i="1"/>
  <c r="AE33" i="1"/>
  <c r="AD33" i="1"/>
  <c r="AA33" i="1"/>
  <c r="Z33" i="1"/>
  <c r="Y33" i="1"/>
  <c r="X33" i="1"/>
  <c r="W33" i="1"/>
  <c r="V33" i="1"/>
  <c r="U33" i="1"/>
  <c r="AB33" i="1" s="1"/>
  <c r="L33" i="1"/>
  <c r="M33" i="1" s="1"/>
  <c r="K33" i="1"/>
  <c r="AF32" i="1"/>
  <c r="AE32" i="1"/>
  <c r="AD32" i="1"/>
  <c r="AA32" i="1"/>
  <c r="Z32" i="1"/>
  <c r="Y32" i="1"/>
  <c r="X32" i="1"/>
  <c r="W32" i="1"/>
  <c r="V32" i="1"/>
  <c r="U32" i="1"/>
  <c r="AB32" i="1" s="1"/>
  <c r="AC32" i="1" s="1"/>
  <c r="L32" i="1"/>
  <c r="M32" i="1" s="1"/>
  <c r="K32" i="1"/>
  <c r="AF31" i="1"/>
  <c r="AE31" i="1"/>
  <c r="AD31" i="1"/>
  <c r="AB31" i="1"/>
  <c r="AC31" i="1" s="1"/>
  <c r="AA31" i="1"/>
  <c r="Z31" i="1"/>
  <c r="Y31" i="1"/>
  <c r="X31" i="1"/>
  <c r="W31" i="1"/>
  <c r="V31" i="1"/>
  <c r="U31" i="1"/>
  <c r="L31" i="1"/>
  <c r="M31" i="1" s="1"/>
  <c r="K31" i="1"/>
  <c r="AC30" i="1"/>
  <c r="AB30" i="1"/>
  <c r="AA30" i="1"/>
  <c r="AF30" i="1" s="1"/>
  <c r="Z30" i="1"/>
  <c r="Y30" i="1"/>
  <c r="X30" i="1"/>
  <c r="W30" i="1"/>
  <c r="V30" i="1"/>
  <c r="U30" i="1"/>
  <c r="L30" i="1"/>
  <c r="M30" i="1" s="1"/>
  <c r="K30" i="1"/>
  <c r="AB29" i="1"/>
  <c r="AC29" i="1" s="1"/>
  <c r="AA29" i="1"/>
  <c r="AF29" i="1" s="1"/>
  <c r="Z29" i="1"/>
  <c r="Y29" i="1"/>
  <c r="X29" i="1"/>
  <c r="W29" i="1"/>
  <c r="V29" i="1"/>
  <c r="U29" i="1"/>
  <c r="L29" i="1"/>
  <c r="M29" i="1" s="1"/>
  <c r="K29" i="1"/>
  <c r="AB28" i="1"/>
  <c r="AC28" i="1" s="1"/>
  <c r="AA28" i="1"/>
  <c r="AF28" i="1" s="1"/>
  <c r="Z28" i="1"/>
  <c r="Y28" i="1"/>
  <c r="X28" i="1"/>
  <c r="W28" i="1"/>
  <c r="V28" i="1"/>
  <c r="U28" i="1"/>
  <c r="L28" i="1"/>
  <c r="K28" i="1"/>
  <c r="M28" i="1" s="1"/>
  <c r="AB27" i="1"/>
  <c r="AC27" i="1" s="1"/>
  <c r="AA27" i="1"/>
  <c r="AE27" i="1" s="1"/>
  <c r="Z27" i="1"/>
  <c r="Y27" i="1"/>
  <c r="X27" i="1"/>
  <c r="AF27" i="1" s="1"/>
  <c r="W27" i="1"/>
  <c r="V27" i="1"/>
  <c r="U27" i="1"/>
  <c r="L27" i="1"/>
  <c r="M27" i="1" s="1"/>
  <c r="K27" i="1"/>
  <c r="AB26" i="1"/>
  <c r="AC26" i="1" s="1"/>
  <c r="AA26" i="1"/>
  <c r="AD26" i="1" s="1"/>
  <c r="Z26" i="1"/>
  <c r="Y26" i="1"/>
  <c r="X26" i="1"/>
  <c r="AF26" i="1" s="1"/>
  <c r="W26" i="1"/>
  <c r="AE26" i="1" s="1"/>
  <c r="V26" i="1"/>
  <c r="U26" i="1"/>
  <c r="L26" i="1" s="1"/>
  <c r="M26" i="1" s="1"/>
  <c r="K26" i="1"/>
  <c r="AB25" i="1"/>
  <c r="AA25" i="1"/>
  <c r="Z25" i="1"/>
  <c r="Y25" i="1"/>
  <c r="X25" i="1"/>
  <c r="AF25" i="1" s="1"/>
  <c r="W25" i="1"/>
  <c r="AE25" i="1" s="1"/>
  <c r="V25" i="1"/>
  <c r="AD25" i="1" s="1"/>
  <c r="U25" i="1"/>
  <c r="L25" i="1" s="1"/>
  <c r="M25" i="1" s="1"/>
  <c r="K25" i="1"/>
  <c r="AA24" i="1"/>
  <c r="Z24" i="1"/>
  <c r="Y24" i="1"/>
  <c r="X24" i="1"/>
  <c r="AF24" i="1" s="1"/>
  <c r="W24" i="1"/>
  <c r="AE24" i="1" s="1"/>
  <c r="V24" i="1"/>
  <c r="AD24" i="1" s="1"/>
  <c r="U24" i="1"/>
  <c r="L24" i="1" s="1"/>
  <c r="M24" i="1" s="1"/>
  <c r="K24" i="1"/>
  <c r="AA23" i="1"/>
  <c r="Z23" i="1"/>
  <c r="Y23" i="1"/>
  <c r="X23" i="1"/>
  <c r="AF23" i="1" s="1"/>
  <c r="W23" i="1"/>
  <c r="AE23" i="1" s="1"/>
  <c r="V23" i="1"/>
  <c r="AD23" i="1" s="1"/>
  <c r="U23" i="1"/>
  <c r="L23" i="1" s="1"/>
  <c r="M23" i="1" s="1"/>
  <c r="K23" i="1"/>
  <c r="AA22" i="1"/>
  <c r="Z22" i="1"/>
  <c r="Y22" i="1"/>
  <c r="X22" i="1"/>
  <c r="AF22" i="1" s="1"/>
  <c r="W22" i="1"/>
  <c r="AE22" i="1" s="1"/>
  <c r="V22" i="1"/>
  <c r="AD22" i="1" s="1"/>
  <c r="U22" i="1"/>
  <c r="AB22" i="1" s="1"/>
  <c r="K22" i="1"/>
  <c r="AA21" i="1"/>
  <c r="Z21" i="1"/>
  <c r="Y21" i="1"/>
  <c r="X21" i="1"/>
  <c r="AF21" i="1" s="1"/>
  <c r="W21" i="1"/>
  <c r="AE21" i="1" s="1"/>
  <c r="V21" i="1"/>
  <c r="AD21" i="1" s="1"/>
  <c r="U21" i="1"/>
  <c r="AB21" i="1" s="1"/>
  <c r="K21" i="1"/>
  <c r="AA20" i="1"/>
  <c r="Z20" i="1"/>
  <c r="Y20" i="1"/>
  <c r="X20" i="1"/>
  <c r="AF20" i="1" s="1"/>
  <c r="W20" i="1"/>
  <c r="AE20" i="1" s="1"/>
  <c r="V20" i="1"/>
  <c r="AD20" i="1" s="1"/>
  <c r="U20" i="1"/>
  <c r="AB20" i="1" s="1"/>
  <c r="L20" i="1"/>
  <c r="M20" i="1" s="1"/>
  <c r="K20" i="1"/>
  <c r="AF19" i="1"/>
  <c r="AA19" i="1"/>
  <c r="Z19" i="1"/>
  <c r="Y19" i="1"/>
  <c r="X19" i="1"/>
  <c r="W19" i="1"/>
  <c r="AE19" i="1" s="1"/>
  <c r="V19" i="1"/>
  <c r="AD19" i="1" s="1"/>
  <c r="U19" i="1"/>
  <c r="AB19" i="1" s="1"/>
  <c r="L19" i="1"/>
  <c r="M19" i="1" s="1"/>
  <c r="K19" i="1"/>
  <c r="AF18" i="1"/>
  <c r="AE18" i="1"/>
  <c r="AA18" i="1"/>
  <c r="Z18" i="1"/>
  <c r="Y18" i="1"/>
  <c r="X18" i="1"/>
  <c r="W18" i="1"/>
  <c r="V18" i="1"/>
  <c r="AD18" i="1" s="1"/>
  <c r="U18" i="1"/>
  <c r="AB18" i="1" s="1"/>
  <c r="L18" i="1"/>
  <c r="M18" i="1" s="1"/>
  <c r="K18" i="1"/>
  <c r="AF17" i="1"/>
  <c r="AE17" i="1"/>
  <c r="AD17" i="1"/>
  <c r="AA17" i="1"/>
  <c r="Z17" i="1"/>
  <c r="Y17" i="1"/>
  <c r="X17" i="1"/>
  <c r="W17" i="1"/>
  <c r="V17" i="1"/>
  <c r="U17" i="1"/>
  <c r="AB17" i="1" s="1"/>
  <c r="L17" i="1"/>
  <c r="M17" i="1" s="1"/>
  <c r="K17" i="1"/>
  <c r="AF16" i="1"/>
  <c r="AE16" i="1"/>
  <c r="AD16" i="1"/>
  <c r="AA16" i="1"/>
  <c r="Z16" i="1"/>
  <c r="Y16" i="1"/>
  <c r="X16" i="1"/>
  <c r="W16" i="1"/>
  <c r="V16" i="1"/>
  <c r="U16" i="1"/>
  <c r="AB16" i="1" s="1"/>
  <c r="AC16" i="1" s="1"/>
  <c r="L16" i="1"/>
  <c r="M16" i="1" s="1"/>
  <c r="K16" i="1"/>
  <c r="AF15" i="1"/>
  <c r="AE15" i="1"/>
  <c r="AD15" i="1"/>
  <c r="AB15" i="1"/>
  <c r="AC15" i="1" s="1"/>
  <c r="AA15" i="1"/>
  <c r="Z15" i="1"/>
  <c r="Y15" i="1"/>
  <c r="X15" i="1"/>
  <c r="W15" i="1"/>
  <c r="V15" i="1"/>
  <c r="U15" i="1"/>
  <c r="L15" i="1"/>
  <c r="M15" i="1" s="1"/>
  <c r="K15" i="1"/>
  <c r="AC14" i="1"/>
  <c r="AB14" i="1"/>
  <c r="AA14" i="1"/>
  <c r="AF14" i="1" s="1"/>
  <c r="Z14" i="1"/>
  <c r="Y14" i="1"/>
  <c r="X14" i="1"/>
  <c r="W14" i="1"/>
  <c r="V14" i="1"/>
  <c r="U14" i="1"/>
  <c r="L14" i="1"/>
  <c r="M14" i="1" s="1"/>
  <c r="K14" i="1"/>
  <c r="AB13" i="1"/>
  <c r="AC13" i="1" s="1"/>
  <c r="AA13" i="1"/>
  <c r="AF13" i="1" s="1"/>
  <c r="Z13" i="1"/>
  <c r="Y13" i="1"/>
  <c r="X13" i="1"/>
  <c r="W13" i="1"/>
  <c r="V13" i="1"/>
  <c r="U13" i="1"/>
  <c r="L13" i="1"/>
  <c r="M13" i="1" s="1"/>
  <c r="K13" i="1"/>
  <c r="AB12" i="1"/>
  <c r="AC12" i="1" s="1"/>
  <c r="AA12" i="1"/>
  <c r="AF12" i="1" s="1"/>
  <c r="Z12" i="1"/>
  <c r="Y12" i="1"/>
  <c r="X12" i="1"/>
  <c r="W12" i="1"/>
  <c r="V12" i="1"/>
  <c r="U12" i="1"/>
  <c r="L12" i="1"/>
  <c r="K12" i="1"/>
  <c r="M12" i="1" s="1"/>
  <c r="AB11" i="1"/>
  <c r="AC11" i="1" s="1"/>
  <c r="AA11" i="1"/>
  <c r="AE11" i="1" s="1"/>
  <c r="Z11" i="1"/>
  <c r="Y11" i="1"/>
  <c r="X11" i="1"/>
  <c r="AF11" i="1" s="1"/>
  <c r="W11" i="1"/>
  <c r="V11" i="1"/>
  <c r="U11" i="1"/>
  <c r="L11" i="1"/>
  <c r="M11" i="1" s="1"/>
  <c r="K11" i="1"/>
  <c r="AB10" i="1"/>
  <c r="AC10" i="1" s="1"/>
  <c r="AA10" i="1"/>
  <c r="AD10" i="1" s="1"/>
  <c r="Z10" i="1"/>
  <c r="Y10" i="1"/>
  <c r="X10" i="1"/>
  <c r="AF10" i="1" s="1"/>
  <c r="W10" i="1"/>
  <c r="AE10" i="1" s="1"/>
  <c r="V10" i="1"/>
  <c r="U10" i="1"/>
  <c r="L10" i="1" s="1"/>
  <c r="M10" i="1" s="1"/>
  <c r="K10" i="1"/>
  <c r="AB9" i="1"/>
  <c r="AA9" i="1"/>
  <c r="Z9" i="1"/>
  <c r="Y9" i="1"/>
  <c r="X9" i="1"/>
  <c r="AF9" i="1" s="1"/>
  <c r="W9" i="1"/>
  <c r="AE9" i="1" s="1"/>
  <c r="V9" i="1"/>
  <c r="AD9" i="1" s="1"/>
  <c r="U9" i="1"/>
  <c r="L9" i="1" s="1"/>
  <c r="M9" i="1" s="1"/>
  <c r="K9" i="1"/>
  <c r="AA8" i="1"/>
  <c r="Z8" i="1"/>
  <c r="Y8" i="1"/>
  <c r="X8" i="1"/>
  <c r="AF8" i="1" s="1"/>
  <c r="W8" i="1"/>
  <c r="AE8" i="1" s="1"/>
  <c r="V8" i="1"/>
  <c r="AD8" i="1" s="1"/>
  <c r="U8" i="1"/>
  <c r="L8" i="1" s="1"/>
  <c r="M8" i="1" s="1"/>
  <c r="K8" i="1"/>
  <c r="AA7" i="1"/>
  <c r="Z7" i="1"/>
  <c r="Y7" i="1"/>
  <c r="X7" i="1"/>
  <c r="AF7" i="1" s="1"/>
  <c r="W7" i="1"/>
  <c r="AE7" i="1" s="1"/>
  <c r="V7" i="1"/>
  <c r="AD7" i="1" s="1"/>
  <c r="U7" i="1"/>
  <c r="L7" i="1" s="1"/>
  <c r="M7" i="1" s="1"/>
  <c r="K7" i="1"/>
  <c r="AA6" i="1"/>
  <c r="Z6" i="1"/>
  <c r="Y6" i="1"/>
  <c r="X6" i="1"/>
  <c r="AF6" i="1" s="1"/>
  <c r="W6" i="1"/>
  <c r="AE6" i="1" s="1"/>
  <c r="V6" i="1"/>
  <c r="AD6" i="1" s="1"/>
  <c r="U6" i="1"/>
  <c r="AB6" i="1" s="1"/>
  <c r="K6" i="1"/>
  <c r="AA5" i="1"/>
  <c r="Z5" i="1"/>
  <c r="Y5" i="1"/>
  <c r="X5" i="1"/>
  <c r="AF5" i="1" s="1"/>
  <c r="W5" i="1"/>
  <c r="AE5" i="1" s="1"/>
  <c r="V5" i="1"/>
  <c r="AD5" i="1" s="1"/>
  <c r="U5" i="1"/>
  <c r="AB5" i="1" s="1"/>
  <c r="L5" i="1"/>
  <c r="K5" i="1"/>
  <c r="M5" i="1" s="1"/>
  <c r="AA4" i="1"/>
  <c r="Z4" i="1"/>
  <c r="Y4" i="1"/>
  <c r="X4" i="1"/>
  <c r="AF4" i="1" s="1"/>
  <c r="W4" i="1"/>
  <c r="AE4" i="1" s="1"/>
  <c r="V4" i="1"/>
  <c r="AD4" i="1" s="1"/>
  <c r="U4" i="1"/>
  <c r="AB4" i="1" s="1"/>
  <c r="L4" i="1"/>
  <c r="M4" i="1" s="1"/>
  <c r="K4" i="1"/>
  <c r="AF3" i="1"/>
  <c r="AA3" i="1"/>
  <c r="Z3" i="1"/>
  <c r="Y3" i="1"/>
  <c r="X3" i="1"/>
  <c r="W3" i="1"/>
  <c r="AE3" i="1" s="1"/>
  <c r="V3" i="1"/>
  <c r="AD3" i="1" s="1"/>
  <c r="U3" i="1"/>
  <c r="AB3" i="1" s="1"/>
  <c r="L3" i="1"/>
  <c r="M3" i="1" s="1"/>
  <c r="K3" i="1"/>
  <c r="AF2" i="1"/>
  <c r="AE2" i="1"/>
  <c r="AA2" i="1"/>
  <c r="Z2" i="1"/>
  <c r="Y2" i="1"/>
  <c r="X2" i="1"/>
  <c r="W2" i="1"/>
  <c r="V2" i="1"/>
  <c r="AD2" i="1" s="1"/>
  <c r="U2" i="1"/>
  <c r="AB2" i="1" s="1"/>
  <c r="L2" i="1"/>
  <c r="M2" i="1" s="1"/>
  <c r="K2" i="1"/>
  <c r="AC49" i="1" l="1"/>
  <c r="AC33" i="1"/>
  <c r="AC17" i="1"/>
  <c r="L6" i="1"/>
  <c r="M6" i="1" s="1"/>
  <c r="L22" i="1"/>
  <c r="M22" i="1" s="1"/>
  <c r="L38" i="1"/>
  <c r="M38" i="1" s="1"/>
  <c r="L21" i="1"/>
  <c r="M21" i="1" s="1"/>
  <c r="L37" i="1"/>
  <c r="M37" i="1" s="1"/>
  <c r="AD30" i="1"/>
  <c r="AD46" i="1"/>
  <c r="AD14" i="1"/>
  <c r="AD13" i="1"/>
  <c r="AE14" i="1"/>
  <c r="AD29" i="1"/>
  <c r="AE30" i="1"/>
  <c r="AD45" i="1"/>
  <c r="AE46" i="1"/>
  <c r="AD12" i="1"/>
  <c r="AE13" i="1"/>
  <c r="AD28" i="1"/>
  <c r="AE29" i="1"/>
  <c r="AD44" i="1"/>
  <c r="AE45" i="1"/>
  <c r="AD11" i="1"/>
  <c r="AE12" i="1"/>
  <c r="AD27" i="1"/>
  <c r="AE28" i="1"/>
  <c r="AD43" i="1"/>
  <c r="AE44" i="1"/>
  <c r="AB8" i="1"/>
  <c r="AC8" i="1" s="1"/>
  <c r="AC9" i="1"/>
  <c r="AB24" i="1"/>
  <c r="AC24" i="1" s="1"/>
  <c r="AC25" i="1"/>
  <c r="AB40" i="1"/>
  <c r="AC41" i="1"/>
  <c r="AB7" i="1"/>
  <c r="AB23" i="1"/>
  <c r="AB39" i="1"/>
  <c r="AC40" i="1"/>
  <c r="AC7" i="1"/>
  <c r="AC23" i="1"/>
  <c r="AC39" i="1"/>
  <c r="AC6" i="1"/>
  <c r="AC22" i="1"/>
  <c r="AC38" i="1"/>
  <c r="AC5" i="1"/>
  <c r="AC21" i="1"/>
  <c r="AC37" i="1"/>
  <c r="AC4" i="1"/>
  <c r="AC20" i="1"/>
  <c r="AC36" i="1"/>
  <c r="AC52" i="1"/>
  <c r="AC3" i="1"/>
  <c r="AC19" i="1"/>
  <c r="AC35" i="1"/>
  <c r="AC51" i="1"/>
  <c r="AC2" i="1"/>
  <c r="AC18" i="1"/>
  <c r="AC34" i="1"/>
  <c r="AC50" i="1"/>
</calcChain>
</file>

<file path=xl/sharedStrings.xml><?xml version="1.0" encoding="utf-8"?>
<sst xmlns="http://schemas.openxmlformats.org/spreadsheetml/2006/main" count="139" uniqueCount="139">
  <si>
    <t>State</t>
  </si>
  <si>
    <t>State Abbreviation</t>
  </si>
  <si>
    <t>Total Population</t>
  </si>
  <si>
    <t>Black Population</t>
  </si>
  <si>
    <t>Hispanic Population</t>
  </si>
  <si>
    <t>Native American Population</t>
  </si>
  <si>
    <t>Asian Population</t>
  </si>
  <si>
    <t>Pacific Islander Population</t>
  </si>
  <si>
    <t>White Population</t>
  </si>
  <si>
    <t>Other Population</t>
  </si>
  <si>
    <t>% African-American</t>
  </si>
  <si>
    <t>% Victims Black</t>
  </si>
  <si>
    <t>Disparity</t>
  </si>
  <si>
    <t># Black people killed</t>
  </si>
  <si>
    <t># Hispanic people killed</t>
  </si>
  <si>
    <t># Native American people killed</t>
  </si>
  <si>
    <t># Asian people killed</t>
  </si>
  <si>
    <t># Pacific Islanders killed</t>
  </si>
  <si>
    <t># White people killed</t>
  </si>
  <si>
    <t># Unknown Race people killed</t>
  </si>
  <si>
    <t># People Killed</t>
  </si>
  <si>
    <t>Rate (Black People)</t>
  </si>
  <si>
    <t>Rate (Hispanic People)</t>
  </si>
  <si>
    <t>Rate (Native American People)</t>
  </si>
  <si>
    <t>Rate (Asian People)</t>
  </si>
  <si>
    <t>Rate (Pacific Islanders)</t>
  </si>
  <si>
    <t>Rate (White People)</t>
  </si>
  <si>
    <t>Rate (All People)</t>
  </si>
  <si>
    <t>Disparity in Rate</t>
  </si>
  <si>
    <t>Black-White Disparity</t>
  </si>
  <si>
    <t>Hispanic-White Disparity</t>
  </si>
  <si>
    <t>Native American-White Disparity</t>
  </si>
  <si>
    <t>Allegedly Armed People Killed by Police (1/1/2013-12/31/2020)</t>
  </si>
  <si>
    <t>Unarmed/Did Not Have an Actual Weapon People Killed by Police (1/1/2013-12/31/2020)</t>
  </si>
  <si>
    <t>Unclear Armed Status People Killed by Police (1/1/2013-12/31/2020)</t>
  </si>
  <si>
    <t>People Armed with Vehicle Killed by Police (1/1/2013-12/31/2020)</t>
  </si>
  <si>
    <t>Alaska</t>
  </si>
  <si>
    <t>AK</t>
  </si>
  <si>
    <t>Alabama</t>
  </si>
  <si>
    <t>AL</t>
  </si>
  <si>
    <t>Arkansas</t>
  </si>
  <si>
    <t>AR</t>
  </si>
  <si>
    <t>Arizona</t>
  </si>
  <si>
    <t>AZ</t>
  </si>
  <si>
    <t>California</t>
  </si>
  <si>
    <t>CA</t>
  </si>
  <si>
    <t>Colorado</t>
  </si>
  <si>
    <t>CO</t>
  </si>
  <si>
    <t>Connecticut</t>
  </si>
  <si>
    <t>CT</t>
  </si>
  <si>
    <t>District of Columbia</t>
  </si>
  <si>
    <t>DC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</si>
  <si>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</si>
  <si>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</si>
  <si>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</si>
  <si>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</si>
  <si>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</si>
  <si>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</si>
  <si>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</si>
  <si>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</si>
  <si>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</si>
  <si>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</si>
  <si>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</si>
  <si>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</si>
  <si>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</si>
  <si>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</si>
  <si>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</si>
  <si>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</si>
  <si>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</si>
  <si>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</si>
  <si>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</si>
  <si>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</si>
  <si>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</si>
  <si>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</si>
  <si>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Massachusetts</t>
  </si>
  <si>
    <t>MA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</si>
  <si>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</si>
  <si>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</si>
  <si>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</si>
  <si>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</si>
  <si>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</si>
  <si>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</si>
  <si>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</si>
  <si>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</si>
  <si>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</si>
  <si>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</si>
  <si>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</si>
  <si>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</si>
  <si>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</si>
  <si>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</si>
  <si>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</si>
  <si>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</si>
  <si>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</si>
  <si>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</si>
  <si>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</si>
  <si>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</si>
  <si>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</si>
  <si>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</si>
  <si>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</si>
  <si>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</si>
  <si>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 Mexico</t>
  </si>
  <si>
    <t>NM</t>
  </si>
  <si>
    <t>Nevada</t>
  </si>
  <si>
    <t>NV</t>
  </si>
  <si>
    <t>New York</t>
  </si>
  <si>
    <t>NY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</si>
  <si>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</si>
  <si>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</si>
  <si>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</si>
  <si>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</si>
  <si>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</si>
  <si>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</si>
  <si>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</si>
  <si>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</si>
  <si>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</si>
  <si>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</si>
  <si>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</si>
  <si>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</si>
  <si>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</si>
  <si>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</si>
  <si>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</si>
  <si>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</si>
  <si>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</si>
  <si>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</si>
  <si>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</si>
  <si>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</si>
  <si>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</si>
  <si>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</si>
  <si>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</si>
  <si>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</si>
  <si>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</si>
  <si>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</si>
  <si>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</si>
  <si>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</si>
  <si>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</si>
  <si>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</si>
  <si>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</si>
  <si>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</si>
  <si>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2018 5-Year ACS Demographic Data and Mapping Police Violence Data from 1/1/2013 - 12/31/2020. Census Source Link: https://data.census.gov/cedsci/table?g=0100000US.04000.001&amp;d=ACS%205-Year%20Estimates%20Data%20Profiles&amp;tid=ACSDP5Y2018.DP05&amp;moe=false&amp;tp=true&amp;hidePreview=true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</si>
</sst>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Calibri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 wrapText="1"/>
    </xf>
    <xf numFmtId="3" fontId="4" fillId="0" borderId="0" xfId="0" applyNumberFormat="1" applyFont="1"/>
    <xf numFmtId="10" fontId="4" fillId="0" borderId="0" xfId="0" applyNumberFormat="1" applyFont="1"/>
    <xf numFmtId="9" fontId="0" fillId="0" borderId="0" xfId="0" applyNumberFormat="1"/>
    <xf numFmtId="0" fontId="5" fillId="0" borderId="0" xfId="0" applyFont="1" applyAlignment="1">
      <alignment vertical="center"/>
    </xf>
    <xf numFmtId="0" fontId="1" fillId="0" borderId="0" xfId="0" applyFont="1"/>
    <xf numFmtId="2" fontId="0" fillId="0" borderId="0" xfId="0" applyNumberFormat="1"/>
    <xf numFmtId="0" fontId="6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AA74E-82D7-48DF-8463-9CCCA74DB869}">
  <dimension ref="A1:AJ1000"/>
  <sheetViews>
    <sheetView tabSelected="1" topLeftCell="A37" workbookViewId="0">
      <selection activeCell="J46" sqref="J46"/>
    </sheetView>
  </sheetViews>
  <sheetFormatPr defaultColWidth="14.42578125" defaultRowHeight="15" customHeight="1" x14ac:dyDescent="0.2"/>
  <cols>
    <col min="1" max="14" width="10.7109375" customWidth="1"/>
    <col min="15" max="20" width="10.85546875" customWidth="1"/>
    <col min="21" max="28" width="10.7109375" customWidth="1"/>
    <col min="29" max="29" width="11.7109375" customWidth="1"/>
    <col min="30" max="30" width="12.7109375" customWidth="1"/>
    <col min="31" max="32" width="10.7109375" customWidth="1"/>
  </cols>
  <sheetData>
    <row r="1" spans="1:36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2.75" customHeight="1" x14ac:dyDescent="0.25">
      <c r="A2" t="s">
        <v>36</v>
      </c>
      <c r="B2" s="3" t="s">
        <v>37</v>
      </c>
      <c r="C2" s="3">
        <v>738516</v>
      </c>
      <c r="D2" s="3">
        <v>22817</v>
      </c>
      <c r="E2" s="3">
        <v>51186</v>
      </c>
      <c r="F2" s="3">
        <v>103506</v>
      </c>
      <c r="G2" s="3">
        <v>45617</v>
      </c>
      <c r="H2" s="3">
        <v>8544</v>
      </c>
      <c r="I2" s="3">
        <v>450754</v>
      </c>
      <c r="J2" s="3">
        <v>56092</v>
      </c>
      <c r="K2" s="4">
        <f t="shared" ref="K2:K52" si="0">D2/C2</f>
        <v>3.0895742272340748E-2</v>
      </c>
      <c r="L2" s="5">
        <f t="shared" ref="L2:L52" si="1">N2/U2</f>
        <v>8.1632653061224483E-2</v>
      </c>
      <c r="M2" s="5">
        <f t="shared" ref="M2:M52" si="2">L2-K2</f>
        <v>5.0736910788883732E-2</v>
      </c>
      <c r="N2" s="6">
        <v>4</v>
      </c>
      <c r="O2" s="6">
        <v>1</v>
      </c>
      <c r="P2" s="6">
        <v>12</v>
      </c>
      <c r="Q2" s="7"/>
      <c r="R2" s="7">
        <v>1</v>
      </c>
      <c r="S2" s="6">
        <v>24</v>
      </c>
      <c r="T2" s="6">
        <v>7</v>
      </c>
      <c r="U2">
        <f t="shared" ref="U2:U52" si="3">N2+O2+P2+Q2+R2+S2+T2</f>
        <v>49</v>
      </c>
      <c r="V2" s="8">
        <f t="shared" ref="V2:AA17" si="4">N2/D2*(1000000/8)</f>
        <v>21.913485559013015</v>
      </c>
      <c r="W2" s="8">
        <f t="shared" si="4"/>
        <v>2.4420740046106357</v>
      </c>
      <c r="X2" s="8">
        <f t="shared" si="4"/>
        <v>14.49191351226016</v>
      </c>
      <c r="Y2" s="8">
        <f t="shared" si="4"/>
        <v>0</v>
      </c>
      <c r="Z2" s="8">
        <f t="shared" si="4"/>
        <v>14.630149812734082</v>
      </c>
      <c r="AA2" s="8">
        <f t="shared" si="4"/>
        <v>6.6555149815642229</v>
      </c>
      <c r="AB2" s="8">
        <f>(U2/C2)*(1000000/8)</f>
        <v>8.2936591759691058</v>
      </c>
      <c r="AC2" s="8">
        <f t="shared" ref="AC2:AC52" si="5">V2/AB2</f>
        <v>2.6421975022204172</v>
      </c>
      <c r="AD2" s="8">
        <f t="shared" ref="AD2:AD52" si="6">V2/AA2</f>
        <v>3.292530423222451</v>
      </c>
      <c r="AE2" s="8">
        <f t="shared" ref="AE2:AE52" si="7">W2/AA2</f>
        <v>0.36692487529142087</v>
      </c>
      <c r="AF2" s="8">
        <f t="shared" ref="AF2:AF52" si="8">X2/AA2</f>
        <v>2.1774293277684387</v>
      </c>
      <c r="AG2">
        <v>38</v>
      </c>
      <c r="AH2">
        <v>3</v>
      </c>
      <c r="AI2">
        <v>6</v>
      </c>
      <c r="AJ2">
        <v>2</v>
      </c>
    </row>
    <row r="3" spans="1:36" ht="12.75" customHeight="1" x14ac:dyDescent="0.25">
      <c r="A3" t="s">
        <v>38</v>
      </c>
      <c r="B3" s="3" t="s">
        <v>39</v>
      </c>
      <c r="C3" s="3">
        <v>4864680</v>
      </c>
      <c r="D3" s="3">
        <v>1285737</v>
      </c>
      <c r="E3" s="3">
        <v>203146</v>
      </c>
      <c r="F3" s="3">
        <v>23243</v>
      </c>
      <c r="G3" s="3">
        <v>63936</v>
      </c>
      <c r="H3" s="3">
        <v>1521</v>
      </c>
      <c r="I3" s="3">
        <v>3196730</v>
      </c>
      <c r="J3" s="3">
        <v>90367</v>
      </c>
      <c r="K3" s="4">
        <f t="shared" si="0"/>
        <v>0.26430042674954984</v>
      </c>
      <c r="L3" s="5">
        <f t="shared" si="1"/>
        <v>0.37341772151898733</v>
      </c>
      <c r="M3" s="5">
        <f t="shared" si="2"/>
        <v>0.10911729476943749</v>
      </c>
      <c r="N3" s="6">
        <v>59</v>
      </c>
      <c r="O3" s="7">
        <v>1</v>
      </c>
      <c r="P3" s="7"/>
      <c r="Q3" s="6">
        <v>1</v>
      </c>
      <c r="R3" s="7"/>
      <c r="S3" s="6">
        <v>84</v>
      </c>
      <c r="T3" s="6">
        <v>13</v>
      </c>
      <c r="U3">
        <f t="shared" si="3"/>
        <v>158</v>
      </c>
      <c r="V3" s="8">
        <f t="shared" si="4"/>
        <v>5.7360097749384211</v>
      </c>
      <c r="W3" s="8">
        <f t="shared" si="4"/>
        <v>0.61532100065962414</v>
      </c>
      <c r="X3" s="8">
        <f t="shared" si="4"/>
        <v>0</v>
      </c>
      <c r="Y3" s="8">
        <f t="shared" si="4"/>
        <v>1.9550800800800801</v>
      </c>
      <c r="Z3" s="8">
        <f t="shared" si="4"/>
        <v>0</v>
      </c>
      <c r="AA3" s="8">
        <f t="shared" si="4"/>
        <v>3.2846064572234752</v>
      </c>
      <c r="AB3" s="8">
        <f t="shared" ref="AB3:AB52" si="9">(U3/C3)*(1000000/8)</f>
        <v>4.0598764975291282</v>
      </c>
      <c r="AC3" s="8">
        <f t="shared" si="5"/>
        <v>1.4128532674403766</v>
      </c>
      <c r="AD3" s="8">
        <f t="shared" si="6"/>
        <v>1.7463309074132285</v>
      </c>
      <c r="AE3" s="8">
        <f t="shared" si="7"/>
        <v>0.18733477166082288</v>
      </c>
      <c r="AF3" s="8">
        <f t="shared" si="8"/>
        <v>0</v>
      </c>
      <c r="AG3">
        <v>104</v>
      </c>
      <c r="AH3">
        <v>23</v>
      </c>
      <c r="AI3">
        <v>19</v>
      </c>
      <c r="AJ3">
        <v>12</v>
      </c>
    </row>
    <row r="4" spans="1:36" ht="12.75" customHeight="1" x14ac:dyDescent="0.25">
      <c r="A4" t="s">
        <v>40</v>
      </c>
      <c r="B4" s="3" t="s">
        <v>41</v>
      </c>
      <c r="C4" s="3">
        <v>2990671</v>
      </c>
      <c r="D4" s="3">
        <v>458536</v>
      </c>
      <c r="E4" s="3">
        <v>219052</v>
      </c>
      <c r="F4" s="3">
        <v>17342</v>
      </c>
      <c r="G4" s="3">
        <v>43441</v>
      </c>
      <c r="H4" s="3">
        <v>7877</v>
      </c>
      <c r="I4" s="3">
        <v>2173849</v>
      </c>
      <c r="J4" s="3">
        <v>70574</v>
      </c>
      <c r="K4" s="4">
        <f t="shared" si="0"/>
        <v>0.15332211400050358</v>
      </c>
      <c r="L4" s="5">
        <f t="shared" si="1"/>
        <v>0.29914529914529914</v>
      </c>
      <c r="M4" s="5">
        <f t="shared" si="2"/>
        <v>0.14582318514479556</v>
      </c>
      <c r="N4" s="6">
        <v>35</v>
      </c>
      <c r="O4" s="6">
        <v>3</v>
      </c>
      <c r="P4" s="7"/>
      <c r="Q4" s="6">
        <v>1</v>
      </c>
      <c r="R4" s="7"/>
      <c r="S4" s="6">
        <v>67</v>
      </c>
      <c r="T4" s="6">
        <v>11</v>
      </c>
      <c r="U4">
        <f t="shared" si="3"/>
        <v>117</v>
      </c>
      <c r="V4" s="8">
        <f t="shared" si="4"/>
        <v>9.5412355845560644</v>
      </c>
      <c r="W4" s="8">
        <f t="shared" si="4"/>
        <v>1.7119222832934646</v>
      </c>
      <c r="X4" s="8">
        <f t="shared" si="4"/>
        <v>0</v>
      </c>
      <c r="Y4" s="8">
        <f t="shared" si="4"/>
        <v>2.8774659883520179</v>
      </c>
      <c r="Z4" s="8">
        <f t="shared" si="4"/>
        <v>0</v>
      </c>
      <c r="AA4" s="8">
        <f t="shared" si="4"/>
        <v>3.8526134979936515</v>
      </c>
      <c r="AB4" s="8">
        <f t="shared" si="9"/>
        <v>4.8902069134318014</v>
      </c>
      <c r="AC4" s="8">
        <f t="shared" si="5"/>
        <v>1.9510903635487091</v>
      </c>
      <c r="AD4" s="8">
        <f t="shared" si="6"/>
        <v>2.4765618428957148</v>
      </c>
      <c r="AE4" s="8">
        <f t="shared" si="7"/>
        <v>0.44435349774510019</v>
      </c>
      <c r="AF4" s="8">
        <f t="shared" si="8"/>
        <v>0</v>
      </c>
      <c r="AG4">
        <v>89</v>
      </c>
      <c r="AH4">
        <v>10</v>
      </c>
      <c r="AI4">
        <v>8</v>
      </c>
      <c r="AJ4">
        <v>10</v>
      </c>
    </row>
    <row r="5" spans="1:36" ht="12.75" customHeight="1" x14ac:dyDescent="0.25">
      <c r="A5" t="s">
        <v>42</v>
      </c>
      <c r="B5" s="3" t="s">
        <v>43</v>
      </c>
      <c r="C5" s="3">
        <v>6946685</v>
      </c>
      <c r="D5" s="3">
        <v>286614</v>
      </c>
      <c r="E5" s="3">
        <v>2163312</v>
      </c>
      <c r="F5" s="3">
        <v>271946</v>
      </c>
      <c r="G5" s="3">
        <v>222477</v>
      </c>
      <c r="H5" s="3">
        <v>12523</v>
      </c>
      <c r="I5" s="3">
        <v>3825886</v>
      </c>
      <c r="J5" s="3">
        <v>163927</v>
      </c>
      <c r="K5" s="4">
        <f t="shared" si="0"/>
        <v>4.1259104162632967E-2</v>
      </c>
      <c r="L5" s="5">
        <f t="shared" si="1"/>
        <v>8.4183673469387751E-2</v>
      </c>
      <c r="M5" s="5">
        <f t="shared" si="2"/>
        <v>4.2924569306754784E-2</v>
      </c>
      <c r="N5" s="6">
        <v>33</v>
      </c>
      <c r="O5" s="6">
        <v>139</v>
      </c>
      <c r="P5" s="6">
        <v>15</v>
      </c>
      <c r="Q5" s="7"/>
      <c r="R5" s="7"/>
      <c r="S5" s="6">
        <v>159</v>
      </c>
      <c r="T5" s="6">
        <v>46</v>
      </c>
      <c r="U5">
        <f t="shared" si="3"/>
        <v>392</v>
      </c>
      <c r="V5" s="8">
        <f t="shared" si="4"/>
        <v>14.392179028240072</v>
      </c>
      <c r="W5" s="8">
        <f t="shared" si="4"/>
        <v>8.0316662598829947</v>
      </c>
      <c r="X5" s="8">
        <f t="shared" si="4"/>
        <v>6.8947511638339964</v>
      </c>
      <c r="Y5" s="8">
        <f t="shared" si="4"/>
        <v>0</v>
      </c>
      <c r="Z5" s="8">
        <f t="shared" si="4"/>
        <v>0</v>
      </c>
      <c r="AA5" s="8">
        <f t="shared" si="4"/>
        <v>5.1948751217365077</v>
      </c>
      <c r="AB5" s="8">
        <f t="shared" si="9"/>
        <v>7.0537241864284903</v>
      </c>
      <c r="AC5" s="8">
        <f t="shared" si="5"/>
        <v>2.0403660035263242</v>
      </c>
      <c r="AD5" s="8">
        <f t="shared" si="6"/>
        <v>2.7704571699943292</v>
      </c>
      <c r="AE5" s="8">
        <f t="shared" si="7"/>
        <v>1.5460749434142746</v>
      </c>
      <c r="AF5" s="8">
        <f t="shared" si="8"/>
        <v>1.3272217333935192</v>
      </c>
      <c r="AG5">
        <v>289</v>
      </c>
      <c r="AH5">
        <v>56</v>
      </c>
      <c r="AI5">
        <v>27</v>
      </c>
      <c r="AJ5">
        <v>20</v>
      </c>
    </row>
    <row r="6" spans="1:36" ht="12.75" customHeight="1" x14ac:dyDescent="0.25">
      <c r="A6" t="s">
        <v>44</v>
      </c>
      <c r="B6" s="3" t="s">
        <v>45</v>
      </c>
      <c r="C6" s="3">
        <v>39148760</v>
      </c>
      <c r="D6" s="3">
        <v>2164519</v>
      </c>
      <c r="E6" s="3">
        <v>15221577</v>
      </c>
      <c r="F6" s="3">
        <v>138427</v>
      </c>
      <c r="G6" s="3">
        <v>5525439</v>
      </c>
      <c r="H6" s="3">
        <v>138911</v>
      </c>
      <c r="I6" s="3">
        <v>14695836</v>
      </c>
      <c r="J6" s="3">
        <v>1264051</v>
      </c>
      <c r="K6" s="4">
        <f t="shared" si="0"/>
        <v>5.5289592824906843E-2</v>
      </c>
      <c r="L6" s="5">
        <f t="shared" si="1"/>
        <v>0.1513353115727003</v>
      </c>
      <c r="M6" s="5">
        <f t="shared" si="2"/>
        <v>9.6045718747793468E-2</v>
      </c>
      <c r="N6" s="6">
        <v>204</v>
      </c>
      <c r="O6" s="6">
        <v>540</v>
      </c>
      <c r="P6" s="6">
        <v>8</v>
      </c>
      <c r="Q6" s="6">
        <v>48</v>
      </c>
      <c r="R6" s="6">
        <v>10</v>
      </c>
      <c r="S6" s="6">
        <v>368</v>
      </c>
      <c r="T6" s="6">
        <v>170</v>
      </c>
      <c r="U6">
        <f t="shared" si="3"/>
        <v>1348</v>
      </c>
      <c r="V6" s="8">
        <f t="shared" si="4"/>
        <v>11.780908368094712</v>
      </c>
      <c r="W6" s="8">
        <f t="shared" si="4"/>
        <v>4.4344945336478609</v>
      </c>
      <c r="X6" s="8">
        <f t="shared" si="4"/>
        <v>7.2240242149291687</v>
      </c>
      <c r="Y6" s="8">
        <f t="shared" si="4"/>
        <v>1.0858865693748496</v>
      </c>
      <c r="Z6" s="8">
        <f t="shared" si="4"/>
        <v>8.9985674280654528</v>
      </c>
      <c r="AA6" s="8">
        <f t="shared" si="4"/>
        <v>3.1301383602811028</v>
      </c>
      <c r="AB6" s="8">
        <f t="shared" si="9"/>
        <v>4.3040954553860713</v>
      </c>
      <c r="AC6" s="8">
        <f t="shared" si="5"/>
        <v>2.7371391945669528</v>
      </c>
      <c r="AD6" s="8">
        <f t="shared" si="6"/>
        <v>3.7637021154032069</v>
      </c>
      <c r="AE6" s="8">
        <f t="shared" si="7"/>
        <v>1.4167087915083791</v>
      </c>
      <c r="AF6" s="8">
        <f t="shared" si="8"/>
        <v>2.3078929374484307</v>
      </c>
      <c r="AG6">
        <v>889</v>
      </c>
      <c r="AH6">
        <v>233</v>
      </c>
      <c r="AI6">
        <v>144</v>
      </c>
      <c r="AJ6">
        <v>82</v>
      </c>
    </row>
    <row r="7" spans="1:36" ht="12.75" customHeight="1" x14ac:dyDescent="0.25">
      <c r="A7" t="s">
        <v>46</v>
      </c>
      <c r="B7" s="3" t="s">
        <v>47</v>
      </c>
      <c r="C7" s="3">
        <v>5531141</v>
      </c>
      <c r="D7" s="3">
        <v>216732</v>
      </c>
      <c r="E7" s="3">
        <v>1184794</v>
      </c>
      <c r="F7" s="3">
        <v>30131</v>
      </c>
      <c r="G7" s="3">
        <v>169556</v>
      </c>
      <c r="H7" s="3">
        <v>7480</v>
      </c>
      <c r="I7" s="3">
        <v>3778212</v>
      </c>
      <c r="J7" s="3">
        <v>144236</v>
      </c>
      <c r="K7" s="4">
        <f t="shared" si="0"/>
        <v>3.9183958608178672E-2</v>
      </c>
      <c r="L7" s="5">
        <f t="shared" si="1"/>
        <v>0.10294117647058823</v>
      </c>
      <c r="M7" s="5">
        <f t="shared" si="2"/>
        <v>6.3757217862409565E-2</v>
      </c>
      <c r="N7" s="6">
        <v>28</v>
      </c>
      <c r="O7" s="6">
        <v>79</v>
      </c>
      <c r="P7" s="6">
        <v>6</v>
      </c>
      <c r="Q7" s="6">
        <v>4</v>
      </c>
      <c r="R7" s="7"/>
      <c r="S7" s="6">
        <v>123</v>
      </c>
      <c r="T7" s="6">
        <v>32</v>
      </c>
      <c r="U7">
        <f t="shared" si="3"/>
        <v>272</v>
      </c>
      <c r="V7" s="8">
        <f t="shared" si="4"/>
        <v>16.148976616281857</v>
      </c>
      <c r="W7" s="8">
        <f t="shared" si="4"/>
        <v>8.3347822490660821</v>
      </c>
      <c r="X7" s="8">
        <f t="shared" si="4"/>
        <v>24.891307955262022</v>
      </c>
      <c r="Y7" s="8">
        <f t="shared" si="4"/>
        <v>2.9488782467149495</v>
      </c>
      <c r="Z7" s="8">
        <f t="shared" si="4"/>
        <v>0</v>
      </c>
      <c r="AA7" s="8">
        <f t="shared" si="4"/>
        <v>4.0693852012539269</v>
      </c>
      <c r="AB7" s="8">
        <f t="shared" si="9"/>
        <v>6.1470137897406696</v>
      </c>
      <c r="AC7" s="8">
        <f t="shared" si="5"/>
        <v>2.6271254903046426</v>
      </c>
      <c r="AD7" s="8">
        <f t="shared" si="6"/>
        <v>3.9684069749174311</v>
      </c>
      <c r="AE7" s="8">
        <f t="shared" si="7"/>
        <v>2.0481674348493306</v>
      </c>
      <c r="AF7" s="8">
        <f t="shared" si="8"/>
        <v>6.116724449578304</v>
      </c>
      <c r="AG7">
        <v>201</v>
      </c>
      <c r="AH7">
        <v>25</v>
      </c>
      <c r="AI7">
        <v>28</v>
      </c>
      <c r="AJ7">
        <v>18</v>
      </c>
    </row>
    <row r="8" spans="1:36" ht="12.75" customHeight="1" x14ac:dyDescent="0.25">
      <c r="A8" t="s">
        <v>48</v>
      </c>
      <c r="B8" s="3" t="s">
        <v>49</v>
      </c>
      <c r="C8" s="3">
        <v>3581504</v>
      </c>
      <c r="D8" s="3">
        <v>351817</v>
      </c>
      <c r="E8" s="3">
        <v>561791</v>
      </c>
      <c r="F8" s="3">
        <v>5320</v>
      </c>
      <c r="G8" s="3">
        <v>157406</v>
      </c>
      <c r="H8" s="3">
        <v>752</v>
      </c>
      <c r="I8" s="3">
        <v>2418696</v>
      </c>
      <c r="J8" s="3">
        <v>85722</v>
      </c>
      <c r="K8" s="4">
        <f t="shared" si="0"/>
        <v>9.8231636764889829E-2</v>
      </c>
      <c r="L8" s="5">
        <f t="shared" si="1"/>
        <v>0.21951219512195122</v>
      </c>
      <c r="M8" s="5">
        <f t="shared" si="2"/>
        <v>0.12128055835706139</v>
      </c>
      <c r="N8" s="6">
        <v>9</v>
      </c>
      <c r="O8" s="6">
        <v>8</v>
      </c>
      <c r="P8" s="7"/>
      <c r="Q8" s="6">
        <v>1</v>
      </c>
      <c r="R8" s="7"/>
      <c r="S8" s="6">
        <v>20</v>
      </c>
      <c r="T8" s="6">
        <v>3</v>
      </c>
      <c r="U8">
        <f t="shared" si="3"/>
        <v>41</v>
      </c>
      <c r="V8" s="8">
        <f t="shared" si="4"/>
        <v>3.1976851601827088</v>
      </c>
      <c r="W8" s="8">
        <f t="shared" si="4"/>
        <v>1.7800213958571782</v>
      </c>
      <c r="X8" s="8">
        <f t="shared" si="4"/>
        <v>0</v>
      </c>
      <c r="Y8" s="8">
        <f t="shared" si="4"/>
        <v>0.79412474746833028</v>
      </c>
      <c r="Z8" s="8">
        <f t="shared" si="4"/>
        <v>0</v>
      </c>
      <c r="AA8" s="8">
        <f t="shared" si="4"/>
        <v>1.0336148073176621</v>
      </c>
      <c r="AB8" s="8">
        <f t="shared" si="9"/>
        <v>1.4309630814317114</v>
      </c>
      <c r="AC8" s="8">
        <f t="shared" si="5"/>
        <v>2.2346384764751241</v>
      </c>
      <c r="AD8" s="8">
        <f t="shared" si="6"/>
        <v>3.0936913224773108</v>
      </c>
      <c r="AE8" s="8">
        <f t="shared" si="7"/>
        <v>1.7221322520296694</v>
      </c>
      <c r="AF8" s="8">
        <f t="shared" si="8"/>
        <v>0</v>
      </c>
      <c r="AG8">
        <v>27</v>
      </c>
      <c r="AH8">
        <v>8</v>
      </c>
      <c r="AI8">
        <v>4</v>
      </c>
      <c r="AJ8">
        <v>2</v>
      </c>
    </row>
    <row r="9" spans="1:36" ht="12.75" customHeight="1" x14ac:dyDescent="0.25">
      <c r="A9" s="3" t="s">
        <v>50</v>
      </c>
      <c r="B9" s="3" t="s">
        <v>51</v>
      </c>
      <c r="C9" s="3">
        <v>684498</v>
      </c>
      <c r="D9" s="3">
        <v>315281</v>
      </c>
      <c r="E9" s="3">
        <v>74776</v>
      </c>
      <c r="F9" s="3">
        <v>1314</v>
      </c>
      <c r="G9" s="3">
        <v>26278</v>
      </c>
      <c r="H9" s="3">
        <v>280</v>
      </c>
      <c r="I9" s="3">
        <v>248057</v>
      </c>
      <c r="J9" s="3">
        <v>18512</v>
      </c>
      <c r="K9" s="4">
        <f t="shared" si="0"/>
        <v>0.46060178408118069</v>
      </c>
      <c r="L9" s="5">
        <f t="shared" si="1"/>
        <v>0.88888888888888884</v>
      </c>
      <c r="M9" s="5">
        <f t="shared" si="2"/>
        <v>0.42828710480770815</v>
      </c>
      <c r="N9" s="6">
        <v>24</v>
      </c>
      <c r="O9" s="7"/>
      <c r="P9" s="7"/>
      <c r="Q9" s="7"/>
      <c r="R9" s="7"/>
      <c r="S9" s="6">
        <v>1</v>
      </c>
      <c r="T9" s="6">
        <v>2</v>
      </c>
      <c r="U9">
        <f t="shared" si="3"/>
        <v>27</v>
      </c>
      <c r="V9" s="8">
        <f t="shared" si="4"/>
        <v>9.5153212531043732</v>
      </c>
      <c r="W9" s="8">
        <f t="shared" si="4"/>
        <v>0</v>
      </c>
      <c r="X9" s="8">
        <f t="shared" si="4"/>
        <v>0</v>
      </c>
      <c r="Y9" s="8">
        <f t="shared" si="4"/>
        <v>0</v>
      </c>
      <c r="Z9" s="8">
        <f t="shared" si="4"/>
        <v>0</v>
      </c>
      <c r="AA9" s="8">
        <f t="shared" si="4"/>
        <v>0.50391643856049217</v>
      </c>
      <c r="AB9" s="8">
        <f t="shared" si="9"/>
        <v>4.9306206884461306</v>
      </c>
      <c r="AC9" s="8">
        <f t="shared" si="5"/>
        <v>1.9298424791429447</v>
      </c>
      <c r="AD9" s="8">
        <f t="shared" si="6"/>
        <v>18.88273635265049</v>
      </c>
      <c r="AE9" s="8">
        <f t="shared" si="7"/>
        <v>0</v>
      </c>
      <c r="AF9" s="8">
        <f t="shared" si="8"/>
        <v>0</v>
      </c>
      <c r="AG9">
        <v>20</v>
      </c>
      <c r="AH9">
        <v>4</v>
      </c>
      <c r="AI9">
        <v>1</v>
      </c>
      <c r="AJ9">
        <v>2</v>
      </c>
    </row>
    <row r="10" spans="1:36" ht="12.75" customHeight="1" x14ac:dyDescent="0.25">
      <c r="A10" t="s">
        <v>52</v>
      </c>
      <c r="B10" s="3" t="s">
        <v>53</v>
      </c>
      <c r="C10" s="3">
        <v>949495</v>
      </c>
      <c r="D10" s="3">
        <v>204665</v>
      </c>
      <c r="E10" s="3">
        <v>86315</v>
      </c>
      <c r="F10" s="3">
        <v>2851</v>
      </c>
      <c r="G10" s="3">
        <v>36464</v>
      </c>
      <c r="H10" s="3">
        <v>276</v>
      </c>
      <c r="I10" s="3">
        <v>595623</v>
      </c>
      <c r="J10" s="3">
        <v>23301</v>
      </c>
      <c r="K10" s="4">
        <f t="shared" si="0"/>
        <v>0.21555142470471145</v>
      </c>
      <c r="L10" s="5">
        <f t="shared" si="1"/>
        <v>0.45454545454545453</v>
      </c>
      <c r="M10" s="5">
        <f t="shared" si="2"/>
        <v>0.23899402984074308</v>
      </c>
      <c r="N10" s="6">
        <v>10</v>
      </c>
      <c r="O10" s="7">
        <v>1</v>
      </c>
      <c r="P10" s="7"/>
      <c r="Q10" s="7"/>
      <c r="R10" s="7"/>
      <c r="S10" s="6">
        <v>8</v>
      </c>
      <c r="T10" s="6">
        <v>3</v>
      </c>
      <c r="U10">
        <f t="shared" si="3"/>
        <v>22</v>
      </c>
      <c r="V10" s="8">
        <f t="shared" si="4"/>
        <v>6.1075415923582437</v>
      </c>
      <c r="W10" s="8">
        <f t="shared" si="4"/>
        <v>1.4481839772924752</v>
      </c>
      <c r="X10" s="8">
        <f t="shared" si="4"/>
        <v>0</v>
      </c>
      <c r="Y10" s="8">
        <f t="shared" si="4"/>
        <v>0</v>
      </c>
      <c r="Z10" s="8">
        <f t="shared" si="4"/>
        <v>0</v>
      </c>
      <c r="AA10" s="8">
        <f t="shared" si="4"/>
        <v>1.678914346826768</v>
      </c>
      <c r="AB10" s="8">
        <f t="shared" si="9"/>
        <v>2.8962764416874234</v>
      </c>
      <c r="AC10" s="8">
        <f t="shared" si="5"/>
        <v>2.1087564379040691</v>
      </c>
      <c r="AD10" s="8">
        <f t="shared" si="6"/>
        <v>3.6377922458651941</v>
      </c>
      <c r="AE10" s="8">
        <f t="shared" si="7"/>
        <v>0.86257168510687587</v>
      </c>
      <c r="AF10" s="8">
        <f t="shared" si="8"/>
        <v>0</v>
      </c>
      <c r="AG10">
        <v>14</v>
      </c>
      <c r="AH10">
        <v>3</v>
      </c>
      <c r="AI10">
        <v>1</v>
      </c>
      <c r="AJ10">
        <v>4</v>
      </c>
    </row>
    <row r="11" spans="1:36" ht="12.75" customHeight="1" x14ac:dyDescent="0.25">
      <c r="A11" t="s">
        <v>54</v>
      </c>
      <c r="B11" s="3" t="s">
        <v>55</v>
      </c>
      <c r="C11" s="3">
        <v>20598139</v>
      </c>
      <c r="D11" s="3">
        <v>3167011</v>
      </c>
      <c r="E11" s="3">
        <v>5184720</v>
      </c>
      <c r="F11" s="3">
        <v>41776</v>
      </c>
      <c r="G11" s="3">
        <v>548642</v>
      </c>
      <c r="H11" s="3">
        <v>10770</v>
      </c>
      <c r="I11" s="3">
        <v>11196857</v>
      </c>
      <c r="J11" s="3">
        <v>448363</v>
      </c>
      <c r="K11" s="4">
        <f t="shared" si="0"/>
        <v>0.15375228801009644</v>
      </c>
      <c r="L11" s="5">
        <f t="shared" si="1"/>
        <v>0.30564263322884011</v>
      </c>
      <c r="M11" s="5">
        <f t="shared" si="2"/>
        <v>0.15189034521874367</v>
      </c>
      <c r="N11" s="6">
        <v>195</v>
      </c>
      <c r="O11" s="6">
        <v>88</v>
      </c>
      <c r="P11" s="7"/>
      <c r="Q11" s="6">
        <v>7</v>
      </c>
      <c r="R11" s="7"/>
      <c r="S11" s="6">
        <v>282</v>
      </c>
      <c r="T11" s="6">
        <v>66</v>
      </c>
      <c r="U11">
        <f t="shared" si="3"/>
        <v>638</v>
      </c>
      <c r="V11" s="8">
        <f t="shared" si="4"/>
        <v>7.6965315245194921</v>
      </c>
      <c r="W11" s="8">
        <f t="shared" si="4"/>
        <v>2.1216189109537256</v>
      </c>
      <c r="X11" s="8">
        <f t="shared" si="4"/>
        <v>0</v>
      </c>
      <c r="Y11" s="8">
        <f t="shared" si="4"/>
        <v>1.5948469129231813</v>
      </c>
      <c r="Z11" s="8">
        <f t="shared" si="4"/>
        <v>0</v>
      </c>
      <c r="AA11" s="8">
        <f t="shared" si="4"/>
        <v>3.1482048935696865</v>
      </c>
      <c r="AB11" s="8">
        <f t="shared" si="9"/>
        <v>3.8717089927395869</v>
      </c>
      <c r="AC11" s="8">
        <f t="shared" si="5"/>
        <v>1.9878899831966697</v>
      </c>
      <c r="AD11" s="8">
        <f t="shared" si="6"/>
        <v>2.4447365354904043</v>
      </c>
      <c r="AE11" s="8">
        <f t="shared" si="7"/>
        <v>0.67391385970055606</v>
      </c>
      <c r="AF11" s="8">
        <f t="shared" si="8"/>
        <v>0</v>
      </c>
      <c r="AG11">
        <v>457</v>
      </c>
      <c r="AH11">
        <v>95</v>
      </c>
      <c r="AI11">
        <v>45</v>
      </c>
      <c r="AJ11">
        <v>40</v>
      </c>
    </row>
    <row r="12" spans="1:36" ht="12.75" customHeight="1" x14ac:dyDescent="0.25">
      <c r="A12" t="s">
        <v>56</v>
      </c>
      <c r="B12" s="3" t="s">
        <v>57</v>
      </c>
      <c r="C12" s="3">
        <v>10297484</v>
      </c>
      <c r="D12" s="3">
        <v>3195363</v>
      </c>
      <c r="E12" s="3">
        <v>968463</v>
      </c>
      <c r="F12" s="3">
        <v>18416</v>
      </c>
      <c r="G12" s="3">
        <v>399223</v>
      </c>
      <c r="H12" s="3">
        <v>5070</v>
      </c>
      <c r="I12" s="3">
        <v>5476441</v>
      </c>
      <c r="J12" s="3">
        <v>234508</v>
      </c>
      <c r="K12" s="4">
        <f t="shared" si="0"/>
        <v>0.31030521630332225</v>
      </c>
      <c r="L12" s="5">
        <f t="shared" si="1"/>
        <v>0.39158576051779936</v>
      </c>
      <c r="M12" s="5">
        <f t="shared" si="2"/>
        <v>8.1280544214477113E-2</v>
      </c>
      <c r="N12" s="6">
        <v>121</v>
      </c>
      <c r="O12" s="6">
        <v>14</v>
      </c>
      <c r="P12" s="7"/>
      <c r="Q12" s="6">
        <v>3</v>
      </c>
      <c r="R12" s="7"/>
      <c r="S12" s="6">
        <v>120</v>
      </c>
      <c r="T12" s="6">
        <v>51</v>
      </c>
      <c r="U12">
        <f t="shared" si="3"/>
        <v>309</v>
      </c>
      <c r="V12" s="8">
        <f t="shared" si="4"/>
        <v>4.7334215236265802</v>
      </c>
      <c r="W12" s="8">
        <f t="shared" si="4"/>
        <v>1.8069869473588562</v>
      </c>
      <c r="X12" s="8">
        <f t="shared" si="4"/>
        <v>0</v>
      </c>
      <c r="Y12" s="8">
        <f t="shared" si="4"/>
        <v>0.93932463810952782</v>
      </c>
      <c r="Z12" s="8">
        <f t="shared" si="4"/>
        <v>0</v>
      </c>
      <c r="AA12" s="8">
        <f t="shared" si="4"/>
        <v>2.7390051312522128</v>
      </c>
      <c r="AB12" s="8">
        <f t="shared" si="9"/>
        <v>3.7509162432298995</v>
      </c>
      <c r="AC12" s="8">
        <f t="shared" si="5"/>
        <v>1.26193740853852</v>
      </c>
      <c r="AD12" s="8">
        <f t="shared" si="6"/>
        <v>1.728153580151405</v>
      </c>
      <c r="AE12" s="8">
        <f t="shared" si="7"/>
        <v>0.65972382699872545</v>
      </c>
      <c r="AF12" s="8">
        <f t="shared" si="8"/>
        <v>0</v>
      </c>
      <c r="AG12">
        <v>206</v>
      </c>
      <c r="AH12">
        <v>51</v>
      </c>
      <c r="AI12">
        <v>27</v>
      </c>
      <c r="AJ12">
        <v>25</v>
      </c>
    </row>
    <row r="13" spans="1:36" ht="12.75" customHeight="1" x14ac:dyDescent="0.25">
      <c r="A13" t="s">
        <v>58</v>
      </c>
      <c r="B13" s="3" t="s">
        <v>59</v>
      </c>
      <c r="C13" s="3">
        <v>1422029</v>
      </c>
      <c r="D13" s="3">
        <v>24472</v>
      </c>
      <c r="E13" s="3">
        <v>147962</v>
      </c>
      <c r="F13" s="3">
        <v>1877</v>
      </c>
      <c r="G13" s="3">
        <v>522731</v>
      </c>
      <c r="H13" s="3">
        <v>132583</v>
      </c>
      <c r="I13" s="3">
        <v>314536</v>
      </c>
      <c r="J13" s="3">
        <v>277868</v>
      </c>
      <c r="K13" s="4">
        <f t="shared" si="0"/>
        <v>1.7209213032926895E-2</v>
      </c>
      <c r="L13" s="5">
        <f t="shared" si="1"/>
        <v>2.5000000000000001E-2</v>
      </c>
      <c r="M13" s="5">
        <f t="shared" si="2"/>
        <v>7.7907869670731066E-3</v>
      </c>
      <c r="N13" s="6">
        <v>1</v>
      </c>
      <c r="O13" s="6">
        <v>4</v>
      </c>
      <c r="P13" s="7"/>
      <c r="Q13" s="6">
        <v>3</v>
      </c>
      <c r="R13" s="6">
        <v>24</v>
      </c>
      <c r="S13" s="6">
        <v>5</v>
      </c>
      <c r="T13" s="6">
        <v>3</v>
      </c>
      <c r="U13">
        <f t="shared" si="3"/>
        <v>40</v>
      </c>
      <c r="V13" s="8">
        <f t="shared" si="4"/>
        <v>5.1078783916312522</v>
      </c>
      <c r="W13" s="8">
        <f t="shared" si="4"/>
        <v>3.3792460226274312</v>
      </c>
      <c r="X13" s="8">
        <f t="shared" si="4"/>
        <v>0</v>
      </c>
      <c r="Y13" s="8">
        <f t="shared" si="4"/>
        <v>0.71738618907239093</v>
      </c>
      <c r="Z13" s="8">
        <f t="shared" si="4"/>
        <v>22.627335329567138</v>
      </c>
      <c r="AA13" s="8">
        <f t="shared" si="4"/>
        <v>1.9870539461301728</v>
      </c>
      <c r="AB13" s="8">
        <f t="shared" si="9"/>
        <v>3.5161026955146486</v>
      </c>
      <c r="AC13" s="8">
        <f t="shared" si="5"/>
        <v>1.4527102402745995</v>
      </c>
      <c r="AD13" s="8">
        <f t="shared" si="6"/>
        <v>2.5705786204642038</v>
      </c>
      <c r="AE13" s="8">
        <f t="shared" si="7"/>
        <v>1.7006312431570265</v>
      </c>
      <c r="AF13" s="8">
        <f t="shared" si="8"/>
        <v>0</v>
      </c>
      <c r="AG13">
        <v>22</v>
      </c>
      <c r="AH13">
        <v>7</v>
      </c>
      <c r="AJ13">
        <v>11</v>
      </c>
    </row>
    <row r="14" spans="1:36" ht="12.75" customHeight="1" x14ac:dyDescent="0.25">
      <c r="A14" t="s">
        <v>60</v>
      </c>
      <c r="B14" s="3" t="s">
        <v>61</v>
      </c>
      <c r="C14" s="3">
        <v>3132499</v>
      </c>
      <c r="D14" s="3">
        <v>107471</v>
      </c>
      <c r="E14" s="3">
        <v>183296</v>
      </c>
      <c r="F14" s="3">
        <v>9067</v>
      </c>
      <c r="G14" s="3">
        <v>74640</v>
      </c>
      <c r="H14" s="3">
        <v>2863</v>
      </c>
      <c r="I14" s="3">
        <v>2695888</v>
      </c>
      <c r="J14" s="3">
        <v>59274</v>
      </c>
      <c r="K14" s="4">
        <f t="shared" si="0"/>
        <v>3.4308390840667467E-2</v>
      </c>
      <c r="L14" s="5">
        <f t="shared" si="1"/>
        <v>0.13725490196078433</v>
      </c>
      <c r="M14" s="5">
        <f t="shared" si="2"/>
        <v>0.10294651112011685</v>
      </c>
      <c r="N14" s="6">
        <v>7</v>
      </c>
      <c r="O14" s="6">
        <v>2</v>
      </c>
      <c r="P14" s="7"/>
      <c r="Q14" s="7"/>
      <c r="R14" s="7"/>
      <c r="S14" s="6">
        <v>37</v>
      </c>
      <c r="T14" s="6">
        <v>5</v>
      </c>
      <c r="U14">
        <f t="shared" si="3"/>
        <v>51</v>
      </c>
      <c r="V14" s="8">
        <f t="shared" si="4"/>
        <v>8.1417312577346443</v>
      </c>
      <c r="W14" s="8">
        <f t="shared" si="4"/>
        <v>1.3639141061452515</v>
      </c>
      <c r="X14" s="8">
        <f t="shared" si="4"/>
        <v>0</v>
      </c>
      <c r="Y14" s="8">
        <f t="shared" si="4"/>
        <v>0</v>
      </c>
      <c r="Z14" s="8">
        <f t="shared" si="4"/>
        <v>0</v>
      </c>
      <c r="AA14" s="8">
        <f t="shared" si="4"/>
        <v>1.7155757212465801</v>
      </c>
      <c r="AB14" s="8">
        <f t="shared" si="9"/>
        <v>2.035116371944572</v>
      </c>
      <c r="AC14" s="8">
        <f t="shared" si="5"/>
        <v>4.0006219644113754</v>
      </c>
      <c r="AD14" s="8">
        <f t="shared" si="6"/>
        <v>4.7457720209625371</v>
      </c>
      <c r="AE14" s="8">
        <f t="shared" si="7"/>
        <v>0.79501830741355883</v>
      </c>
      <c r="AF14" s="8">
        <f t="shared" si="8"/>
        <v>0</v>
      </c>
      <c r="AG14">
        <v>40</v>
      </c>
      <c r="AH14">
        <v>4</v>
      </c>
      <c r="AI14">
        <v>4</v>
      </c>
      <c r="AJ14">
        <v>3</v>
      </c>
    </row>
    <row r="15" spans="1:36" ht="12.75" customHeight="1" x14ac:dyDescent="0.25">
      <c r="A15" t="s">
        <v>62</v>
      </c>
      <c r="B15" s="3" t="s">
        <v>63</v>
      </c>
      <c r="C15" s="3">
        <v>1687809</v>
      </c>
      <c r="D15" s="3">
        <v>10739</v>
      </c>
      <c r="E15" s="3">
        <v>209073</v>
      </c>
      <c r="F15" s="3">
        <v>18775</v>
      </c>
      <c r="G15" s="3">
        <v>22809</v>
      </c>
      <c r="H15" s="3">
        <v>2348</v>
      </c>
      <c r="I15" s="3">
        <v>1387654</v>
      </c>
      <c r="J15" s="3">
        <v>36411</v>
      </c>
      <c r="K15" s="4">
        <f t="shared" si="0"/>
        <v>6.3626867732071582E-3</v>
      </c>
      <c r="L15" s="5">
        <f t="shared" si="1"/>
        <v>1.7543859649122806E-2</v>
      </c>
      <c r="M15" s="5">
        <f t="shared" si="2"/>
        <v>1.1181172875915649E-2</v>
      </c>
      <c r="N15" s="6">
        <v>1</v>
      </c>
      <c r="O15" s="6">
        <v>7</v>
      </c>
      <c r="P15" s="6">
        <v>3</v>
      </c>
      <c r="Q15" s="7"/>
      <c r="R15" s="7">
        <v>1</v>
      </c>
      <c r="S15" s="6">
        <v>39</v>
      </c>
      <c r="T15" s="6">
        <v>6</v>
      </c>
      <c r="U15">
        <f t="shared" si="3"/>
        <v>57</v>
      </c>
      <c r="V15" s="8">
        <f t="shared" si="4"/>
        <v>11.639817487661794</v>
      </c>
      <c r="W15" s="8">
        <f t="shared" si="4"/>
        <v>4.1851410751268698</v>
      </c>
      <c r="X15" s="8">
        <f t="shared" si="4"/>
        <v>19.973368841544609</v>
      </c>
      <c r="Y15" s="8">
        <f t="shared" si="4"/>
        <v>0</v>
      </c>
      <c r="Z15" s="8">
        <f t="shared" si="4"/>
        <v>53.236797274275979</v>
      </c>
      <c r="AA15" s="8">
        <f t="shared" si="4"/>
        <v>3.5131235884449583</v>
      </c>
      <c r="AB15" s="8">
        <f t="shared" si="9"/>
        <v>4.2214492279635909</v>
      </c>
      <c r="AC15" s="8">
        <f t="shared" si="5"/>
        <v>2.7573036791625212</v>
      </c>
      <c r="AD15" s="8">
        <f t="shared" si="6"/>
        <v>3.3132388299536082</v>
      </c>
      <c r="AE15" s="8">
        <f t="shared" si="7"/>
        <v>1.1912877443003285</v>
      </c>
      <c r="AF15" s="8">
        <f t="shared" si="8"/>
        <v>5.6853590085014858</v>
      </c>
      <c r="AG15">
        <v>47</v>
      </c>
      <c r="AH15">
        <v>3</v>
      </c>
      <c r="AI15">
        <v>6</v>
      </c>
      <c r="AJ15">
        <v>1</v>
      </c>
    </row>
    <row r="16" spans="1:36" ht="12.75" customHeight="1" x14ac:dyDescent="0.25">
      <c r="A16" t="s">
        <v>64</v>
      </c>
      <c r="B16" s="3" t="s">
        <v>65</v>
      </c>
      <c r="C16" s="3">
        <v>12821497</v>
      </c>
      <c r="D16" s="3">
        <v>1796057</v>
      </c>
      <c r="E16" s="3">
        <v>2174842</v>
      </c>
      <c r="F16" s="3">
        <v>15037</v>
      </c>
      <c r="G16" s="3">
        <v>685343</v>
      </c>
      <c r="H16" s="3">
        <v>3088</v>
      </c>
      <c r="I16" s="3">
        <v>7894286</v>
      </c>
      <c r="J16" s="3">
        <v>252844</v>
      </c>
      <c r="K16" s="4">
        <f t="shared" si="0"/>
        <v>0.1400816924887944</v>
      </c>
      <c r="L16" s="5">
        <f t="shared" si="1"/>
        <v>0.53846153846153844</v>
      </c>
      <c r="M16" s="5">
        <f t="shared" si="2"/>
        <v>0.39837984597274401</v>
      </c>
      <c r="N16" s="6">
        <v>105</v>
      </c>
      <c r="O16" s="6">
        <v>25</v>
      </c>
      <c r="P16" s="7"/>
      <c r="Q16" s="6">
        <v>1</v>
      </c>
      <c r="R16" s="7"/>
      <c r="S16" s="6">
        <v>53</v>
      </c>
      <c r="T16" s="6">
        <v>11</v>
      </c>
      <c r="U16">
        <f t="shared" si="3"/>
        <v>195</v>
      </c>
      <c r="V16" s="8">
        <f t="shared" si="4"/>
        <v>7.307674533714688</v>
      </c>
      <c r="W16" s="8">
        <f t="shared" si="4"/>
        <v>1.4368859898788049</v>
      </c>
      <c r="X16" s="8">
        <f t="shared" si="4"/>
        <v>0</v>
      </c>
      <c r="Y16" s="8">
        <f t="shared" si="4"/>
        <v>0.18239042348138085</v>
      </c>
      <c r="Z16" s="8">
        <f t="shared" si="4"/>
        <v>0</v>
      </c>
      <c r="AA16" s="8">
        <f t="shared" si="4"/>
        <v>0.83921459141460042</v>
      </c>
      <c r="AB16" s="8">
        <f t="shared" si="9"/>
        <v>1.901104059845742</v>
      </c>
      <c r="AC16" s="8">
        <f t="shared" si="5"/>
        <v>3.8439108558358672</v>
      </c>
      <c r="AD16" s="8">
        <f t="shared" si="6"/>
        <v>8.7077543794808125</v>
      </c>
      <c r="AE16" s="8">
        <f t="shared" si="7"/>
        <v>1.7121794646787005</v>
      </c>
      <c r="AF16" s="8">
        <f t="shared" si="8"/>
        <v>0</v>
      </c>
      <c r="AG16">
        <v>145</v>
      </c>
      <c r="AH16">
        <v>20</v>
      </c>
      <c r="AI16">
        <v>15</v>
      </c>
      <c r="AJ16">
        <v>15</v>
      </c>
    </row>
    <row r="17" spans="1:36" ht="12.75" customHeight="1" x14ac:dyDescent="0.25">
      <c r="A17" t="s">
        <v>66</v>
      </c>
      <c r="B17" s="3" t="s">
        <v>67</v>
      </c>
      <c r="C17" s="3">
        <v>6637426</v>
      </c>
      <c r="D17" s="3">
        <v>610343</v>
      </c>
      <c r="E17" s="3">
        <v>450267</v>
      </c>
      <c r="F17" s="3">
        <v>12125</v>
      </c>
      <c r="G17" s="3">
        <v>143883</v>
      </c>
      <c r="H17" s="3">
        <v>2133</v>
      </c>
      <c r="I17" s="3">
        <v>5275162</v>
      </c>
      <c r="J17" s="3">
        <v>143513</v>
      </c>
      <c r="K17" s="4">
        <f t="shared" si="0"/>
        <v>9.1954772829105746E-2</v>
      </c>
      <c r="L17" s="5">
        <f t="shared" si="1"/>
        <v>0.30263157894736842</v>
      </c>
      <c r="M17" s="5">
        <f t="shared" si="2"/>
        <v>0.21067680611826267</v>
      </c>
      <c r="N17" s="6">
        <v>46</v>
      </c>
      <c r="O17" s="6">
        <v>6</v>
      </c>
      <c r="P17" s="7"/>
      <c r="Q17" s="7"/>
      <c r="R17" s="7"/>
      <c r="S17" s="6">
        <v>85</v>
      </c>
      <c r="T17" s="6">
        <v>15</v>
      </c>
      <c r="U17">
        <f t="shared" si="3"/>
        <v>152</v>
      </c>
      <c r="V17" s="8">
        <f t="shared" si="4"/>
        <v>9.4209321643731485</v>
      </c>
      <c r="W17" s="8">
        <f t="shared" si="4"/>
        <v>1.6656783641705921</v>
      </c>
      <c r="X17" s="8">
        <f t="shared" si="4"/>
        <v>0</v>
      </c>
      <c r="Y17" s="8">
        <f t="shared" si="4"/>
        <v>0</v>
      </c>
      <c r="Z17" s="8">
        <f t="shared" si="4"/>
        <v>0</v>
      </c>
      <c r="AA17" s="8">
        <f t="shared" si="4"/>
        <v>2.0141561529295218</v>
      </c>
      <c r="AB17" s="8">
        <f t="shared" si="9"/>
        <v>2.86255545447889</v>
      </c>
      <c r="AC17" s="8">
        <f t="shared" si="5"/>
        <v>3.2910915837919266</v>
      </c>
      <c r="AD17" s="8">
        <f t="shared" si="6"/>
        <v>4.6773593748780211</v>
      </c>
      <c r="AE17" s="8">
        <f t="shared" si="7"/>
        <v>0.82698571396657572</v>
      </c>
      <c r="AF17" s="8">
        <f t="shared" si="8"/>
        <v>0</v>
      </c>
      <c r="AG17">
        <v>121</v>
      </c>
      <c r="AH17">
        <v>17</v>
      </c>
      <c r="AI17">
        <v>6</v>
      </c>
      <c r="AJ17">
        <v>8</v>
      </c>
    </row>
    <row r="18" spans="1:36" ht="12.75" customHeight="1" x14ac:dyDescent="0.25">
      <c r="A18" t="s">
        <v>68</v>
      </c>
      <c r="B18" s="3" t="s">
        <v>69</v>
      </c>
      <c r="C18" s="3">
        <v>2908776</v>
      </c>
      <c r="D18" s="3">
        <v>163713</v>
      </c>
      <c r="E18" s="3">
        <v>340616</v>
      </c>
      <c r="F18" s="3">
        <v>19504</v>
      </c>
      <c r="G18" s="3">
        <v>82887</v>
      </c>
      <c r="H18" s="3">
        <v>1827</v>
      </c>
      <c r="I18" s="3">
        <v>2214543</v>
      </c>
      <c r="J18" s="3">
        <v>85686</v>
      </c>
      <c r="K18" s="4">
        <f t="shared" si="0"/>
        <v>5.6282436323732046E-2</v>
      </c>
      <c r="L18" s="5">
        <f t="shared" si="1"/>
        <v>0.13580246913580246</v>
      </c>
      <c r="M18" s="5">
        <f t="shared" si="2"/>
        <v>7.9520032812070415E-2</v>
      </c>
      <c r="N18" s="6">
        <v>11</v>
      </c>
      <c r="O18" s="6">
        <v>11</v>
      </c>
      <c r="P18" s="7"/>
      <c r="Q18" s="7"/>
      <c r="R18" s="7"/>
      <c r="S18" s="6">
        <v>54</v>
      </c>
      <c r="T18" s="6">
        <v>5</v>
      </c>
      <c r="U18">
        <f t="shared" si="3"/>
        <v>81</v>
      </c>
      <c r="V18" s="8">
        <f t="shared" ref="V18:AA67" si="10">N18/D18*(1000000/8)</f>
        <v>8.3988443190217019</v>
      </c>
      <c r="W18" s="8">
        <f t="shared" si="10"/>
        <v>4.0368039082133542</v>
      </c>
      <c r="X18" s="8">
        <f t="shared" si="10"/>
        <v>0</v>
      </c>
      <c r="Y18" s="8">
        <f t="shared" si="10"/>
        <v>0</v>
      </c>
      <c r="Z18" s="8">
        <f t="shared" si="10"/>
        <v>0</v>
      </c>
      <c r="AA18" s="8">
        <f t="shared" si="10"/>
        <v>3.0480329350118738</v>
      </c>
      <c r="AB18" s="8">
        <f t="shared" si="9"/>
        <v>3.4808455515309533</v>
      </c>
      <c r="AC18" s="8">
        <f t="shared" si="5"/>
        <v>2.4128747439907823</v>
      </c>
      <c r="AD18" s="8">
        <f t="shared" si="6"/>
        <v>2.7554965770043371</v>
      </c>
      <c r="AE18" s="8">
        <f t="shared" si="7"/>
        <v>1.3243964203417076</v>
      </c>
      <c r="AF18" s="8">
        <f t="shared" si="8"/>
        <v>0</v>
      </c>
      <c r="AG18">
        <v>59</v>
      </c>
      <c r="AH18">
        <v>11</v>
      </c>
      <c r="AI18">
        <v>4</v>
      </c>
      <c r="AJ18">
        <v>7</v>
      </c>
    </row>
    <row r="19" spans="1:36" ht="12.75" customHeight="1" x14ac:dyDescent="0.25">
      <c r="A19" s="3" t="s">
        <v>70</v>
      </c>
      <c r="B19" s="3" t="s">
        <v>71</v>
      </c>
      <c r="C19" s="3">
        <v>4440204</v>
      </c>
      <c r="D19" s="3">
        <v>349407</v>
      </c>
      <c r="E19" s="3">
        <v>158744</v>
      </c>
      <c r="F19" s="3">
        <v>8498</v>
      </c>
      <c r="G19" s="3">
        <v>62432</v>
      </c>
      <c r="H19" s="3">
        <v>2339</v>
      </c>
      <c r="I19" s="3">
        <v>3764082</v>
      </c>
      <c r="J19" s="3">
        <v>94702</v>
      </c>
      <c r="K19" s="4">
        <f t="shared" si="0"/>
        <v>7.8691654707756672E-2</v>
      </c>
      <c r="L19" s="5">
        <f t="shared" si="1"/>
        <v>0.15</v>
      </c>
      <c r="M19" s="5">
        <f t="shared" si="2"/>
        <v>7.1308345292243322E-2</v>
      </c>
      <c r="N19" s="6">
        <v>21</v>
      </c>
      <c r="O19" s="6">
        <v>3</v>
      </c>
      <c r="P19" s="6"/>
      <c r="Q19" s="6">
        <v>1</v>
      </c>
      <c r="R19" s="7"/>
      <c r="S19" s="6">
        <v>99</v>
      </c>
      <c r="T19" s="6">
        <v>16</v>
      </c>
      <c r="U19">
        <f t="shared" si="3"/>
        <v>140</v>
      </c>
      <c r="V19" s="8">
        <f t="shared" si="10"/>
        <v>7.5127287089268391</v>
      </c>
      <c r="W19" s="8">
        <f t="shared" si="10"/>
        <v>2.3622940079625057</v>
      </c>
      <c r="X19" s="8">
        <f t="shared" si="10"/>
        <v>0</v>
      </c>
      <c r="Y19" s="8">
        <f t="shared" si="10"/>
        <v>2.0021783700666322</v>
      </c>
      <c r="Z19" s="8">
        <f t="shared" si="10"/>
        <v>0</v>
      </c>
      <c r="AA19" s="8">
        <f t="shared" si="10"/>
        <v>3.2876542009446128</v>
      </c>
      <c r="AB19" s="8">
        <f t="shared" si="9"/>
        <v>3.9412603565061426</v>
      </c>
      <c r="AC19" s="8">
        <f t="shared" si="5"/>
        <v>1.9061741751023877</v>
      </c>
      <c r="AD19" s="8">
        <f t="shared" si="6"/>
        <v>2.2851334872044244</v>
      </c>
      <c r="AE19" s="8">
        <f t="shared" si="7"/>
        <v>0.71853481649127471</v>
      </c>
      <c r="AF19" s="8">
        <f t="shared" si="8"/>
        <v>0</v>
      </c>
      <c r="AG19">
        <v>104</v>
      </c>
      <c r="AH19">
        <v>8</v>
      </c>
      <c r="AI19">
        <v>17</v>
      </c>
      <c r="AJ19">
        <v>11</v>
      </c>
    </row>
    <row r="20" spans="1:36" ht="12.75" customHeight="1" x14ac:dyDescent="0.25">
      <c r="A20" t="s">
        <v>72</v>
      </c>
      <c r="B20" s="3" t="s">
        <v>73</v>
      </c>
      <c r="C20" s="3">
        <v>4663616</v>
      </c>
      <c r="D20" s="3">
        <v>1492230</v>
      </c>
      <c r="E20" s="3">
        <v>234920</v>
      </c>
      <c r="F20" s="3">
        <v>24014</v>
      </c>
      <c r="G20" s="3">
        <v>79137</v>
      </c>
      <c r="H20" s="3">
        <v>1154</v>
      </c>
      <c r="I20" s="3">
        <v>2744265</v>
      </c>
      <c r="J20" s="3">
        <v>87896</v>
      </c>
      <c r="K20" s="4">
        <f t="shared" si="0"/>
        <v>0.31997274218117444</v>
      </c>
      <c r="L20" s="5">
        <f t="shared" si="1"/>
        <v>0.53488372093023251</v>
      </c>
      <c r="M20" s="5">
        <f t="shared" si="2"/>
        <v>0.21491097874905807</v>
      </c>
      <c r="N20" s="6">
        <v>92</v>
      </c>
      <c r="O20" s="6">
        <v>7</v>
      </c>
      <c r="P20" s="7"/>
      <c r="Q20" s="6">
        <v>4</v>
      </c>
      <c r="R20" s="7"/>
      <c r="S20" s="6">
        <v>55</v>
      </c>
      <c r="T20" s="6">
        <v>14</v>
      </c>
      <c r="U20">
        <f t="shared" si="3"/>
        <v>172</v>
      </c>
      <c r="V20" s="8">
        <f t="shared" si="10"/>
        <v>7.7065867862192814</v>
      </c>
      <c r="W20" s="8">
        <f t="shared" si="10"/>
        <v>3.7246722288438616</v>
      </c>
      <c r="X20" s="8">
        <f t="shared" si="10"/>
        <v>0</v>
      </c>
      <c r="Y20" s="8">
        <f t="shared" si="10"/>
        <v>6.3181571199312581</v>
      </c>
      <c r="Z20" s="8">
        <f t="shared" si="10"/>
        <v>0</v>
      </c>
      <c r="AA20" s="8">
        <f t="shared" si="10"/>
        <v>2.5052245318874089</v>
      </c>
      <c r="AB20" s="8">
        <f t="shared" si="9"/>
        <v>4.6101565823601263</v>
      </c>
      <c r="AC20" s="8">
        <f t="shared" si="5"/>
        <v>1.6716540205395729</v>
      </c>
      <c r="AD20" s="8">
        <f t="shared" si="6"/>
        <v>3.076206019910408</v>
      </c>
      <c r="AE20" s="8">
        <f t="shared" si="7"/>
        <v>1.4867618376855563</v>
      </c>
      <c r="AF20" s="8">
        <f t="shared" si="8"/>
        <v>0</v>
      </c>
      <c r="AG20">
        <v>116</v>
      </c>
      <c r="AH20">
        <v>24</v>
      </c>
      <c r="AI20">
        <v>21</v>
      </c>
      <c r="AJ20">
        <v>11</v>
      </c>
    </row>
    <row r="21" spans="1:36" ht="12.75" customHeight="1" x14ac:dyDescent="0.25">
      <c r="A21" t="s">
        <v>74</v>
      </c>
      <c r="B21" s="3" t="s">
        <v>75</v>
      </c>
      <c r="C21" s="3">
        <v>6830193</v>
      </c>
      <c r="D21" s="3">
        <v>463796</v>
      </c>
      <c r="E21" s="3">
        <v>789127</v>
      </c>
      <c r="F21" s="3">
        <v>8890</v>
      </c>
      <c r="G21" s="3">
        <v>440336</v>
      </c>
      <c r="H21" s="3">
        <v>1698</v>
      </c>
      <c r="I21" s="3">
        <v>4930412</v>
      </c>
      <c r="J21" s="3">
        <v>195934</v>
      </c>
      <c r="K21" s="4">
        <f t="shared" si="0"/>
        <v>6.7903791298430369E-2</v>
      </c>
      <c r="L21" s="5">
        <f t="shared" si="1"/>
        <v>0.24590163934426229</v>
      </c>
      <c r="M21" s="5">
        <f t="shared" si="2"/>
        <v>0.17799784804583191</v>
      </c>
      <c r="N21" s="6">
        <v>15</v>
      </c>
      <c r="O21" s="6">
        <v>11</v>
      </c>
      <c r="P21" s="7"/>
      <c r="Q21" s="6">
        <v>1</v>
      </c>
      <c r="R21" s="7"/>
      <c r="S21" s="6">
        <v>29</v>
      </c>
      <c r="T21" s="6">
        <v>5</v>
      </c>
      <c r="U21">
        <f t="shared" si="3"/>
        <v>61</v>
      </c>
      <c r="V21" s="8">
        <f t="shared" si="10"/>
        <v>4.0427256811184229</v>
      </c>
      <c r="W21" s="8">
        <f t="shared" si="10"/>
        <v>1.7424318265627714</v>
      </c>
      <c r="X21" s="8">
        <f t="shared" si="10"/>
        <v>0</v>
      </c>
      <c r="Y21" s="8">
        <f t="shared" si="10"/>
        <v>0.28387413248065113</v>
      </c>
      <c r="Z21" s="8">
        <f t="shared" si="10"/>
        <v>0</v>
      </c>
      <c r="AA21" s="8">
        <f t="shared" si="10"/>
        <v>0.7352326742673837</v>
      </c>
      <c r="AB21" s="8">
        <f t="shared" si="9"/>
        <v>1.1163666971050452</v>
      </c>
      <c r="AC21" s="8">
        <f t="shared" si="5"/>
        <v>3.6213241505698734</v>
      </c>
      <c r="AD21" s="8">
        <f t="shared" si="6"/>
        <v>5.4985664030053645</v>
      </c>
      <c r="AE21" s="8">
        <f t="shared" si="7"/>
        <v>2.3699053205150364</v>
      </c>
      <c r="AF21" s="8">
        <f t="shared" si="8"/>
        <v>0</v>
      </c>
      <c r="AG21">
        <v>44</v>
      </c>
      <c r="AH21">
        <v>7</v>
      </c>
      <c r="AI21">
        <v>5</v>
      </c>
      <c r="AJ21">
        <v>5</v>
      </c>
    </row>
    <row r="22" spans="1:36" ht="12.75" customHeight="1" x14ac:dyDescent="0.25">
      <c r="A22" t="s">
        <v>76</v>
      </c>
      <c r="B22" s="3" t="s">
        <v>77</v>
      </c>
      <c r="C22" s="3">
        <v>6003435</v>
      </c>
      <c r="D22" s="3">
        <v>1759438</v>
      </c>
      <c r="E22" s="3">
        <v>588912</v>
      </c>
      <c r="F22" s="3">
        <v>10949</v>
      </c>
      <c r="G22" s="3">
        <v>371981</v>
      </c>
      <c r="H22" s="3">
        <v>2265</v>
      </c>
      <c r="I22" s="3">
        <v>3084868</v>
      </c>
      <c r="J22" s="3">
        <v>185022</v>
      </c>
      <c r="K22" s="4">
        <f t="shared" si="0"/>
        <v>0.29307188301364134</v>
      </c>
      <c r="L22" s="5">
        <f t="shared" si="1"/>
        <v>0.60416666666666663</v>
      </c>
      <c r="M22" s="5">
        <f t="shared" si="2"/>
        <v>0.31109478365302529</v>
      </c>
      <c r="N22" s="6">
        <v>87</v>
      </c>
      <c r="O22" s="6">
        <v>8</v>
      </c>
      <c r="P22" s="7"/>
      <c r="Q22" s="7">
        <v>1</v>
      </c>
      <c r="R22" s="7"/>
      <c r="S22" s="6">
        <v>38</v>
      </c>
      <c r="T22" s="6">
        <v>10</v>
      </c>
      <c r="U22">
        <f t="shared" si="3"/>
        <v>144</v>
      </c>
      <c r="V22" s="8">
        <f t="shared" si="10"/>
        <v>6.1809509627506056</v>
      </c>
      <c r="W22" s="8">
        <f t="shared" si="10"/>
        <v>1.6980465672290597</v>
      </c>
      <c r="X22" s="8">
        <f t="shared" si="10"/>
        <v>0</v>
      </c>
      <c r="Y22" s="8">
        <f t="shared" si="10"/>
        <v>0.33603866864167792</v>
      </c>
      <c r="Z22" s="8">
        <f t="shared" si="10"/>
        <v>0</v>
      </c>
      <c r="AA22" s="8">
        <f t="shared" si="10"/>
        <v>1.5397741491694297</v>
      </c>
      <c r="AB22" s="8">
        <f t="shared" si="9"/>
        <v>2.9982834827061509</v>
      </c>
      <c r="AC22" s="8">
        <f t="shared" si="5"/>
        <v>2.0614965190589265</v>
      </c>
      <c r="AD22" s="8">
        <f t="shared" si="6"/>
        <v>4.0141932283281125</v>
      </c>
      <c r="AE22" s="8">
        <f t="shared" si="7"/>
        <v>1.1027893721588999</v>
      </c>
      <c r="AF22" s="8">
        <f t="shared" si="8"/>
        <v>0</v>
      </c>
      <c r="AG22">
        <v>89</v>
      </c>
      <c r="AH22">
        <v>33</v>
      </c>
      <c r="AI22">
        <v>4</v>
      </c>
      <c r="AJ22">
        <v>18</v>
      </c>
    </row>
    <row r="23" spans="1:36" ht="12.75" customHeight="1" x14ac:dyDescent="0.25">
      <c r="A23" t="s">
        <v>78</v>
      </c>
      <c r="B23" s="3" t="s">
        <v>79</v>
      </c>
      <c r="C23" s="3">
        <v>1332813</v>
      </c>
      <c r="D23" s="3">
        <v>16990</v>
      </c>
      <c r="E23" s="3">
        <v>21421</v>
      </c>
      <c r="F23" s="3">
        <v>7722</v>
      </c>
      <c r="G23" s="3">
        <v>14814</v>
      </c>
      <c r="H23" s="3">
        <v>258</v>
      </c>
      <c r="I23" s="3">
        <v>1244525</v>
      </c>
      <c r="J23" s="3">
        <v>27083</v>
      </c>
      <c r="K23" s="4">
        <f t="shared" si="0"/>
        <v>1.2747474702002456E-2</v>
      </c>
      <c r="L23" s="5">
        <f t="shared" si="1"/>
        <v>2.8571428571428571E-2</v>
      </c>
      <c r="M23" s="5">
        <f t="shared" si="2"/>
        <v>1.5823953869426116E-2</v>
      </c>
      <c r="N23" s="6">
        <v>1</v>
      </c>
      <c r="O23" s="7">
        <v>1</v>
      </c>
      <c r="P23" s="7"/>
      <c r="Q23" s="7"/>
      <c r="R23" s="7"/>
      <c r="S23" s="6">
        <v>31</v>
      </c>
      <c r="T23" s="6">
        <v>2</v>
      </c>
      <c r="U23">
        <f t="shared" si="3"/>
        <v>35</v>
      </c>
      <c r="V23" s="8">
        <f t="shared" si="10"/>
        <v>7.3572689817539727</v>
      </c>
      <c r="W23" s="8">
        <f t="shared" si="10"/>
        <v>5.8353951729611131</v>
      </c>
      <c r="X23" s="8">
        <f t="shared" si="10"/>
        <v>0</v>
      </c>
      <c r="Y23" s="8">
        <f t="shared" si="10"/>
        <v>0</v>
      </c>
      <c r="Z23" s="8">
        <f t="shared" si="10"/>
        <v>0</v>
      </c>
      <c r="AA23" s="8">
        <f t="shared" si="10"/>
        <v>3.1136377332717298</v>
      </c>
      <c r="AB23" s="8">
        <f t="shared" si="9"/>
        <v>3.2825310077257646</v>
      </c>
      <c r="AC23" s="8">
        <f t="shared" si="5"/>
        <v>2.2413402842007906</v>
      </c>
      <c r="AD23" s="8">
        <f t="shared" si="6"/>
        <v>2.3629174656819005</v>
      </c>
      <c r="AE23" s="8">
        <f t="shared" si="7"/>
        <v>1.8741406910011433</v>
      </c>
      <c r="AF23" s="8">
        <f t="shared" si="8"/>
        <v>0</v>
      </c>
      <c r="AG23">
        <v>27</v>
      </c>
      <c r="AH23">
        <v>3</v>
      </c>
      <c r="AI23">
        <v>3</v>
      </c>
      <c r="AJ23">
        <v>2</v>
      </c>
    </row>
    <row r="24" spans="1:36" ht="12.75" customHeight="1" x14ac:dyDescent="0.25">
      <c r="A24" t="s">
        <v>80</v>
      </c>
      <c r="B24" s="3" t="s">
        <v>81</v>
      </c>
      <c r="C24" s="3">
        <v>9957488</v>
      </c>
      <c r="D24" s="3">
        <v>1360345</v>
      </c>
      <c r="E24" s="3">
        <v>497897</v>
      </c>
      <c r="F24" s="3">
        <v>45772</v>
      </c>
      <c r="G24" s="3">
        <v>303059</v>
      </c>
      <c r="H24" s="3">
        <v>2464</v>
      </c>
      <c r="I24" s="3">
        <v>7489371</v>
      </c>
      <c r="J24" s="3">
        <v>258580</v>
      </c>
      <c r="K24" s="4">
        <f t="shared" si="0"/>
        <v>0.13661527887354721</v>
      </c>
      <c r="L24" s="5">
        <f t="shared" si="1"/>
        <v>0.34532374100719426</v>
      </c>
      <c r="M24" s="5">
        <f t="shared" si="2"/>
        <v>0.20870846213364705</v>
      </c>
      <c r="N24" s="6">
        <v>48</v>
      </c>
      <c r="O24" s="6">
        <v>4</v>
      </c>
      <c r="P24" s="7"/>
      <c r="Q24" s="6">
        <v>2</v>
      </c>
      <c r="R24" s="6">
        <v>1</v>
      </c>
      <c r="S24" s="6">
        <v>64</v>
      </c>
      <c r="T24" s="6">
        <v>20</v>
      </c>
      <c r="U24">
        <f t="shared" si="3"/>
        <v>139</v>
      </c>
      <c r="V24" s="8">
        <f t="shared" si="10"/>
        <v>4.4106458288154835</v>
      </c>
      <c r="W24" s="8">
        <f t="shared" si="10"/>
        <v>1.0042237651562473</v>
      </c>
      <c r="X24" s="8">
        <f t="shared" si="10"/>
        <v>0</v>
      </c>
      <c r="Y24" s="8">
        <f t="shared" si="10"/>
        <v>0.82492187989797372</v>
      </c>
      <c r="Z24" s="8">
        <f t="shared" si="10"/>
        <v>50.730519480519483</v>
      </c>
      <c r="AA24" s="8">
        <f t="shared" si="10"/>
        <v>1.0681804920600142</v>
      </c>
      <c r="AB24" s="8">
        <f t="shared" si="9"/>
        <v>1.7449179953819678</v>
      </c>
      <c r="AC24" s="8">
        <f t="shared" si="5"/>
        <v>2.5277095201542581</v>
      </c>
      <c r="AD24" s="8">
        <f t="shared" si="6"/>
        <v>4.1291203702002059</v>
      </c>
      <c r="AE24" s="8">
        <f t="shared" si="7"/>
        <v>0.94012554303400109</v>
      </c>
      <c r="AF24" s="8">
        <f t="shared" si="8"/>
        <v>0</v>
      </c>
      <c r="AG24">
        <v>109</v>
      </c>
      <c r="AH24">
        <v>14</v>
      </c>
      <c r="AI24">
        <v>8</v>
      </c>
      <c r="AJ24">
        <v>8</v>
      </c>
    </row>
    <row r="25" spans="1:36" ht="12.75" customHeight="1" x14ac:dyDescent="0.25">
      <c r="A25" t="s">
        <v>82</v>
      </c>
      <c r="B25" s="3" t="s">
        <v>83</v>
      </c>
      <c r="C25" s="3">
        <v>5527358</v>
      </c>
      <c r="D25" s="3">
        <v>336505</v>
      </c>
      <c r="E25" s="3">
        <v>292764</v>
      </c>
      <c r="F25" s="3">
        <v>53168</v>
      </c>
      <c r="G25" s="3">
        <v>260797</v>
      </c>
      <c r="H25" s="3">
        <v>1799</v>
      </c>
      <c r="I25" s="3">
        <v>4438071</v>
      </c>
      <c r="J25" s="3">
        <v>144254</v>
      </c>
      <c r="K25" s="4">
        <f t="shared" si="0"/>
        <v>6.0879899583128144E-2</v>
      </c>
      <c r="L25" s="5">
        <f t="shared" si="1"/>
        <v>0.21276595744680851</v>
      </c>
      <c r="M25" s="5">
        <f t="shared" si="2"/>
        <v>0.15188605786368037</v>
      </c>
      <c r="N25" s="6">
        <v>20</v>
      </c>
      <c r="O25" s="6">
        <v>4</v>
      </c>
      <c r="P25" s="6">
        <v>5</v>
      </c>
      <c r="Q25" s="6">
        <v>7</v>
      </c>
      <c r="R25" s="7"/>
      <c r="S25" s="6">
        <v>55</v>
      </c>
      <c r="T25" s="6">
        <v>3</v>
      </c>
      <c r="U25">
        <f t="shared" si="3"/>
        <v>94</v>
      </c>
      <c r="V25" s="8">
        <f t="shared" si="10"/>
        <v>7.4293101142627895</v>
      </c>
      <c r="W25" s="8">
        <f t="shared" si="10"/>
        <v>1.7078602560424094</v>
      </c>
      <c r="X25" s="8">
        <f t="shared" si="10"/>
        <v>11.755191092386397</v>
      </c>
      <c r="Y25" s="8">
        <f t="shared" si="10"/>
        <v>3.355099943634321</v>
      </c>
      <c r="Z25" s="8">
        <f t="shared" si="10"/>
        <v>0</v>
      </c>
      <c r="AA25" s="8">
        <f t="shared" si="10"/>
        <v>1.5490964430267113</v>
      </c>
      <c r="AB25" s="8">
        <f t="shared" si="9"/>
        <v>2.1257895725227134</v>
      </c>
      <c r="AC25" s="8">
        <f t="shared" si="5"/>
        <v>3.4948473782596889</v>
      </c>
      <c r="AD25" s="8">
        <f t="shared" si="6"/>
        <v>4.7958990208169272</v>
      </c>
      <c r="AE25" s="8">
        <f t="shared" si="7"/>
        <v>1.1024880108210025</v>
      </c>
      <c r="AF25" s="8">
        <f t="shared" si="8"/>
        <v>7.5884178453204933</v>
      </c>
      <c r="AG25">
        <v>72</v>
      </c>
      <c r="AH25">
        <v>12</v>
      </c>
      <c r="AI25">
        <v>7</v>
      </c>
      <c r="AJ25">
        <v>3</v>
      </c>
    </row>
    <row r="26" spans="1:36" ht="12.75" customHeight="1" x14ac:dyDescent="0.25">
      <c r="A26" t="s">
        <v>84</v>
      </c>
      <c r="B26" s="3" t="s">
        <v>85</v>
      </c>
      <c r="C26" s="3">
        <v>6090062</v>
      </c>
      <c r="D26" s="3">
        <v>699730</v>
      </c>
      <c r="E26" s="3">
        <v>249105</v>
      </c>
      <c r="F26" s="3">
        <v>23566</v>
      </c>
      <c r="G26" s="3">
        <v>115311</v>
      </c>
      <c r="H26" s="3">
        <v>6037</v>
      </c>
      <c r="I26" s="3">
        <v>4848330</v>
      </c>
      <c r="J26" s="3">
        <v>147983</v>
      </c>
      <c r="K26" s="4">
        <f t="shared" si="0"/>
        <v>0.1148970240368653</v>
      </c>
      <c r="L26" s="5">
        <f t="shared" si="1"/>
        <v>0.35217391304347828</v>
      </c>
      <c r="M26" s="5">
        <f t="shared" si="2"/>
        <v>0.23727688900661298</v>
      </c>
      <c r="N26" s="6">
        <v>81</v>
      </c>
      <c r="O26" s="6">
        <v>6</v>
      </c>
      <c r="P26" s="7"/>
      <c r="Q26" s="7"/>
      <c r="R26" s="6">
        <v>2</v>
      </c>
      <c r="S26" s="6">
        <v>106</v>
      </c>
      <c r="T26" s="6">
        <v>35</v>
      </c>
      <c r="U26">
        <f t="shared" si="3"/>
        <v>230</v>
      </c>
      <c r="V26" s="8">
        <f t="shared" si="10"/>
        <v>14.469866948680204</v>
      </c>
      <c r="W26" s="8">
        <f t="shared" si="10"/>
        <v>3.0107785873426867</v>
      </c>
      <c r="X26" s="8">
        <f t="shared" si="10"/>
        <v>0</v>
      </c>
      <c r="Y26" s="8">
        <f t="shared" si="10"/>
        <v>0</v>
      </c>
      <c r="Z26" s="8">
        <f t="shared" si="10"/>
        <v>41.411297001822099</v>
      </c>
      <c r="AA26" s="8">
        <f t="shared" si="10"/>
        <v>2.7328997819867871</v>
      </c>
      <c r="AB26" s="8">
        <f t="shared" si="9"/>
        <v>4.7208057980362108</v>
      </c>
      <c r="AC26" s="8">
        <f t="shared" si="5"/>
        <v>3.0651264991030698</v>
      </c>
      <c r="AD26" s="8">
        <f t="shared" si="6"/>
        <v>5.294693586663751</v>
      </c>
      <c r="AE26" s="8">
        <f t="shared" si="7"/>
        <v>1.1016791055374466</v>
      </c>
      <c r="AF26" s="8">
        <f t="shared" si="8"/>
        <v>0</v>
      </c>
      <c r="AG26">
        <v>175</v>
      </c>
      <c r="AH26">
        <v>27</v>
      </c>
      <c r="AI26">
        <v>13</v>
      </c>
      <c r="AJ26">
        <v>15</v>
      </c>
    </row>
    <row r="27" spans="1:36" ht="12.75" customHeight="1" x14ac:dyDescent="0.25">
      <c r="A27" t="s">
        <v>86</v>
      </c>
      <c r="B27" s="3" t="s">
        <v>87</v>
      </c>
      <c r="C27" s="3">
        <v>2988762</v>
      </c>
      <c r="D27" s="3">
        <v>1121752</v>
      </c>
      <c r="E27" s="3">
        <v>90493</v>
      </c>
      <c r="F27" s="3">
        <v>12990</v>
      </c>
      <c r="G27" s="3">
        <v>28170</v>
      </c>
      <c r="H27" s="3">
        <v>654</v>
      </c>
      <c r="I27" s="3">
        <v>1696952</v>
      </c>
      <c r="J27" s="3">
        <v>37751</v>
      </c>
      <c r="K27" s="4">
        <f t="shared" si="0"/>
        <v>0.37532329439413376</v>
      </c>
      <c r="L27" s="5">
        <f t="shared" si="1"/>
        <v>0.375</v>
      </c>
      <c r="M27" s="5">
        <f t="shared" si="2"/>
        <v>-3.2329439413375516E-4</v>
      </c>
      <c r="N27" s="6">
        <v>45</v>
      </c>
      <c r="O27" s="6">
        <v>1</v>
      </c>
      <c r="P27" s="6">
        <v>1</v>
      </c>
      <c r="Q27" s="6">
        <v>1</v>
      </c>
      <c r="R27" s="7"/>
      <c r="S27" s="6">
        <v>58</v>
      </c>
      <c r="T27" s="6">
        <v>14</v>
      </c>
      <c r="U27">
        <f t="shared" si="3"/>
        <v>120</v>
      </c>
      <c r="V27" s="8">
        <f t="shared" si="10"/>
        <v>5.0144773532830786</v>
      </c>
      <c r="W27" s="8">
        <f t="shared" si="10"/>
        <v>1.3813223122230447</v>
      </c>
      <c r="X27" s="8">
        <f t="shared" si="10"/>
        <v>9.6227867590454199</v>
      </c>
      <c r="Y27" s="8">
        <f t="shared" si="10"/>
        <v>4.4373446929357474</v>
      </c>
      <c r="Z27" s="8">
        <f t="shared" si="10"/>
        <v>0</v>
      </c>
      <c r="AA27" s="8">
        <f t="shared" si="10"/>
        <v>4.2723659832452539</v>
      </c>
      <c r="AB27" s="8">
        <f t="shared" si="9"/>
        <v>5.0188004263972843</v>
      </c>
      <c r="AC27" s="8">
        <f t="shared" si="5"/>
        <v>0.99913862422353605</v>
      </c>
      <c r="AD27" s="8">
        <f t="shared" si="6"/>
        <v>1.1737003273942657</v>
      </c>
      <c r="AE27" s="8">
        <f t="shared" si="7"/>
        <v>0.32331553936158897</v>
      </c>
      <c r="AF27" s="8">
        <f t="shared" si="8"/>
        <v>2.2523320325980198</v>
      </c>
      <c r="AG27">
        <v>77</v>
      </c>
      <c r="AH27">
        <v>23</v>
      </c>
      <c r="AI27">
        <v>12</v>
      </c>
      <c r="AJ27">
        <v>8</v>
      </c>
    </row>
    <row r="28" spans="1:36" ht="12.75" customHeight="1" x14ac:dyDescent="0.25">
      <c r="A28" t="s">
        <v>88</v>
      </c>
      <c r="B28" s="3" t="s">
        <v>89</v>
      </c>
      <c r="C28" s="3">
        <v>1041732</v>
      </c>
      <c r="D28" s="3">
        <v>4348</v>
      </c>
      <c r="E28" s="3">
        <v>39019</v>
      </c>
      <c r="F28" s="3">
        <v>64643</v>
      </c>
      <c r="G28" s="3">
        <v>7806</v>
      </c>
      <c r="H28" s="3">
        <v>706</v>
      </c>
      <c r="I28" s="3">
        <v>898953</v>
      </c>
      <c r="J28" s="3">
        <v>26257</v>
      </c>
      <c r="K28" s="4">
        <f t="shared" si="0"/>
        <v>4.1738182181213597E-3</v>
      </c>
      <c r="L28" s="5">
        <f t="shared" si="1"/>
        <v>0</v>
      </c>
      <c r="M28" s="5">
        <f t="shared" si="2"/>
        <v>-4.1738182181213597E-3</v>
      </c>
      <c r="N28" s="7"/>
      <c r="O28" s="6">
        <v>1</v>
      </c>
      <c r="P28" s="6">
        <v>6</v>
      </c>
      <c r="Q28" s="7"/>
      <c r="R28" s="7"/>
      <c r="S28" s="6">
        <v>36</v>
      </c>
      <c r="T28" s="6">
        <v>8</v>
      </c>
      <c r="U28">
        <f t="shared" si="3"/>
        <v>51</v>
      </c>
      <c r="V28" s="8">
        <f t="shared" si="10"/>
        <v>0</v>
      </c>
      <c r="W28" s="8">
        <f t="shared" si="10"/>
        <v>3.2035674927599374</v>
      </c>
      <c r="X28" s="8">
        <f t="shared" si="10"/>
        <v>11.602184304565071</v>
      </c>
      <c r="Y28" s="8">
        <f t="shared" si="10"/>
        <v>0</v>
      </c>
      <c r="Z28" s="8">
        <f t="shared" si="10"/>
        <v>0</v>
      </c>
      <c r="AA28" s="8">
        <f t="shared" si="10"/>
        <v>5.0058234412700102</v>
      </c>
      <c r="AB28" s="8">
        <f t="shared" si="9"/>
        <v>6.1196161776733362</v>
      </c>
      <c r="AC28" s="8">
        <f t="shared" si="5"/>
        <v>0</v>
      </c>
      <c r="AD28" s="8">
        <f t="shared" si="6"/>
        <v>0</v>
      </c>
      <c r="AE28" s="8">
        <f t="shared" si="7"/>
        <v>0.63996813518200535</v>
      </c>
      <c r="AF28" s="8">
        <f t="shared" si="8"/>
        <v>2.317737419364819</v>
      </c>
      <c r="AG28">
        <v>36</v>
      </c>
      <c r="AH28">
        <v>4</v>
      </c>
      <c r="AI28">
        <v>6</v>
      </c>
      <c r="AJ28">
        <v>5</v>
      </c>
    </row>
    <row r="29" spans="1:36" ht="12.75" customHeight="1" x14ac:dyDescent="0.25">
      <c r="A29" t="s">
        <v>90</v>
      </c>
      <c r="B29" s="3" t="s">
        <v>91</v>
      </c>
      <c r="C29" s="3">
        <v>10155624</v>
      </c>
      <c r="D29" s="3">
        <v>2146254</v>
      </c>
      <c r="E29" s="3">
        <v>935950</v>
      </c>
      <c r="F29" s="3">
        <v>111360</v>
      </c>
      <c r="G29" s="3">
        <v>280059</v>
      </c>
      <c r="H29" s="3">
        <v>5677</v>
      </c>
      <c r="I29" s="3">
        <v>6433039</v>
      </c>
      <c r="J29" s="3">
        <v>243285</v>
      </c>
      <c r="K29" s="4">
        <f t="shared" si="0"/>
        <v>0.21133649690063358</v>
      </c>
      <c r="L29" s="5">
        <f t="shared" si="1"/>
        <v>0.35146443514644349</v>
      </c>
      <c r="M29" s="5">
        <f t="shared" si="2"/>
        <v>0.14012793824580991</v>
      </c>
      <c r="N29" s="6">
        <v>84</v>
      </c>
      <c r="O29" s="6">
        <v>9</v>
      </c>
      <c r="P29" s="6">
        <v>1</v>
      </c>
      <c r="Q29" s="6">
        <v>1</v>
      </c>
      <c r="R29" s="6">
        <v>1</v>
      </c>
      <c r="S29" s="6">
        <v>123</v>
      </c>
      <c r="T29" s="6">
        <v>20</v>
      </c>
      <c r="U29">
        <f t="shared" si="3"/>
        <v>239</v>
      </c>
      <c r="V29" s="8">
        <f t="shared" si="10"/>
        <v>4.8922448135216055</v>
      </c>
      <c r="W29" s="8">
        <f t="shared" si="10"/>
        <v>1.2019872856456006</v>
      </c>
      <c r="X29" s="8">
        <f t="shared" si="10"/>
        <v>1.1224856321839081</v>
      </c>
      <c r="Y29" s="8">
        <f t="shared" si="10"/>
        <v>0.44633452236850091</v>
      </c>
      <c r="Z29" s="8">
        <f t="shared" si="10"/>
        <v>22.01867183371499</v>
      </c>
      <c r="AA29" s="8">
        <f t="shared" si="10"/>
        <v>2.3900057189144976</v>
      </c>
      <c r="AB29" s="8">
        <f t="shared" si="9"/>
        <v>2.9417197800942612</v>
      </c>
      <c r="AC29" s="8">
        <f t="shared" si="5"/>
        <v>1.6630560281866289</v>
      </c>
      <c r="AD29" s="8">
        <f t="shared" si="6"/>
        <v>2.0469594590525015</v>
      </c>
      <c r="AE29" s="8">
        <f t="shared" si="7"/>
        <v>0.50292234706096184</v>
      </c>
      <c r="AF29" s="8">
        <f t="shared" si="8"/>
        <v>0.46965813650593402</v>
      </c>
      <c r="AG29">
        <v>190</v>
      </c>
      <c r="AH29">
        <v>20</v>
      </c>
      <c r="AI29">
        <v>20</v>
      </c>
      <c r="AJ29">
        <v>9</v>
      </c>
    </row>
    <row r="30" spans="1:36" ht="12.75" customHeight="1" x14ac:dyDescent="0.25">
      <c r="A30" t="s">
        <v>92</v>
      </c>
      <c r="B30" s="3" t="s">
        <v>93</v>
      </c>
      <c r="C30" s="3">
        <v>752201</v>
      </c>
      <c r="D30" s="3">
        <v>20113</v>
      </c>
      <c r="E30" s="3">
        <v>26529</v>
      </c>
      <c r="F30" s="3">
        <v>38308</v>
      </c>
      <c r="G30" s="3">
        <v>10664</v>
      </c>
      <c r="H30" s="3">
        <v>366</v>
      </c>
      <c r="I30" s="3">
        <v>639477</v>
      </c>
      <c r="J30" s="3">
        <v>16744</v>
      </c>
      <c r="K30" s="4">
        <f t="shared" si="0"/>
        <v>2.6738863681383035E-2</v>
      </c>
      <c r="L30" s="5">
        <f t="shared" si="1"/>
        <v>0</v>
      </c>
      <c r="M30" s="5">
        <f t="shared" si="2"/>
        <v>-2.6738863681383035E-2</v>
      </c>
      <c r="N30" s="7"/>
      <c r="O30" s="7"/>
      <c r="P30" s="6">
        <v>6</v>
      </c>
      <c r="Q30" s="7"/>
      <c r="R30" s="7"/>
      <c r="S30" s="6">
        <v>8</v>
      </c>
      <c r="T30" s="7"/>
      <c r="U30">
        <f t="shared" si="3"/>
        <v>14</v>
      </c>
      <c r="V30" s="8">
        <f t="shared" si="10"/>
        <v>0</v>
      </c>
      <c r="W30" s="8">
        <f t="shared" si="10"/>
        <v>0</v>
      </c>
      <c r="X30" s="8">
        <f t="shared" si="10"/>
        <v>19.578155998747</v>
      </c>
      <c r="Y30" s="8">
        <f t="shared" si="10"/>
        <v>0</v>
      </c>
      <c r="Z30" s="8">
        <f t="shared" si="10"/>
        <v>0</v>
      </c>
      <c r="AA30" s="8">
        <f t="shared" si="10"/>
        <v>1.5637778997524541</v>
      </c>
      <c r="AB30" s="8">
        <f t="shared" si="9"/>
        <v>2.3265058142703881</v>
      </c>
      <c r="AC30" s="8">
        <f t="shared" si="5"/>
        <v>0</v>
      </c>
      <c r="AD30" s="8">
        <f t="shared" si="6"/>
        <v>0</v>
      </c>
      <c r="AE30" s="8">
        <f t="shared" si="7"/>
        <v>0</v>
      </c>
      <c r="AF30" s="8">
        <f t="shared" si="8"/>
        <v>12.519780463610735</v>
      </c>
      <c r="AG30">
        <v>8</v>
      </c>
      <c r="AH30">
        <v>2</v>
      </c>
      <c r="AI30">
        <v>3</v>
      </c>
      <c r="AJ30">
        <v>1</v>
      </c>
    </row>
    <row r="31" spans="1:36" ht="12.75" customHeight="1" x14ac:dyDescent="0.25">
      <c r="A31" t="s">
        <v>94</v>
      </c>
      <c r="B31" s="3" t="s">
        <v>95</v>
      </c>
      <c r="C31" s="3">
        <v>1904760</v>
      </c>
      <c r="D31" s="3">
        <v>88442</v>
      </c>
      <c r="E31" s="3">
        <v>203281</v>
      </c>
      <c r="F31" s="3">
        <v>13918</v>
      </c>
      <c r="G31" s="3">
        <v>43839</v>
      </c>
      <c r="H31" s="3">
        <v>1091</v>
      </c>
      <c r="I31" s="3">
        <v>1512314</v>
      </c>
      <c r="J31" s="3">
        <v>41875</v>
      </c>
      <c r="K31" s="4">
        <f t="shared" si="0"/>
        <v>4.6432096432096434E-2</v>
      </c>
      <c r="L31" s="5">
        <f t="shared" si="1"/>
        <v>0.22500000000000001</v>
      </c>
      <c r="M31" s="5">
        <f t="shared" si="2"/>
        <v>0.17856790356790359</v>
      </c>
      <c r="N31" s="6">
        <v>9</v>
      </c>
      <c r="O31" s="6">
        <v>4</v>
      </c>
      <c r="P31" s="6">
        <v>2</v>
      </c>
      <c r="Q31" s="7"/>
      <c r="R31" s="7"/>
      <c r="S31" s="6">
        <v>24</v>
      </c>
      <c r="T31" s="6">
        <v>1</v>
      </c>
      <c r="U31">
        <f t="shared" si="3"/>
        <v>40</v>
      </c>
      <c r="V31" s="8">
        <f t="shared" si="10"/>
        <v>12.720200809570114</v>
      </c>
      <c r="W31" s="8">
        <f t="shared" si="10"/>
        <v>2.4596494507602773</v>
      </c>
      <c r="X31" s="8">
        <f t="shared" si="10"/>
        <v>17.962350912487427</v>
      </c>
      <c r="Y31" s="8">
        <f t="shared" si="10"/>
        <v>0</v>
      </c>
      <c r="Z31" s="8">
        <f t="shared" si="10"/>
        <v>0</v>
      </c>
      <c r="AA31" s="8">
        <f t="shared" si="10"/>
        <v>1.9837150221448721</v>
      </c>
      <c r="AB31" s="8">
        <f t="shared" si="9"/>
        <v>2.625002625002625</v>
      </c>
      <c r="AC31" s="8">
        <f t="shared" si="5"/>
        <v>4.8457859388073539</v>
      </c>
      <c r="AD31" s="8">
        <f t="shared" si="6"/>
        <v>6.4123125890414059</v>
      </c>
      <c r="AE31" s="8">
        <f t="shared" si="7"/>
        <v>1.2399207664923593</v>
      </c>
      <c r="AF31" s="8">
        <f t="shared" si="8"/>
        <v>9.0549049192891697</v>
      </c>
      <c r="AG31">
        <v>27</v>
      </c>
      <c r="AH31">
        <v>6</v>
      </c>
      <c r="AI31">
        <v>2</v>
      </c>
      <c r="AJ31">
        <v>5</v>
      </c>
    </row>
    <row r="32" spans="1:36" ht="12.75" customHeight="1" x14ac:dyDescent="0.25">
      <c r="A32" t="s">
        <v>96</v>
      </c>
      <c r="B32" s="3" t="s">
        <v>97</v>
      </c>
      <c r="C32" s="3">
        <v>1343622</v>
      </c>
      <c r="D32" s="3">
        <v>17622</v>
      </c>
      <c r="E32" s="3">
        <v>48356</v>
      </c>
      <c r="F32" s="3">
        <v>1838</v>
      </c>
      <c r="G32" s="3">
        <v>35848</v>
      </c>
      <c r="H32" s="3">
        <v>270</v>
      </c>
      <c r="I32" s="3">
        <v>1214547</v>
      </c>
      <c r="J32" s="3">
        <v>25141</v>
      </c>
      <c r="K32" s="4">
        <f t="shared" si="0"/>
        <v>1.3115295819806463E-2</v>
      </c>
      <c r="L32" s="5">
        <f t="shared" si="1"/>
        <v>0</v>
      </c>
      <c r="M32" s="5">
        <f t="shared" si="2"/>
        <v>-1.3115295819806463E-2</v>
      </c>
      <c r="N32" s="7"/>
      <c r="O32" s="6">
        <v>1</v>
      </c>
      <c r="P32" s="7"/>
      <c r="Q32" s="7"/>
      <c r="R32" s="7"/>
      <c r="S32" s="6">
        <v>18</v>
      </c>
      <c r="T32" s="7">
        <v>2</v>
      </c>
      <c r="U32">
        <f t="shared" si="3"/>
        <v>21</v>
      </c>
      <c r="V32" s="8">
        <f t="shared" si="10"/>
        <v>0</v>
      </c>
      <c r="W32" s="8">
        <f t="shared" si="10"/>
        <v>2.584994623211184</v>
      </c>
      <c r="X32" s="8">
        <f t="shared" si="10"/>
        <v>0</v>
      </c>
      <c r="Y32" s="8">
        <f t="shared" si="10"/>
        <v>0</v>
      </c>
      <c r="Z32" s="8">
        <f t="shared" si="10"/>
        <v>0</v>
      </c>
      <c r="AA32" s="8">
        <f t="shared" si="10"/>
        <v>1.8525425529024402</v>
      </c>
      <c r="AB32" s="8">
        <f t="shared" si="9"/>
        <v>1.9536744709449534</v>
      </c>
      <c r="AC32" s="8">
        <f t="shared" si="5"/>
        <v>0</v>
      </c>
      <c r="AD32" s="8">
        <f t="shared" si="6"/>
        <v>0</v>
      </c>
      <c r="AE32" s="8">
        <f t="shared" si="7"/>
        <v>1.3953766509498995</v>
      </c>
      <c r="AF32" s="8">
        <f t="shared" si="8"/>
        <v>0</v>
      </c>
      <c r="AG32">
        <v>12</v>
      </c>
      <c r="AH32">
        <v>3</v>
      </c>
      <c r="AI32">
        <v>4</v>
      </c>
      <c r="AJ32">
        <v>2</v>
      </c>
    </row>
    <row r="33" spans="1:36" ht="12.75" customHeight="1" x14ac:dyDescent="0.25">
      <c r="A33" t="s">
        <v>98</v>
      </c>
      <c r="B33" s="3" t="s">
        <v>99</v>
      </c>
      <c r="C33" s="3">
        <v>8881845</v>
      </c>
      <c r="D33" s="3">
        <v>1129257</v>
      </c>
      <c r="E33" s="3">
        <v>1768020</v>
      </c>
      <c r="F33" s="3">
        <v>9599</v>
      </c>
      <c r="G33" s="3">
        <v>826944</v>
      </c>
      <c r="H33" s="3">
        <v>2255</v>
      </c>
      <c r="I33" s="3">
        <v>4960005</v>
      </c>
      <c r="J33" s="3">
        <v>185765</v>
      </c>
      <c r="K33" s="4">
        <f t="shared" si="0"/>
        <v>0.12714216471915463</v>
      </c>
      <c r="L33" s="5">
        <f t="shared" si="1"/>
        <v>0.48672566371681414</v>
      </c>
      <c r="M33" s="5">
        <f t="shared" si="2"/>
        <v>0.35958349899765951</v>
      </c>
      <c r="N33" s="6">
        <v>55</v>
      </c>
      <c r="O33" s="6">
        <v>14</v>
      </c>
      <c r="P33" s="7"/>
      <c r="Q33" s="6">
        <v>1</v>
      </c>
      <c r="R33" s="7"/>
      <c r="S33" s="6">
        <v>29</v>
      </c>
      <c r="T33" s="6">
        <v>14</v>
      </c>
      <c r="U33">
        <f t="shared" si="3"/>
        <v>113</v>
      </c>
      <c r="V33" s="8">
        <f t="shared" si="10"/>
        <v>6.0880738397016803</v>
      </c>
      <c r="W33" s="8">
        <f t="shared" si="10"/>
        <v>0.98980780760398646</v>
      </c>
      <c r="X33" s="8">
        <f t="shared" si="10"/>
        <v>0</v>
      </c>
      <c r="Y33" s="8">
        <f t="shared" si="10"/>
        <v>0.15115896602430154</v>
      </c>
      <c r="Z33" s="8">
        <f t="shared" si="10"/>
        <v>0</v>
      </c>
      <c r="AA33" s="8">
        <f t="shared" si="10"/>
        <v>0.73084603745359134</v>
      </c>
      <c r="AB33" s="8">
        <f t="shared" si="9"/>
        <v>1.5903227313694397</v>
      </c>
      <c r="AC33" s="8">
        <f t="shared" si="5"/>
        <v>3.8282002260378878</v>
      </c>
      <c r="AD33" s="8">
        <f t="shared" si="6"/>
        <v>8.3301728787005604</v>
      </c>
      <c r="AE33" s="8">
        <f t="shared" si="7"/>
        <v>1.3543314964840856</v>
      </c>
      <c r="AF33" s="8">
        <f t="shared" si="8"/>
        <v>0</v>
      </c>
      <c r="AG33">
        <v>76</v>
      </c>
      <c r="AH33">
        <v>16</v>
      </c>
      <c r="AI33">
        <v>13</v>
      </c>
      <c r="AJ33">
        <v>8</v>
      </c>
    </row>
    <row r="34" spans="1:36" ht="12.75" customHeight="1" x14ac:dyDescent="0.25">
      <c r="A34" t="s">
        <v>100</v>
      </c>
      <c r="B34" s="3" t="s">
        <v>101</v>
      </c>
      <c r="C34" s="3">
        <v>2092434</v>
      </c>
      <c r="D34" s="3">
        <v>38016</v>
      </c>
      <c r="E34" s="3">
        <v>1015751</v>
      </c>
      <c r="F34" s="3">
        <v>183408</v>
      </c>
      <c r="G34" s="3">
        <v>29571</v>
      </c>
      <c r="H34" s="3">
        <v>1046</v>
      </c>
      <c r="I34" s="3">
        <v>788308</v>
      </c>
      <c r="J34" s="3">
        <v>36334</v>
      </c>
      <c r="K34" s="4">
        <f t="shared" si="0"/>
        <v>1.8168314986279136E-2</v>
      </c>
      <c r="L34" s="5">
        <f t="shared" si="1"/>
        <v>3.048780487804878E-2</v>
      </c>
      <c r="M34" s="5">
        <f t="shared" si="2"/>
        <v>1.2319489891769644E-2</v>
      </c>
      <c r="N34" s="6">
        <v>5</v>
      </c>
      <c r="O34" s="6">
        <v>90</v>
      </c>
      <c r="P34" s="6">
        <v>6</v>
      </c>
      <c r="Q34" s="6">
        <v>1</v>
      </c>
      <c r="R34" s="7"/>
      <c r="S34" s="6">
        <v>46</v>
      </c>
      <c r="T34" s="6">
        <v>16</v>
      </c>
      <c r="U34">
        <f t="shared" si="3"/>
        <v>164</v>
      </c>
      <c r="V34" s="8">
        <f t="shared" si="10"/>
        <v>16.440446127946128</v>
      </c>
      <c r="W34" s="8">
        <f t="shared" si="10"/>
        <v>11.075549027271448</v>
      </c>
      <c r="X34" s="8">
        <f t="shared" si="10"/>
        <v>4.0892436534938499</v>
      </c>
      <c r="Y34" s="8">
        <f t="shared" si="10"/>
        <v>4.227114402624192</v>
      </c>
      <c r="Z34" s="8">
        <f t="shared" si="10"/>
        <v>0</v>
      </c>
      <c r="AA34" s="8">
        <f t="shared" si="10"/>
        <v>7.2941033200221232</v>
      </c>
      <c r="AB34" s="8">
        <f t="shared" si="9"/>
        <v>9.7972026835732944</v>
      </c>
      <c r="AC34" s="8">
        <f t="shared" si="5"/>
        <v>1.6780755343064793</v>
      </c>
      <c r="AD34" s="8">
        <f t="shared" si="6"/>
        <v>2.2539365576050359</v>
      </c>
      <c r="AE34" s="8">
        <f t="shared" si="7"/>
        <v>1.5184250265374435</v>
      </c>
      <c r="AF34" s="8">
        <f t="shared" si="8"/>
        <v>0.56062321495624867</v>
      </c>
      <c r="AG34">
        <v>121</v>
      </c>
      <c r="AH34">
        <v>14</v>
      </c>
      <c r="AI34">
        <v>16</v>
      </c>
      <c r="AJ34">
        <v>13</v>
      </c>
    </row>
    <row r="35" spans="1:36" ht="12.75" customHeight="1" x14ac:dyDescent="0.25">
      <c r="A35" t="s">
        <v>102</v>
      </c>
      <c r="B35" s="3" t="s">
        <v>103</v>
      </c>
      <c r="C35" s="3">
        <v>2922849</v>
      </c>
      <c r="D35" s="3">
        <v>249967</v>
      </c>
      <c r="E35" s="3">
        <v>831597</v>
      </c>
      <c r="F35" s="3">
        <v>26355</v>
      </c>
      <c r="G35" s="3">
        <v>229928</v>
      </c>
      <c r="H35" s="3">
        <v>17703</v>
      </c>
      <c r="I35" s="3">
        <v>1458093</v>
      </c>
      <c r="J35" s="3">
        <v>109206</v>
      </c>
      <c r="K35" s="4">
        <f t="shared" si="0"/>
        <v>8.552169475740963E-2</v>
      </c>
      <c r="L35" s="5">
        <f t="shared" si="1"/>
        <v>0.17006802721088435</v>
      </c>
      <c r="M35" s="5">
        <f t="shared" si="2"/>
        <v>8.4546332453474718E-2</v>
      </c>
      <c r="N35" s="6">
        <v>25</v>
      </c>
      <c r="O35" s="6">
        <v>33</v>
      </c>
      <c r="P35" s="6">
        <v>2</v>
      </c>
      <c r="Q35" s="6">
        <v>2</v>
      </c>
      <c r="R35" s="7"/>
      <c r="S35" s="6">
        <v>69</v>
      </c>
      <c r="T35" s="6">
        <v>16</v>
      </c>
      <c r="U35">
        <f t="shared" si="3"/>
        <v>147</v>
      </c>
      <c r="V35" s="8">
        <f t="shared" si="10"/>
        <v>12.501650217828754</v>
      </c>
      <c r="W35" s="8">
        <f t="shared" si="10"/>
        <v>4.9603353547451468</v>
      </c>
      <c r="X35" s="8">
        <f t="shared" si="10"/>
        <v>9.4858660595712383</v>
      </c>
      <c r="Y35" s="8">
        <f t="shared" si="10"/>
        <v>1.0872968929403988</v>
      </c>
      <c r="Z35" s="8">
        <f t="shared" si="10"/>
        <v>0</v>
      </c>
      <c r="AA35" s="8">
        <f t="shared" si="10"/>
        <v>5.9152605492242261</v>
      </c>
      <c r="AB35" s="8">
        <f t="shared" si="9"/>
        <v>6.2866744056911603</v>
      </c>
      <c r="AC35" s="8">
        <f t="shared" si="5"/>
        <v>1.9885951476207102</v>
      </c>
      <c r="AD35" s="8">
        <f t="shared" si="6"/>
        <v>2.1134572372248792</v>
      </c>
      <c r="AE35" s="8">
        <f t="shared" si="7"/>
        <v>0.83856582706161342</v>
      </c>
      <c r="AF35" s="8">
        <f t="shared" si="8"/>
        <v>1.603626075408511</v>
      </c>
      <c r="AG35">
        <v>110</v>
      </c>
      <c r="AH35">
        <v>12</v>
      </c>
      <c r="AI35">
        <v>16</v>
      </c>
      <c r="AJ35">
        <v>9</v>
      </c>
    </row>
    <row r="36" spans="1:36" ht="12.75" customHeight="1" x14ac:dyDescent="0.25">
      <c r="A36" t="s">
        <v>104</v>
      </c>
      <c r="B36" s="3" t="s">
        <v>105</v>
      </c>
      <c r="C36" s="3">
        <v>19618453</v>
      </c>
      <c r="D36" s="3">
        <v>2808679</v>
      </c>
      <c r="E36" s="3">
        <v>3705588</v>
      </c>
      <c r="F36" s="3">
        <v>46139</v>
      </c>
      <c r="G36" s="3">
        <v>1616028</v>
      </c>
      <c r="H36" s="3">
        <v>5591</v>
      </c>
      <c r="I36" s="3">
        <v>10959534</v>
      </c>
      <c r="J36" s="3">
        <v>476894</v>
      </c>
      <c r="K36" s="4">
        <f t="shared" si="0"/>
        <v>0.14316516190139966</v>
      </c>
      <c r="L36" s="5">
        <f t="shared" si="1"/>
        <v>0.46666666666666667</v>
      </c>
      <c r="M36" s="5">
        <f t="shared" si="2"/>
        <v>0.32350150476526701</v>
      </c>
      <c r="N36" s="6">
        <v>84</v>
      </c>
      <c r="O36" s="6">
        <v>20</v>
      </c>
      <c r="P36" s="7"/>
      <c r="Q36" s="6">
        <v>1</v>
      </c>
      <c r="R36" s="7"/>
      <c r="S36" s="6">
        <v>60</v>
      </c>
      <c r="T36" s="6">
        <v>15</v>
      </c>
      <c r="U36">
        <f t="shared" si="3"/>
        <v>180</v>
      </c>
      <c r="V36" s="8">
        <f t="shared" si="10"/>
        <v>3.7384122571500695</v>
      </c>
      <c r="W36" s="8">
        <f t="shared" si="10"/>
        <v>0.67465676162595511</v>
      </c>
      <c r="X36" s="8">
        <f t="shared" si="10"/>
        <v>0</v>
      </c>
      <c r="Y36" s="8">
        <f t="shared" si="10"/>
        <v>7.7350144923231529E-2</v>
      </c>
      <c r="Z36" s="8">
        <f t="shared" si="10"/>
        <v>0</v>
      </c>
      <c r="AA36" s="8">
        <f t="shared" si="10"/>
        <v>0.684335666096752</v>
      </c>
      <c r="AB36" s="8">
        <f t="shared" si="9"/>
        <v>1.1468794201051429</v>
      </c>
      <c r="AC36" s="8">
        <f t="shared" si="5"/>
        <v>3.2596384516232244</v>
      </c>
      <c r="AD36" s="8">
        <f t="shared" si="6"/>
        <v>5.4628341651003902</v>
      </c>
      <c r="AE36" s="8">
        <f t="shared" si="7"/>
        <v>0.98585649564927325</v>
      </c>
      <c r="AF36" s="8">
        <f t="shared" si="8"/>
        <v>0</v>
      </c>
      <c r="AG36">
        <v>130</v>
      </c>
      <c r="AH36">
        <v>38</v>
      </c>
      <c r="AI36">
        <v>9</v>
      </c>
      <c r="AJ36">
        <v>3</v>
      </c>
    </row>
    <row r="37" spans="1:36" ht="12.75" customHeight="1" x14ac:dyDescent="0.25">
      <c r="A37" t="s">
        <v>106</v>
      </c>
      <c r="B37" s="3" t="s">
        <v>107</v>
      </c>
      <c r="C37" s="3">
        <v>11641879</v>
      </c>
      <c r="D37" s="3">
        <v>1418048</v>
      </c>
      <c r="E37" s="3">
        <v>431327</v>
      </c>
      <c r="F37" s="3">
        <v>17723</v>
      </c>
      <c r="G37" s="3">
        <v>247987</v>
      </c>
      <c r="H37" s="3">
        <v>3055</v>
      </c>
      <c r="I37" s="3">
        <v>9220638</v>
      </c>
      <c r="J37" s="3">
        <v>303101</v>
      </c>
      <c r="K37" s="4">
        <f t="shared" si="0"/>
        <v>0.12180576692130196</v>
      </c>
      <c r="L37" s="5">
        <f t="shared" si="1"/>
        <v>0.3881856540084388</v>
      </c>
      <c r="M37" s="5">
        <f t="shared" si="2"/>
        <v>0.26637988708713684</v>
      </c>
      <c r="N37" s="6">
        <v>92</v>
      </c>
      <c r="O37" s="6">
        <v>2</v>
      </c>
      <c r="P37" s="7"/>
      <c r="Q37" s="6">
        <v>4</v>
      </c>
      <c r="R37" s="7"/>
      <c r="S37" s="6">
        <v>125</v>
      </c>
      <c r="T37" s="6">
        <v>14</v>
      </c>
      <c r="U37">
        <f t="shared" si="3"/>
        <v>237</v>
      </c>
      <c r="V37" s="8">
        <f t="shared" si="10"/>
        <v>8.1097395856839825</v>
      </c>
      <c r="W37" s="8">
        <f t="shared" si="10"/>
        <v>0.57960665573914916</v>
      </c>
      <c r="X37" s="8">
        <f t="shared" si="10"/>
        <v>0</v>
      </c>
      <c r="Y37" s="8">
        <f t="shared" si="10"/>
        <v>2.0162347219813945</v>
      </c>
      <c r="Z37" s="8">
        <f t="shared" si="10"/>
        <v>0</v>
      </c>
      <c r="AA37" s="8">
        <f t="shared" si="10"/>
        <v>1.6945682066685623</v>
      </c>
      <c r="AB37" s="8">
        <f t="shared" si="9"/>
        <v>2.5446923129848709</v>
      </c>
      <c r="AC37" s="8">
        <f t="shared" si="5"/>
        <v>3.1869234422968127</v>
      </c>
      <c r="AD37" s="8">
        <f t="shared" si="6"/>
        <v>4.7857262716071673</v>
      </c>
      <c r="AE37" s="8">
        <f t="shared" si="7"/>
        <v>0.34203796191752428</v>
      </c>
      <c r="AF37" s="8">
        <f t="shared" si="8"/>
        <v>0</v>
      </c>
      <c r="AG37">
        <v>169</v>
      </c>
      <c r="AH37">
        <v>38</v>
      </c>
      <c r="AI37">
        <v>15</v>
      </c>
      <c r="AJ37">
        <v>15</v>
      </c>
    </row>
    <row r="38" spans="1:36" ht="12.75" customHeight="1" x14ac:dyDescent="0.25">
      <c r="A38" t="s">
        <v>108</v>
      </c>
      <c r="B38" s="3" t="s">
        <v>109</v>
      </c>
      <c r="C38" s="3">
        <v>3918137</v>
      </c>
      <c r="D38" s="3">
        <v>282622</v>
      </c>
      <c r="E38" s="3">
        <v>407521</v>
      </c>
      <c r="F38" s="3">
        <v>280638</v>
      </c>
      <c r="G38" s="3">
        <v>82318</v>
      </c>
      <c r="H38" s="3">
        <v>3982</v>
      </c>
      <c r="I38" s="3">
        <v>2586110</v>
      </c>
      <c r="J38" s="3">
        <v>274946</v>
      </c>
      <c r="K38" s="4">
        <f t="shared" si="0"/>
        <v>7.2131729952270685E-2</v>
      </c>
      <c r="L38" s="5">
        <f t="shared" si="1"/>
        <v>0.22633744855967078</v>
      </c>
      <c r="M38" s="5">
        <f t="shared" si="2"/>
        <v>0.15420571860740009</v>
      </c>
      <c r="N38" s="6">
        <v>55</v>
      </c>
      <c r="O38" s="6">
        <v>21</v>
      </c>
      <c r="P38" s="6">
        <v>14</v>
      </c>
      <c r="Q38" s="6">
        <v>2</v>
      </c>
      <c r="R38" s="6">
        <v>1</v>
      </c>
      <c r="S38" s="6">
        <v>140</v>
      </c>
      <c r="T38" s="6">
        <v>10</v>
      </c>
      <c r="U38">
        <f t="shared" si="3"/>
        <v>243</v>
      </c>
      <c r="V38" s="8">
        <f t="shared" si="10"/>
        <v>24.32577789414837</v>
      </c>
      <c r="W38" s="8">
        <f t="shared" si="10"/>
        <v>6.4413858426927693</v>
      </c>
      <c r="X38" s="8">
        <f t="shared" si="10"/>
        <v>6.2357913040999433</v>
      </c>
      <c r="Y38" s="8">
        <f t="shared" si="10"/>
        <v>3.0370028426346609</v>
      </c>
      <c r="Z38" s="8">
        <f t="shared" si="10"/>
        <v>31.391260673028633</v>
      </c>
      <c r="AA38" s="8">
        <f t="shared" si="10"/>
        <v>6.7669202006101834</v>
      </c>
      <c r="AB38" s="8">
        <f t="shared" si="9"/>
        <v>7.7524088616605296</v>
      </c>
      <c r="AC38" s="8">
        <f t="shared" si="5"/>
        <v>3.1378347463652609</v>
      </c>
      <c r="AD38" s="8">
        <f t="shared" si="6"/>
        <v>3.594807855419202</v>
      </c>
      <c r="AE38" s="8">
        <f t="shared" si="7"/>
        <v>0.95189327666549695</v>
      </c>
      <c r="AF38" s="8">
        <f t="shared" si="8"/>
        <v>0.92151098568262302</v>
      </c>
      <c r="AG38">
        <v>175</v>
      </c>
      <c r="AH38">
        <v>32</v>
      </c>
      <c r="AI38">
        <v>17</v>
      </c>
      <c r="AJ38">
        <v>19</v>
      </c>
    </row>
    <row r="39" spans="1:36" ht="12.75" customHeight="1" x14ac:dyDescent="0.25">
      <c r="A39" t="s">
        <v>110</v>
      </c>
      <c r="B39" s="3" t="s">
        <v>111</v>
      </c>
      <c r="C39" s="3">
        <v>4081943</v>
      </c>
      <c r="D39" s="3">
        <v>74356</v>
      </c>
      <c r="E39" s="3">
        <v>523956</v>
      </c>
      <c r="F39" s="3">
        <v>36776</v>
      </c>
      <c r="G39" s="3">
        <v>172505</v>
      </c>
      <c r="H39" s="3">
        <v>15301</v>
      </c>
      <c r="I39" s="3">
        <v>3103557</v>
      </c>
      <c r="J39" s="3">
        <v>155492</v>
      </c>
      <c r="K39" s="4">
        <f t="shared" si="0"/>
        <v>1.8215834958988892E-2</v>
      </c>
      <c r="L39" s="5">
        <f t="shared" si="1"/>
        <v>7.0866141732283464E-2</v>
      </c>
      <c r="M39" s="5">
        <f t="shared" si="2"/>
        <v>5.2650306773294575E-2</v>
      </c>
      <c r="N39" s="6">
        <v>9</v>
      </c>
      <c r="O39" s="6">
        <v>11</v>
      </c>
      <c r="P39" s="7"/>
      <c r="Q39" s="7"/>
      <c r="R39" s="7"/>
      <c r="S39" s="6">
        <v>93</v>
      </c>
      <c r="T39" s="6">
        <v>14</v>
      </c>
      <c r="U39">
        <f t="shared" si="3"/>
        <v>127</v>
      </c>
      <c r="V39" s="8">
        <f t="shared" si="10"/>
        <v>15.129915541449243</v>
      </c>
      <c r="W39" s="8">
        <f t="shared" si="10"/>
        <v>2.6242661597538728</v>
      </c>
      <c r="X39" s="8">
        <f t="shared" si="10"/>
        <v>0</v>
      </c>
      <c r="Y39" s="8">
        <f t="shared" si="10"/>
        <v>0</v>
      </c>
      <c r="Z39" s="8">
        <f t="shared" si="10"/>
        <v>0</v>
      </c>
      <c r="AA39" s="8">
        <f t="shared" si="10"/>
        <v>3.7457021089027847</v>
      </c>
      <c r="AB39" s="8">
        <f t="shared" si="9"/>
        <v>3.8890792938558918</v>
      </c>
      <c r="AC39" s="8">
        <f t="shared" si="5"/>
        <v>3.8903592337014139</v>
      </c>
      <c r="AD39" s="8">
        <f t="shared" si="6"/>
        <v>4.0392735731676206</v>
      </c>
      <c r="AE39" s="8">
        <f t="shared" si="7"/>
        <v>0.70060727827675273</v>
      </c>
      <c r="AF39" s="8">
        <f t="shared" si="8"/>
        <v>0</v>
      </c>
      <c r="AG39">
        <v>100</v>
      </c>
      <c r="AH39">
        <v>11</v>
      </c>
      <c r="AI39">
        <v>11</v>
      </c>
      <c r="AJ39">
        <v>5</v>
      </c>
    </row>
    <row r="40" spans="1:36" ht="12.75" customHeight="1" x14ac:dyDescent="0.25">
      <c r="A40" t="s">
        <v>112</v>
      </c>
      <c r="B40" s="3" t="s">
        <v>113</v>
      </c>
      <c r="C40" s="3">
        <v>12791181</v>
      </c>
      <c r="D40" s="3">
        <v>1360576</v>
      </c>
      <c r="E40" s="3">
        <v>905156</v>
      </c>
      <c r="F40" s="3">
        <v>14419</v>
      </c>
      <c r="G40" s="3">
        <v>424597</v>
      </c>
      <c r="H40" s="3">
        <v>2702</v>
      </c>
      <c r="I40" s="3">
        <v>9826865</v>
      </c>
      <c r="J40" s="3">
        <v>256866</v>
      </c>
      <c r="K40" s="4">
        <f t="shared" si="0"/>
        <v>0.10636828608710955</v>
      </c>
      <c r="L40" s="5">
        <f t="shared" si="1"/>
        <v>0.33333333333333331</v>
      </c>
      <c r="M40" s="5">
        <f t="shared" si="2"/>
        <v>0.22696504724622377</v>
      </c>
      <c r="N40" s="6">
        <v>64</v>
      </c>
      <c r="O40" s="6">
        <v>12</v>
      </c>
      <c r="P40" s="6">
        <v>1</v>
      </c>
      <c r="Q40" s="6">
        <v>1</v>
      </c>
      <c r="R40" s="7">
        <v>1</v>
      </c>
      <c r="S40" s="6">
        <v>85</v>
      </c>
      <c r="T40" s="6">
        <v>28</v>
      </c>
      <c r="U40">
        <f t="shared" si="3"/>
        <v>192</v>
      </c>
      <c r="V40" s="8">
        <f t="shared" si="10"/>
        <v>5.8798626464085793</v>
      </c>
      <c r="W40" s="8">
        <f t="shared" si="10"/>
        <v>1.6571729072115744</v>
      </c>
      <c r="X40" s="8">
        <f t="shared" si="10"/>
        <v>8.6691171371107565</v>
      </c>
      <c r="Y40" s="8">
        <f t="shared" si="10"/>
        <v>0.2943968044993252</v>
      </c>
      <c r="Z40" s="8">
        <f t="shared" si="10"/>
        <v>46.262028127313101</v>
      </c>
      <c r="AA40" s="8">
        <f t="shared" si="10"/>
        <v>1.0812196972279562</v>
      </c>
      <c r="AB40" s="8">
        <f t="shared" si="9"/>
        <v>1.8762927363782906</v>
      </c>
      <c r="AC40" s="8">
        <f t="shared" si="5"/>
        <v>3.133766140222964</v>
      </c>
      <c r="AD40" s="8">
        <f t="shared" si="6"/>
        <v>5.4381756653929267</v>
      </c>
      <c r="AE40" s="8">
        <f t="shared" si="7"/>
        <v>1.5326884179600628</v>
      </c>
      <c r="AF40" s="8">
        <f t="shared" si="8"/>
        <v>8.0179052965246012</v>
      </c>
      <c r="AG40">
        <v>142</v>
      </c>
      <c r="AH40">
        <v>25</v>
      </c>
      <c r="AI40">
        <v>15</v>
      </c>
      <c r="AJ40">
        <v>10</v>
      </c>
    </row>
    <row r="41" spans="1:36" ht="12.75" customHeight="1" x14ac:dyDescent="0.25">
      <c r="A41" t="s">
        <v>114</v>
      </c>
      <c r="B41" s="3" t="s">
        <v>115</v>
      </c>
      <c r="C41" s="3">
        <v>1056611</v>
      </c>
      <c r="D41" s="3">
        <v>59001</v>
      </c>
      <c r="E41" s="3">
        <v>158858</v>
      </c>
      <c r="F41" s="3">
        <v>3708</v>
      </c>
      <c r="G41" s="3">
        <v>35128</v>
      </c>
      <c r="H41" s="3">
        <v>684</v>
      </c>
      <c r="I41" s="3">
        <v>767727</v>
      </c>
      <c r="J41" s="3">
        <v>31505</v>
      </c>
      <c r="K41" s="4">
        <f t="shared" si="0"/>
        <v>5.5839850238167121E-2</v>
      </c>
      <c r="L41" s="5">
        <f t="shared" si="1"/>
        <v>0.5</v>
      </c>
      <c r="M41" s="5">
        <f t="shared" si="2"/>
        <v>0.44416014976183288</v>
      </c>
      <c r="N41" s="6">
        <v>3</v>
      </c>
      <c r="O41" s="6">
        <v>1</v>
      </c>
      <c r="P41" s="7"/>
      <c r="Q41" s="7"/>
      <c r="R41" s="7"/>
      <c r="S41" s="6">
        <v>2</v>
      </c>
      <c r="T41" s="7"/>
      <c r="U41">
        <f t="shared" si="3"/>
        <v>6</v>
      </c>
      <c r="V41" s="8">
        <f t="shared" si="10"/>
        <v>6.355824477551228</v>
      </c>
      <c r="W41" s="8">
        <f t="shared" si="10"/>
        <v>0.7868662579158745</v>
      </c>
      <c r="X41" s="8">
        <f t="shared" si="10"/>
        <v>0</v>
      </c>
      <c r="Y41" s="8">
        <f t="shared" si="10"/>
        <v>0</v>
      </c>
      <c r="Z41" s="8">
        <f t="shared" si="10"/>
        <v>0</v>
      </c>
      <c r="AA41" s="8">
        <f t="shared" si="10"/>
        <v>0.32563658696385561</v>
      </c>
      <c r="AB41" s="8">
        <f t="shared" si="9"/>
        <v>0.70981657393307473</v>
      </c>
      <c r="AC41" s="8">
        <f t="shared" si="5"/>
        <v>8.9541787427331734</v>
      </c>
      <c r="AD41" s="8">
        <f t="shared" si="6"/>
        <v>19.518152234707888</v>
      </c>
      <c r="AE41" s="8">
        <f t="shared" si="7"/>
        <v>2.4163938863639225</v>
      </c>
      <c r="AF41" s="8">
        <f t="shared" si="8"/>
        <v>0</v>
      </c>
      <c r="AG41">
        <v>4</v>
      </c>
      <c r="AH41">
        <v>1</v>
      </c>
      <c r="AJ41">
        <v>1</v>
      </c>
    </row>
    <row r="42" spans="1:36" ht="12.75" customHeight="1" x14ac:dyDescent="0.25">
      <c r="A42" t="s">
        <v>116</v>
      </c>
      <c r="B42" s="3" t="s">
        <v>117</v>
      </c>
      <c r="C42" s="3">
        <v>4955925</v>
      </c>
      <c r="D42" s="3">
        <v>1328352</v>
      </c>
      <c r="E42" s="3">
        <v>275685</v>
      </c>
      <c r="F42" s="3">
        <v>14187</v>
      </c>
      <c r="G42" s="3">
        <v>74278</v>
      </c>
      <c r="H42" s="3">
        <v>2812</v>
      </c>
      <c r="I42" s="3">
        <v>3156973</v>
      </c>
      <c r="J42" s="3">
        <v>103638</v>
      </c>
      <c r="K42" s="4">
        <f t="shared" si="0"/>
        <v>0.26803311188123308</v>
      </c>
      <c r="L42" s="5">
        <f t="shared" si="1"/>
        <v>0.32089552238805968</v>
      </c>
      <c r="M42" s="5">
        <f t="shared" si="2"/>
        <v>5.2862410506826607E-2</v>
      </c>
      <c r="N42" s="6">
        <v>43</v>
      </c>
      <c r="O42" s="6">
        <v>2</v>
      </c>
      <c r="P42" s="7"/>
      <c r="Q42" s="6">
        <v>2</v>
      </c>
      <c r="R42" s="7"/>
      <c r="S42" s="6">
        <v>72</v>
      </c>
      <c r="T42" s="6">
        <v>15</v>
      </c>
      <c r="U42">
        <f t="shared" si="3"/>
        <v>134</v>
      </c>
      <c r="V42" s="8">
        <f t="shared" si="10"/>
        <v>4.0463672279636729</v>
      </c>
      <c r="W42" s="8">
        <f t="shared" si="10"/>
        <v>0.90683207283675216</v>
      </c>
      <c r="X42" s="8">
        <f t="shared" si="10"/>
        <v>0</v>
      </c>
      <c r="Y42" s="8">
        <f t="shared" si="10"/>
        <v>3.3657341339292928</v>
      </c>
      <c r="Z42" s="8">
        <f t="shared" si="10"/>
        <v>0</v>
      </c>
      <c r="AA42" s="8">
        <f t="shared" si="10"/>
        <v>2.8508321103791512</v>
      </c>
      <c r="AB42" s="8">
        <f t="shared" si="9"/>
        <v>3.3797928741859491</v>
      </c>
      <c r="AC42" s="8">
        <f t="shared" si="5"/>
        <v>1.1972234330893055</v>
      </c>
      <c r="AD42" s="8">
        <f t="shared" si="6"/>
        <v>1.41936356519624</v>
      </c>
      <c r="AE42" s="8">
        <f t="shared" si="7"/>
        <v>0.31809381883107335</v>
      </c>
      <c r="AF42" s="8">
        <f t="shared" si="8"/>
        <v>0</v>
      </c>
      <c r="AG42">
        <v>102</v>
      </c>
      <c r="AH42">
        <v>9</v>
      </c>
      <c r="AI42">
        <v>11</v>
      </c>
      <c r="AJ42">
        <v>12</v>
      </c>
    </row>
    <row r="43" spans="1:36" ht="12.75" customHeight="1" x14ac:dyDescent="0.25">
      <c r="A43" t="s">
        <v>118</v>
      </c>
      <c r="B43" s="3" t="s">
        <v>119</v>
      </c>
      <c r="C43" s="3">
        <v>864289</v>
      </c>
      <c r="D43" s="3">
        <v>15840</v>
      </c>
      <c r="E43" s="3">
        <v>31995</v>
      </c>
      <c r="F43" s="3">
        <v>72263</v>
      </c>
      <c r="G43" s="3">
        <v>12540</v>
      </c>
      <c r="H43" s="3">
        <v>236</v>
      </c>
      <c r="I43" s="3">
        <v>710810</v>
      </c>
      <c r="J43" s="3">
        <v>20605</v>
      </c>
      <c r="K43" s="4">
        <f t="shared" si="0"/>
        <v>1.8327203053608226E-2</v>
      </c>
      <c r="L43" s="5">
        <f t="shared" si="1"/>
        <v>0</v>
      </c>
      <c r="M43" s="5">
        <f t="shared" si="2"/>
        <v>-1.8327203053608226E-2</v>
      </c>
      <c r="N43" s="7"/>
      <c r="O43" s="6">
        <v>1</v>
      </c>
      <c r="P43" s="6">
        <v>9</v>
      </c>
      <c r="Q43" s="6">
        <v>1</v>
      </c>
      <c r="R43" s="7"/>
      <c r="S43" s="6">
        <v>12</v>
      </c>
      <c r="T43" s="6">
        <v>4</v>
      </c>
      <c r="U43">
        <f t="shared" si="3"/>
        <v>27</v>
      </c>
      <c r="V43" s="8">
        <f t="shared" si="10"/>
        <v>0</v>
      </c>
      <c r="W43" s="8">
        <f t="shared" si="10"/>
        <v>3.9068604469448354</v>
      </c>
      <c r="X43" s="8">
        <f t="shared" si="10"/>
        <v>15.568133069482307</v>
      </c>
      <c r="Y43" s="8">
        <f t="shared" si="10"/>
        <v>9.9681020733652304</v>
      </c>
      <c r="Z43" s="8">
        <f t="shared" si="10"/>
        <v>0</v>
      </c>
      <c r="AA43" s="8">
        <f t="shared" si="10"/>
        <v>2.110268566846274</v>
      </c>
      <c r="AB43" s="8">
        <f t="shared" si="9"/>
        <v>3.904943832444935</v>
      </c>
      <c r="AC43" s="8">
        <f t="shared" si="5"/>
        <v>0</v>
      </c>
      <c r="AD43" s="8">
        <f t="shared" si="6"/>
        <v>0</v>
      </c>
      <c r="AE43" s="8">
        <f t="shared" si="7"/>
        <v>1.8513569828619056</v>
      </c>
      <c r="AF43" s="8">
        <f t="shared" si="8"/>
        <v>7.3773231114124798</v>
      </c>
      <c r="AG43">
        <v>17</v>
      </c>
      <c r="AH43">
        <v>4</v>
      </c>
      <c r="AI43">
        <v>5</v>
      </c>
      <c r="AJ43">
        <v>1</v>
      </c>
    </row>
    <row r="44" spans="1:36" ht="12.75" customHeight="1" x14ac:dyDescent="0.25">
      <c r="A44" t="s">
        <v>120</v>
      </c>
      <c r="B44" s="3" t="s">
        <v>121</v>
      </c>
      <c r="C44" s="3">
        <v>6651089</v>
      </c>
      <c r="D44" s="3">
        <v>1107218</v>
      </c>
      <c r="E44" s="3">
        <v>352402</v>
      </c>
      <c r="F44" s="3">
        <v>15172</v>
      </c>
      <c r="G44" s="3">
        <v>112015</v>
      </c>
      <c r="H44" s="3">
        <v>3318</v>
      </c>
      <c r="I44" s="3">
        <v>4924145</v>
      </c>
      <c r="J44" s="3">
        <v>136819</v>
      </c>
      <c r="K44" s="4">
        <f t="shared" si="0"/>
        <v>0.16647168606524435</v>
      </c>
      <c r="L44" s="5">
        <f t="shared" si="1"/>
        <v>0.22222222222222221</v>
      </c>
      <c r="M44" s="5">
        <f t="shared" si="2"/>
        <v>5.5750536156977865E-2</v>
      </c>
      <c r="N44" s="6">
        <v>46</v>
      </c>
      <c r="O44" s="6">
        <v>6</v>
      </c>
      <c r="P44" s="7"/>
      <c r="Q44" s="6">
        <v>2</v>
      </c>
      <c r="R44" s="7"/>
      <c r="S44" s="6">
        <v>126</v>
      </c>
      <c r="T44" s="6">
        <v>27</v>
      </c>
      <c r="U44">
        <f t="shared" si="3"/>
        <v>207</v>
      </c>
      <c r="V44" s="8">
        <f t="shared" si="10"/>
        <v>5.193195919864019</v>
      </c>
      <c r="W44" s="8">
        <f t="shared" si="10"/>
        <v>2.1282512585059106</v>
      </c>
      <c r="X44" s="8">
        <f t="shared" si="10"/>
        <v>0</v>
      </c>
      <c r="Y44" s="8">
        <f t="shared" si="10"/>
        <v>2.2318439494710529</v>
      </c>
      <c r="Z44" s="8">
        <f t="shared" si="10"/>
        <v>0</v>
      </c>
      <c r="AA44" s="8">
        <f t="shared" si="10"/>
        <v>3.1985248200449008</v>
      </c>
      <c r="AB44" s="8">
        <f t="shared" si="9"/>
        <v>3.8903403638110992</v>
      </c>
      <c r="AC44" s="8">
        <f t="shared" si="5"/>
        <v>1.3348950051189357</v>
      </c>
      <c r="AD44" s="8">
        <f t="shared" si="6"/>
        <v>1.6236222046234168</v>
      </c>
      <c r="AE44" s="8">
        <f t="shared" si="7"/>
        <v>0.66538525671845006</v>
      </c>
      <c r="AF44" s="8">
        <f t="shared" si="8"/>
        <v>0</v>
      </c>
      <c r="AG44">
        <v>145</v>
      </c>
      <c r="AH44">
        <v>21</v>
      </c>
      <c r="AI44">
        <v>17</v>
      </c>
      <c r="AJ44">
        <v>24</v>
      </c>
    </row>
    <row r="45" spans="1:36" ht="12.75" customHeight="1" x14ac:dyDescent="0.25">
      <c r="A45" t="s">
        <v>122</v>
      </c>
      <c r="B45" s="3" t="s">
        <v>123</v>
      </c>
      <c r="C45" s="3">
        <v>27885195</v>
      </c>
      <c r="D45" s="3">
        <v>3269253</v>
      </c>
      <c r="E45" s="3">
        <v>10921556</v>
      </c>
      <c r="F45" s="3">
        <v>68452</v>
      </c>
      <c r="G45" s="3">
        <v>1292813</v>
      </c>
      <c r="H45" s="3">
        <v>20381</v>
      </c>
      <c r="I45" s="3">
        <v>11807263</v>
      </c>
      <c r="J45" s="3">
        <v>505477</v>
      </c>
      <c r="K45" s="4">
        <f t="shared" si="0"/>
        <v>0.11723973958224068</v>
      </c>
      <c r="L45" s="5">
        <f t="shared" si="1"/>
        <v>0.22263681592039802</v>
      </c>
      <c r="M45" s="5">
        <f t="shared" si="2"/>
        <v>0.10539707633815734</v>
      </c>
      <c r="N45" s="6">
        <v>179</v>
      </c>
      <c r="O45" s="6">
        <v>245</v>
      </c>
      <c r="P45" s="6">
        <v>1</v>
      </c>
      <c r="Q45" s="6">
        <v>15</v>
      </c>
      <c r="R45" s="7"/>
      <c r="S45" s="6">
        <v>281</v>
      </c>
      <c r="T45" s="6">
        <v>83</v>
      </c>
      <c r="U45">
        <f t="shared" si="3"/>
        <v>804</v>
      </c>
      <c r="V45" s="8">
        <f t="shared" si="10"/>
        <v>6.844071107375294</v>
      </c>
      <c r="W45" s="8">
        <f t="shared" si="10"/>
        <v>2.8040876226794058</v>
      </c>
      <c r="X45" s="8">
        <f t="shared" si="10"/>
        <v>1.8260971191491848</v>
      </c>
      <c r="Y45" s="8">
        <f t="shared" si="10"/>
        <v>1.4503257625039352</v>
      </c>
      <c r="Z45" s="8">
        <f t="shared" si="10"/>
        <v>0</v>
      </c>
      <c r="AA45" s="8">
        <f t="shared" si="10"/>
        <v>2.9748638613368739</v>
      </c>
      <c r="AB45" s="8">
        <f t="shared" si="9"/>
        <v>3.6040630162349587</v>
      </c>
      <c r="AC45" s="8">
        <f t="shared" si="5"/>
        <v>1.8989876360500102</v>
      </c>
      <c r="AD45" s="8">
        <f t="shared" si="6"/>
        <v>2.3006333823624581</v>
      </c>
      <c r="AE45" s="8">
        <f t="shared" si="7"/>
        <v>0.94259359533154474</v>
      </c>
      <c r="AF45" s="8">
        <f t="shared" si="8"/>
        <v>0.61384224766795048</v>
      </c>
      <c r="AG45">
        <v>594</v>
      </c>
      <c r="AH45">
        <v>113</v>
      </c>
      <c r="AI45">
        <v>51</v>
      </c>
      <c r="AJ45">
        <v>46</v>
      </c>
    </row>
    <row r="46" spans="1:36" ht="12.75" customHeight="1" x14ac:dyDescent="0.25">
      <c r="A46" t="s">
        <v>124</v>
      </c>
      <c r="B46" s="3" t="s">
        <v>125</v>
      </c>
      <c r="C46" s="3">
        <v>3045350</v>
      </c>
      <c r="D46" s="3">
        <v>33713</v>
      </c>
      <c r="E46" s="3">
        <v>422123</v>
      </c>
      <c r="F46" s="3">
        <v>28047</v>
      </c>
      <c r="G46" s="3">
        <v>68747</v>
      </c>
      <c r="H46" s="3">
        <v>26607</v>
      </c>
      <c r="I46" s="3">
        <v>2394238</v>
      </c>
      <c r="J46" s="3">
        <v>71875</v>
      </c>
      <c r="K46" s="4">
        <f t="shared" si="0"/>
        <v>1.1070320324429048E-2</v>
      </c>
      <c r="L46" s="5">
        <f t="shared" si="1"/>
        <v>9.1836734693877556E-2</v>
      </c>
      <c r="M46" s="5">
        <f t="shared" si="2"/>
        <v>8.0766414369448508E-2</v>
      </c>
      <c r="N46" s="6">
        <v>9</v>
      </c>
      <c r="O46" s="6">
        <v>14</v>
      </c>
      <c r="P46" s="6">
        <v>2</v>
      </c>
      <c r="Q46" s="7">
        <v>1</v>
      </c>
      <c r="R46" s="6">
        <v>2</v>
      </c>
      <c r="S46" s="6">
        <v>64</v>
      </c>
      <c r="T46" s="6">
        <v>6</v>
      </c>
      <c r="U46">
        <f t="shared" si="3"/>
        <v>98</v>
      </c>
      <c r="V46" s="8">
        <f t="shared" si="10"/>
        <v>33.369916649363745</v>
      </c>
      <c r="W46" s="8">
        <f t="shared" si="10"/>
        <v>4.1457110842100526</v>
      </c>
      <c r="X46" s="8">
        <f t="shared" si="10"/>
        <v>8.9136092986772208</v>
      </c>
      <c r="Y46" s="8">
        <f t="shared" si="10"/>
        <v>1.8182611604870029</v>
      </c>
      <c r="Z46" s="8">
        <f t="shared" si="10"/>
        <v>9.3960236028112902</v>
      </c>
      <c r="AA46" s="8">
        <f t="shared" si="10"/>
        <v>3.3413553706857879</v>
      </c>
      <c r="AB46" s="8">
        <f t="shared" si="9"/>
        <v>4.0225261464199518</v>
      </c>
      <c r="AC46" s="8">
        <f t="shared" si="5"/>
        <v>8.2957612790318276</v>
      </c>
      <c r="AD46" s="8">
        <f t="shared" si="6"/>
        <v>9.9869403123424192</v>
      </c>
      <c r="AE46" s="8">
        <f t="shared" si="7"/>
        <v>1.2407273768546137</v>
      </c>
      <c r="AF46" s="8">
        <f t="shared" si="8"/>
        <v>2.667662762505794</v>
      </c>
      <c r="AG46">
        <v>65</v>
      </c>
      <c r="AH46">
        <v>12</v>
      </c>
      <c r="AI46">
        <v>17</v>
      </c>
      <c r="AJ46">
        <v>4</v>
      </c>
    </row>
    <row r="47" spans="1:36" ht="12.75" customHeight="1" x14ac:dyDescent="0.25">
      <c r="A47" t="s">
        <v>126</v>
      </c>
      <c r="B47" s="3" t="s">
        <v>127</v>
      </c>
      <c r="C47" s="3">
        <v>8413774</v>
      </c>
      <c r="D47" s="3">
        <v>1582421</v>
      </c>
      <c r="E47" s="3">
        <v>771177</v>
      </c>
      <c r="F47" s="3">
        <v>17747</v>
      </c>
      <c r="G47" s="3">
        <v>526973</v>
      </c>
      <c r="H47" s="3">
        <v>4740</v>
      </c>
      <c r="I47" s="3">
        <v>5233111</v>
      </c>
      <c r="J47" s="3">
        <v>277605</v>
      </c>
      <c r="K47" s="4">
        <f t="shared" si="0"/>
        <v>0.188075054072049</v>
      </c>
      <c r="L47" s="5">
        <f t="shared" si="1"/>
        <v>0.41428571428571431</v>
      </c>
      <c r="M47" s="5">
        <f t="shared" si="2"/>
        <v>0.22621066021366532</v>
      </c>
      <c r="N47" s="6">
        <v>58</v>
      </c>
      <c r="O47" s="6">
        <v>7</v>
      </c>
      <c r="P47" s="7">
        <v>1</v>
      </c>
      <c r="Q47" s="6">
        <v>1</v>
      </c>
      <c r="R47" s="7"/>
      <c r="S47" s="6">
        <v>56</v>
      </c>
      <c r="T47" s="6">
        <v>17</v>
      </c>
      <c r="U47">
        <f t="shared" si="3"/>
        <v>140</v>
      </c>
      <c r="V47" s="8">
        <f t="shared" si="10"/>
        <v>4.5815873272662584</v>
      </c>
      <c r="W47" s="8">
        <f t="shared" si="10"/>
        <v>1.1346292744726567</v>
      </c>
      <c r="X47" s="8">
        <f t="shared" si="10"/>
        <v>7.0434439623598353</v>
      </c>
      <c r="Y47" s="8">
        <f t="shared" si="10"/>
        <v>0.23720380361043164</v>
      </c>
      <c r="Z47" s="8">
        <f t="shared" si="10"/>
        <v>0</v>
      </c>
      <c r="AA47" s="8">
        <f t="shared" si="10"/>
        <v>1.33763644608341</v>
      </c>
      <c r="AB47" s="8">
        <f t="shared" si="9"/>
        <v>2.0799227552344526</v>
      </c>
      <c r="AC47" s="8">
        <f t="shared" si="5"/>
        <v>2.2027680190218475</v>
      </c>
      <c r="AD47" s="8">
        <f t="shared" si="6"/>
        <v>3.4251364342539508</v>
      </c>
      <c r="AE47" s="8">
        <f t="shared" si="7"/>
        <v>0.84823441959498269</v>
      </c>
      <c r="AF47" s="8">
        <f t="shared" si="8"/>
        <v>5.2655891539012627</v>
      </c>
      <c r="AG47">
        <v>107</v>
      </c>
      <c r="AH47">
        <v>18</v>
      </c>
      <c r="AI47">
        <v>8</v>
      </c>
      <c r="AJ47">
        <v>7</v>
      </c>
    </row>
    <row r="48" spans="1:36" ht="12.75" customHeight="1" x14ac:dyDescent="0.25">
      <c r="A48" s="3" t="s">
        <v>128</v>
      </c>
      <c r="B48" s="3" t="s">
        <v>129</v>
      </c>
      <c r="C48" s="3">
        <v>624977</v>
      </c>
      <c r="D48" s="3">
        <v>7602</v>
      </c>
      <c r="E48" s="3">
        <v>11677</v>
      </c>
      <c r="F48" s="3">
        <v>1867</v>
      </c>
      <c r="G48" s="3">
        <v>10541</v>
      </c>
      <c r="H48" s="3">
        <v>170</v>
      </c>
      <c r="I48" s="3">
        <v>581023</v>
      </c>
      <c r="J48" s="3">
        <v>12097</v>
      </c>
      <c r="K48" s="4">
        <f t="shared" si="0"/>
        <v>1.2163647622232498E-2</v>
      </c>
      <c r="L48" s="5">
        <f t="shared" si="1"/>
        <v>0</v>
      </c>
      <c r="M48" s="5">
        <f t="shared" si="2"/>
        <v>-1.2163647622232498E-2</v>
      </c>
      <c r="N48" s="7"/>
      <c r="O48" s="6">
        <v>1</v>
      </c>
      <c r="P48" s="6">
        <v>1</v>
      </c>
      <c r="Q48" s="7"/>
      <c r="R48" s="7"/>
      <c r="S48" s="6">
        <v>10</v>
      </c>
      <c r="T48" s="6">
        <v>1</v>
      </c>
      <c r="U48">
        <f t="shared" si="3"/>
        <v>13</v>
      </c>
      <c r="V48" s="8">
        <f t="shared" si="10"/>
        <v>0</v>
      </c>
      <c r="W48" s="8">
        <f t="shared" si="10"/>
        <v>10.7048043161771</v>
      </c>
      <c r="X48" s="8">
        <f t="shared" si="10"/>
        <v>66.952329941081942</v>
      </c>
      <c r="Y48" s="8">
        <f t="shared" si="10"/>
        <v>0</v>
      </c>
      <c r="Z48" s="8">
        <f t="shared" si="10"/>
        <v>0</v>
      </c>
      <c r="AA48" s="8">
        <f t="shared" si="10"/>
        <v>2.1513778284164311</v>
      </c>
      <c r="AB48" s="8">
        <f t="shared" si="9"/>
        <v>2.6000956835211535</v>
      </c>
      <c r="AC48" s="8">
        <f t="shared" si="5"/>
        <v>0</v>
      </c>
      <c r="AD48" s="8">
        <f t="shared" si="6"/>
        <v>0</v>
      </c>
      <c r="AE48" s="8">
        <f t="shared" si="7"/>
        <v>4.9757900145585339</v>
      </c>
      <c r="AF48" s="8">
        <f t="shared" si="8"/>
        <v>31.120674879485801</v>
      </c>
      <c r="AG48">
        <v>7</v>
      </c>
      <c r="AH48">
        <v>6</v>
      </c>
    </row>
    <row r="49" spans="1:36" ht="12.75" customHeight="1" x14ac:dyDescent="0.25">
      <c r="A49" t="s">
        <v>130</v>
      </c>
      <c r="B49" s="3" t="s">
        <v>131</v>
      </c>
      <c r="C49" s="3">
        <v>7294336</v>
      </c>
      <c r="D49" s="3">
        <v>259482</v>
      </c>
      <c r="E49" s="3">
        <v>911573</v>
      </c>
      <c r="F49" s="3">
        <v>80274</v>
      </c>
      <c r="G49" s="3">
        <v>602020</v>
      </c>
      <c r="H49" s="3">
        <v>46476</v>
      </c>
      <c r="I49" s="3">
        <v>5039208</v>
      </c>
      <c r="J49" s="3">
        <v>355303</v>
      </c>
      <c r="K49" s="4">
        <f t="shared" si="0"/>
        <v>3.5573080263919844E-2</v>
      </c>
      <c r="L49" s="5">
        <f t="shared" si="1"/>
        <v>0.11857707509881422</v>
      </c>
      <c r="M49" s="5">
        <f t="shared" si="2"/>
        <v>8.3003994834894373E-2</v>
      </c>
      <c r="N49" s="6">
        <v>30</v>
      </c>
      <c r="O49" s="6">
        <v>32</v>
      </c>
      <c r="P49" s="6">
        <v>12</v>
      </c>
      <c r="Q49" s="6">
        <v>6</v>
      </c>
      <c r="R49" s="6">
        <v>5</v>
      </c>
      <c r="S49" s="6">
        <v>128</v>
      </c>
      <c r="T49" s="6">
        <v>40</v>
      </c>
      <c r="U49">
        <f t="shared" si="3"/>
        <v>253</v>
      </c>
      <c r="V49" s="8">
        <f t="shared" si="10"/>
        <v>14.451869493837723</v>
      </c>
      <c r="W49" s="8">
        <f t="shared" si="10"/>
        <v>4.3880193906576874</v>
      </c>
      <c r="X49" s="8">
        <f t="shared" si="10"/>
        <v>18.686000448464011</v>
      </c>
      <c r="Y49" s="8">
        <f t="shared" si="10"/>
        <v>1.24580578718315</v>
      </c>
      <c r="Z49" s="8">
        <f t="shared" si="10"/>
        <v>13.447801015577934</v>
      </c>
      <c r="AA49" s="8">
        <f t="shared" si="10"/>
        <v>3.1751021192219095</v>
      </c>
      <c r="AB49" s="8">
        <f t="shared" si="9"/>
        <v>4.3355556969133309</v>
      </c>
      <c r="AC49" s="8">
        <f t="shared" si="5"/>
        <v>3.3333372937929577</v>
      </c>
      <c r="AD49" s="8">
        <f t="shared" si="6"/>
        <v>4.5516235230189377</v>
      </c>
      <c r="AE49" s="8">
        <f t="shared" si="7"/>
        <v>1.382008901097334</v>
      </c>
      <c r="AF49" s="8">
        <f t="shared" si="8"/>
        <v>5.8851651842439647</v>
      </c>
      <c r="AG49">
        <v>185</v>
      </c>
      <c r="AH49">
        <v>30</v>
      </c>
      <c r="AI49">
        <v>18</v>
      </c>
      <c r="AJ49">
        <v>20</v>
      </c>
    </row>
    <row r="50" spans="1:36" ht="12.75" customHeight="1" x14ac:dyDescent="0.25">
      <c r="A50" t="s">
        <v>132</v>
      </c>
      <c r="B50" s="3" t="s">
        <v>133</v>
      </c>
      <c r="C50" s="3">
        <v>5778394</v>
      </c>
      <c r="D50" s="3">
        <v>361909</v>
      </c>
      <c r="E50" s="3">
        <v>385779</v>
      </c>
      <c r="F50" s="3">
        <v>46149</v>
      </c>
      <c r="G50" s="3">
        <v>158198</v>
      </c>
      <c r="H50" s="3">
        <v>1676</v>
      </c>
      <c r="I50" s="3">
        <v>4711038</v>
      </c>
      <c r="J50" s="3">
        <v>113645</v>
      </c>
      <c r="K50" s="4">
        <f t="shared" si="0"/>
        <v>6.2631416272410645E-2</v>
      </c>
      <c r="L50" s="5">
        <f t="shared" si="1"/>
        <v>0.24615384615384617</v>
      </c>
      <c r="M50" s="5">
        <f t="shared" si="2"/>
        <v>0.18352242988143552</v>
      </c>
      <c r="N50" s="6">
        <v>32</v>
      </c>
      <c r="O50" s="6">
        <v>10</v>
      </c>
      <c r="P50" s="6">
        <v>5</v>
      </c>
      <c r="Q50" s="6">
        <v>4</v>
      </c>
      <c r="R50" s="7"/>
      <c r="S50" s="6">
        <v>70</v>
      </c>
      <c r="T50" s="6">
        <v>9</v>
      </c>
      <c r="U50">
        <f t="shared" si="3"/>
        <v>130</v>
      </c>
      <c r="V50" s="8">
        <f t="shared" si="10"/>
        <v>11.052502148330106</v>
      </c>
      <c r="W50" s="8">
        <f t="shared" si="10"/>
        <v>3.2401971076704537</v>
      </c>
      <c r="X50" s="8">
        <f t="shared" si="10"/>
        <v>13.54308869097922</v>
      </c>
      <c r="Y50" s="8">
        <f t="shared" si="10"/>
        <v>3.1605962148699729</v>
      </c>
      <c r="Z50" s="8">
        <f t="shared" si="10"/>
        <v>0</v>
      </c>
      <c r="AA50" s="8">
        <f t="shared" si="10"/>
        <v>1.8573401445711115</v>
      </c>
      <c r="AB50" s="8">
        <f t="shared" si="9"/>
        <v>2.8122000680465886</v>
      </c>
      <c r="AC50" s="8">
        <f t="shared" si="5"/>
        <v>3.9301976676244799</v>
      </c>
      <c r="AD50" s="8">
        <f t="shared" si="6"/>
        <v>5.9507151560988305</v>
      </c>
      <c r="AE50" s="8">
        <f t="shared" si="7"/>
        <v>1.7445361944829256</v>
      </c>
      <c r="AF50" s="8">
        <f t="shared" si="8"/>
        <v>7.2916577669226701</v>
      </c>
      <c r="AG50">
        <v>105</v>
      </c>
      <c r="AH50">
        <v>13</v>
      </c>
      <c r="AI50">
        <v>6</v>
      </c>
      <c r="AJ50">
        <v>6</v>
      </c>
    </row>
    <row r="51" spans="1:36" ht="12.75" customHeight="1" x14ac:dyDescent="0.25">
      <c r="A51" t="s">
        <v>134</v>
      </c>
      <c r="B51" s="3" t="s">
        <v>135</v>
      </c>
      <c r="C51" s="3">
        <v>1829054</v>
      </c>
      <c r="D51" s="3">
        <v>65597</v>
      </c>
      <c r="E51" s="3">
        <v>27522</v>
      </c>
      <c r="F51" s="3">
        <v>3546</v>
      </c>
      <c r="G51" s="3">
        <v>14353</v>
      </c>
      <c r="H51" s="3">
        <v>309</v>
      </c>
      <c r="I51" s="3">
        <v>1684756</v>
      </c>
      <c r="J51" s="3">
        <v>32971</v>
      </c>
      <c r="K51" s="4">
        <f t="shared" si="0"/>
        <v>3.5863894669047498E-2</v>
      </c>
      <c r="L51" s="5">
        <f t="shared" si="1"/>
        <v>0.13924050632911392</v>
      </c>
      <c r="M51" s="5">
        <f t="shared" si="2"/>
        <v>0.10337661166006643</v>
      </c>
      <c r="N51" s="6">
        <v>11</v>
      </c>
      <c r="O51" s="7"/>
      <c r="P51" s="7"/>
      <c r="Q51" s="6">
        <v>1</v>
      </c>
      <c r="R51" s="7"/>
      <c r="S51" s="6">
        <v>52</v>
      </c>
      <c r="T51" s="6">
        <v>15</v>
      </c>
      <c r="U51">
        <f t="shared" si="3"/>
        <v>79</v>
      </c>
      <c r="V51" s="8">
        <f t="shared" si="10"/>
        <v>20.961324450813301</v>
      </c>
      <c r="W51" s="8">
        <f t="shared" si="10"/>
        <v>0</v>
      </c>
      <c r="X51" s="8">
        <f t="shared" si="10"/>
        <v>0</v>
      </c>
      <c r="Y51" s="8">
        <f t="shared" si="10"/>
        <v>8.708980700898767</v>
      </c>
      <c r="Z51" s="8">
        <f t="shared" si="10"/>
        <v>0</v>
      </c>
      <c r="AA51" s="8">
        <f t="shared" si="10"/>
        <v>3.8581254496200041</v>
      </c>
      <c r="AB51" s="8">
        <f t="shared" si="9"/>
        <v>5.3989658041807402</v>
      </c>
      <c r="AC51" s="8">
        <f t="shared" si="5"/>
        <v>3.8824703121071265</v>
      </c>
      <c r="AD51" s="8">
        <f t="shared" si="6"/>
        <v>5.4330334056083718</v>
      </c>
      <c r="AE51" s="8">
        <f t="shared" si="7"/>
        <v>0</v>
      </c>
      <c r="AF51" s="8">
        <f t="shared" si="8"/>
        <v>0</v>
      </c>
      <c r="AG51">
        <v>61</v>
      </c>
      <c r="AH51">
        <v>5</v>
      </c>
      <c r="AI51">
        <v>6</v>
      </c>
      <c r="AJ51">
        <v>7</v>
      </c>
    </row>
    <row r="52" spans="1:36" ht="12.75" customHeight="1" x14ac:dyDescent="0.25">
      <c r="A52" t="s">
        <v>136</v>
      </c>
      <c r="B52" s="3" t="s">
        <v>137</v>
      </c>
      <c r="C52" s="3">
        <v>581836</v>
      </c>
      <c r="D52" s="3">
        <v>5149</v>
      </c>
      <c r="E52" s="3">
        <v>56966</v>
      </c>
      <c r="F52" s="3">
        <v>12717</v>
      </c>
      <c r="G52" s="3">
        <v>4660</v>
      </c>
      <c r="H52" s="3">
        <v>434</v>
      </c>
      <c r="I52" s="3">
        <v>489559</v>
      </c>
      <c r="J52" s="3">
        <v>12351</v>
      </c>
      <c r="K52" s="4">
        <f t="shared" si="0"/>
        <v>8.8495727318350873E-3</v>
      </c>
      <c r="L52" s="5">
        <f t="shared" si="1"/>
        <v>0</v>
      </c>
      <c r="M52" s="5">
        <f t="shared" si="2"/>
        <v>-8.8495727318350873E-3</v>
      </c>
      <c r="N52" s="7"/>
      <c r="O52" s="6">
        <v>3</v>
      </c>
      <c r="P52" s="6">
        <v>2</v>
      </c>
      <c r="Q52" s="7"/>
      <c r="R52" s="7"/>
      <c r="S52" s="6">
        <v>14</v>
      </c>
      <c r="T52" s="6">
        <v>4</v>
      </c>
      <c r="U52">
        <f t="shared" si="3"/>
        <v>23</v>
      </c>
      <c r="V52" s="8">
        <f t="shared" si="10"/>
        <v>0</v>
      </c>
      <c r="W52" s="8">
        <f t="shared" si="10"/>
        <v>6.5828739950145696</v>
      </c>
      <c r="X52" s="8">
        <f t="shared" si="10"/>
        <v>19.658724541951717</v>
      </c>
      <c r="Y52" s="8">
        <f t="shared" si="10"/>
        <v>0</v>
      </c>
      <c r="Z52" s="8">
        <f t="shared" si="10"/>
        <v>0</v>
      </c>
      <c r="AA52" s="8">
        <f t="shared" si="10"/>
        <v>3.574645752605917</v>
      </c>
      <c r="AB52" s="8">
        <f t="shared" si="9"/>
        <v>4.9412549240679509</v>
      </c>
      <c r="AC52" s="8">
        <f t="shared" si="5"/>
        <v>0</v>
      </c>
      <c r="AD52" s="8">
        <f t="shared" si="6"/>
        <v>0</v>
      </c>
      <c r="AE52" s="8">
        <f t="shared" si="7"/>
        <v>1.8415458343573357</v>
      </c>
      <c r="AF52" s="8">
        <f t="shared" si="8"/>
        <v>5.4994888731619085</v>
      </c>
      <c r="AG52">
        <v>17</v>
      </c>
      <c r="AH52">
        <v>2</v>
      </c>
      <c r="AI52">
        <v>4</v>
      </c>
    </row>
    <row r="53" spans="1:36" ht="12.75" customHeight="1" x14ac:dyDescent="0.2">
      <c r="L53" s="5"/>
      <c r="N53" s="7"/>
      <c r="O53" s="7"/>
      <c r="P53" s="7"/>
      <c r="Q53" s="7"/>
      <c r="R53" s="7"/>
      <c r="S53" s="7"/>
      <c r="T53" s="7"/>
    </row>
    <row r="54" spans="1:36" ht="12.75" customHeight="1" x14ac:dyDescent="0.2">
      <c r="A54" s="7" t="s">
        <v>138</v>
      </c>
    </row>
    <row r="55" spans="1:36" ht="12.75" customHeight="1" x14ac:dyDescent="0.2">
      <c r="A55" s="9"/>
      <c r="B55" s="9"/>
    </row>
    <row r="56" spans="1:36" ht="12.75" customHeight="1" x14ac:dyDescent="0.2"/>
    <row r="57" spans="1:36" ht="12.75" customHeight="1" x14ac:dyDescent="0.2"/>
    <row r="58" spans="1:36" ht="12.75" customHeight="1" x14ac:dyDescent="0.2"/>
    <row r="59" spans="1:36" ht="12.75" customHeight="1" x14ac:dyDescent="0.2"/>
    <row r="60" spans="1:36" ht="12.75" customHeight="1" x14ac:dyDescent="0.2"/>
    <row r="61" spans="1:36" ht="12.75" customHeight="1" x14ac:dyDescent="0.2"/>
    <row r="62" spans="1:36" ht="12.75" customHeight="1" x14ac:dyDescent="0.2"/>
    <row r="63" spans="1:36" ht="12.75" customHeight="1" x14ac:dyDescent="0.2"/>
    <row r="64" spans="1:36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2013-2020 Killings by 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Thomson</dc:creator>
  <cp:lastModifiedBy>Amanda Thomson</cp:lastModifiedBy>
  <dcterms:created xsi:type="dcterms:W3CDTF">2021-04-22T23:58:16Z</dcterms:created>
  <dcterms:modified xsi:type="dcterms:W3CDTF">2021-04-22T23:58:37Z</dcterms:modified>
</cp:coreProperties>
</file>