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Utah\"/>
    </mc:Choice>
  </mc:AlternateContent>
  <xr:revisionPtr revIDLastSave="0" documentId="13_ncr:1_{FD7500EF-0B46-4706-8BBC-130D54C394DD}" xr6:coauthVersionLast="47" xr6:coauthVersionMax="47" xr10:uidLastSave="{00000000-0000-0000-0000-000000000000}"/>
  <bookViews>
    <workbookView xWindow="1104" yWindow="444" windowWidth="21708" windowHeight="11688" xr2:uid="{04FA2706-B433-4909-9D1E-284084D4D5A1}"/>
  </bookViews>
  <sheets>
    <sheet name="Monthly Tiered Participation" sheetId="5" r:id="rId1"/>
    <sheet name="2019" sheetId="4" r:id="rId2"/>
    <sheet name="2020" sheetId="3" r:id="rId3"/>
    <sheet name="2021" sheetId="2" r:id="rId4"/>
    <sheet name="2022" sheetId="1" r:id="rId5"/>
  </sheets>
  <definedNames>
    <definedName name="CCA_HourlyRateperParticipationUnit">Table2[#All]</definedName>
    <definedName name="CCA_MonthlyTieredParticipationMaximum">Table1[]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3" i="5" l="1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J152" i="5"/>
  <c r="J151" i="5"/>
  <c r="J150" i="5"/>
  <c r="J149" i="5"/>
  <c r="J148" i="5"/>
  <c r="J147" i="5"/>
  <c r="J146" i="5"/>
  <c r="J145" i="5"/>
  <c r="J144" i="5"/>
  <c r="I153" i="5"/>
  <c r="I152" i="5"/>
  <c r="I151" i="5"/>
  <c r="I150" i="5"/>
  <c r="I149" i="5"/>
  <c r="I148" i="5"/>
  <c r="I147" i="5"/>
  <c r="I146" i="5"/>
  <c r="I145" i="5"/>
  <c r="I144" i="5"/>
  <c r="H153" i="5"/>
  <c r="H152" i="5"/>
  <c r="H151" i="5"/>
  <c r="H150" i="5"/>
  <c r="H149" i="5"/>
  <c r="H148" i="5"/>
  <c r="H147" i="5"/>
  <c r="H146" i="5"/>
  <c r="H145" i="5"/>
  <c r="H144" i="5"/>
  <c r="G153" i="5"/>
  <c r="G152" i="5"/>
  <c r="G151" i="5"/>
  <c r="G150" i="5"/>
  <c r="G149" i="5"/>
  <c r="G148" i="5"/>
  <c r="G147" i="5"/>
  <c r="G146" i="5"/>
  <c r="G145" i="5"/>
  <c r="G144" i="5"/>
  <c r="F153" i="5"/>
  <c r="F152" i="5"/>
  <c r="F151" i="5"/>
  <c r="F150" i="5"/>
  <c r="F149" i="5"/>
  <c r="F148" i="5"/>
  <c r="F147" i="5"/>
  <c r="F146" i="5"/>
  <c r="F145" i="5"/>
  <c r="F144" i="5"/>
  <c r="E153" i="5"/>
  <c r="E152" i="5"/>
  <c r="E151" i="5"/>
  <c r="E150" i="5"/>
  <c r="E149" i="5"/>
  <c r="E148" i="5"/>
  <c r="E147" i="5"/>
  <c r="E146" i="5"/>
  <c r="E145" i="5"/>
  <c r="E144" i="5"/>
  <c r="D153" i="5"/>
  <c r="D152" i="5"/>
  <c r="D151" i="5"/>
  <c r="D150" i="5"/>
  <c r="D149" i="5"/>
  <c r="D148" i="5"/>
  <c r="D147" i="5"/>
  <c r="D146" i="5"/>
  <c r="D145" i="5"/>
  <c r="D144" i="5"/>
  <c r="N99" i="5"/>
  <c r="M99" i="5"/>
  <c r="L99" i="5"/>
  <c r="K99" i="5"/>
  <c r="J99" i="5"/>
  <c r="I99" i="5"/>
  <c r="H99" i="5"/>
  <c r="G99" i="5"/>
  <c r="F99" i="5"/>
  <c r="E99" i="5"/>
  <c r="N98" i="5"/>
  <c r="M98" i="5"/>
  <c r="L98" i="5"/>
  <c r="K98" i="5"/>
  <c r="J98" i="5"/>
  <c r="I98" i="5"/>
  <c r="H98" i="5"/>
  <c r="G98" i="5"/>
  <c r="F98" i="5"/>
  <c r="E98" i="5"/>
  <c r="N97" i="5"/>
  <c r="M97" i="5"/>
  <c r="L97" i="5"/>
  <c r="K97" i="5"/>
  <c r="J97" i="5"/>
  <c r="I97" i="5"/>
  <c r="H97" i="5"/>
  <c r="G97" i="5"/>
  <c r="F97" i="5"/>
  <c r="E97" i="5"/>
  <c r="N96" i="5"/>
  <c r="M96" i="5"/>
  <c r="L96" i="5"/>
  <c r="K96" i="5"/>
  <c r="J96" i="5"/>
  <c r="I96" i="5"/>
  <c r="H96" i="5"/>
  <c r="G96" i="5"/>
  <c r="F96" i="5"/>
  <c r="E96" i="5"/>
  <c r="N95" i="5"/>
  <c r="M95" i="5"/>
  <c r="L95" i="5"/>
  <c r="K95" i="5"/>
  <c r="J95" i="5"/>
  <c r="I95" i="5"/>
  <c r="H95" i="5"/>
  <c r="G95" i="5"/>
  <c r="F95" i="5"/>
  <c r="E95" i="5"/>
  <c r="N94" i="5"/>
  <c r="M94" i="5"/>
  <c r="L94" i="5"/>
  <c r="K94" i="5"/>
  <c r="J94" i="5"/>
  <c r="I94" i="5"/>
  <c r="H94" i="5"/>
  <c r="G94" i="5"/>
  <c r="F94" i="5"/>
  <c r="E94" i="5"/>
  <c r="N93" i="5"/>
  <c r="M93" i="5"/>
  <c r="L93" i="5"/>
  <c r="K93" i="5"/>
  <c r="J93" i="5"/>
  <c r="I93" i="5"/>
  <c r="H93" i="5"/>
  <c r="G93" i="5"/>
  <c r="F93" i="5"/>
  <c r="E93" i="5"/>
  <c r="N92" i="5"/>
  <c r="M92" i="5"/>
  <c r="L92" i="5"/>
  <c r="K92" i="5"/>
  <c r="J92" i="5"/>
  <c r="I92" i="5"/>
  <c r="H92" i="5"/>
  <c r="G92" i="5"/>
  <c r="F92" i="5"/>
  <c r="E92" i="5"/>
  <c r="N91" i="5"/>
  <c r="M91" i="5"/>
  <c r="L91" i="5"/>
  <c r="K91" i="5"/>
  <c r="J91" i="5"/>
  <c r="I91" i="5"/>
  <c r="H91" i="5"/>
  <c r="G91" i="5"/>
  <c r="F91" i="5"/>
  <c r="E91" i="5"/>
  <c r="N90" i="5"/>
  <c r="M90" i="5"/>
  <c r="L90" i="5"/>
  <c r="K90" i="5"/>
  <c r="J90" i="5"/>
  <c r="I90" i="5"/>
  <c r="H90" i="5"/>
  <c r="G90" i="5"/>
  <c r="F90" i="5"/>
  <c r="E90" i="5"/>
  <c r="N89" i="5"/>
  <c r="M89" i="5"/>
  <c r="L89" i="5"/>
  <c r="K89" i="5"/>
  <c r="J89" i="5"/>
  <c r="I89" i="5"/>
  <c r="H89" i="5"/>
  <c r="G89" i="5"/>
  <c r="F89" i="5"/>
  <c r="E89" i="5"/>
  <c r="N88" i="5"/>
  <c r="M88" i="5"/>
  <c r="L88" i="5"/>
  <c r="K88" i="5"/>
  <c r="J88" i="5"/>
  <c r="I88" i="5"/>
  <c r="H88" i="5"/>
  <c r="G88" i="5"/>
  <c r="F88" i="5"/>
  <c r="E88" i="5"/>
  <c r="N87" i="5"/>
  <c r="M87" i="5"/>
  <c r="L87" i="5"/>
  <c r="K87" i="5"/>
  <c r="J87" i="5"/>
  <c r="I87" i="5"/>
  <c r="H87" i="5"/>
  <c r="G87" i="5"/>
  <c r="F87" i="5"/>
  <c r="E87" i="5"/>
  <c r="N86" i="5"/>
  <c r="M86" i="5"/>
  <c r="L86" i="5"/>
  <c r="K86" i="5"/>
  <c r="J86" i="5"/>
  <c r="I86" i="5"/>
  <c r="H86" i="5"/>
  <c r="G86" i="5"/>
  <c r="F86" i="5"/>
  <c r="E86" i="5"/>
  <c r="N85" i="5"/>
  <c r="M85" i="5"/>
  <c r="L85" i="5"/>
  <c r="K85" i="5"/>
  <c r="J85" i="5"/>
  <c r="I85" i="5"/>
  <c r="H85" i="5"/>
  <c r="G85" i="5"/>
  <c r="F85" i="5"/>
  <c r="E85" i="5"/>
  <c r="N84" i="5"/>
  <c r="M84" i="5"/>
  <c r="L84" i="5"/>
  <c r="K84" i="5"/>
  <c r="J84" i="5"/>
  <c r="I84" i="5"/>
  <c r="H84" i="5"/>
  <c r="G84" i="5"/>
  <c r="F84" i="5"/>
  <c r="E84" i="5"/>
  <c r="N83" i="5"/>
  <c r="M83" i="5"/>
  <c r="L83" i="5"/>
  <c r="K83" i="5"/>
  <c r="J83" i="5"/>
  <c r="I83" i="5"/>
  <c r="H83" i="5"/>
  <c r="G83" i="5"/>
  <c r="F83" i="5"/>
  <c r="E83" i="5"/>
  <c r="N82" i="5"/>
  <c r="M82" i="5"/>
  <c r="L82" i="5"/>
  <c r="K82" i="5"/>
  <c r="J82" i="5"/>
  <c r="I82" i="5"/>
  <c r="H82" i="5"/>
  <c r="G82" i="5"/>
  <c r="F82" i="5"/>
  <c r="E82" i="5"/>
  <c r="N81" i="5"/>
  <c r="M81" i="5"/>
  <c r="L81" i="5"/>
  <c r="K81" i="5"/>
  <c r="J81" i="5"/>
  <c r="I81" i="5"/>
  <c r="H81" i="5"/>
  <c r="G81" i="5"/>
  <c r="F81" i="5"/>
  <c r="E81" i="5"/>
  <c r="N80" i="5"/>
  <c r="M80" i="5"/>
  <c r="L80" i="5"/>
  <c r="K80" i="5"/>
  <c r="J80" i="5"/>
  <c r="I80" i="5"/>
  <c r="H80" i="5"/>
  <c r="G80" i="5"/>
  <c r="F80" i="5"/>
  <c r="E80" i="5"/>
  <c r="N79" i="5"/>
  <c r="M79" i="5"/>
  <c r="L79" i="5"/>
  <c r="K79" i="5"/>
  <c r="J79" i="5"/>
  <c r="I79" i="5"/>
  <c r="H79" i="5"/>
  <c r="G79" i="5"/>
  <c r="F79" i="5"/>
  <c r="E79" i="5"/>
  <c r="N78" i="5"/>
  <c r="M78" i="5"/>
  <c r="L78" i="5"/>
  <c r="K78" i="5"/>
  <c r="J78" i="5"/>
  <c r="I78" i="5"/>
  <c r="H78" i="5"/>
  <c r="G78" i="5"/>
  <c r="F78" i="5"/>
  <c r="E78" i="5"/>
  <c r="N77" i="5"/>
  <c r="M77" i="5"/>
  <c r="L77" i="5"/>
  <c r="K77" i="5"/>
  <c r="J77" i="5"/>
  <c r="I77" i="5"/>
  <c r="H77" i="5"/>
  <c r="G77" i="5"/>
  <c r="F77" i="5"/>
  <c r="E77" i="5"/>
  <c r="N76" i="5"/>
  <c r="M76" i="5"/>
  <c r="L76" i="5"/>
  <c r="K76" i="5"/>
  <c r="J76" i="5"/>
  <c r="I76" i="5"/>
  <c r="H76" i="5"/>
  <c r="G76" i="5"/>
  <c r="F76" i="5"/>
  <c r="E76" i="5"/>
  <c r="N75" i="5"/>
  <c r="M75" i="5"/>
  <c r="L75" i="5"/>
  <c r="K75" i="5"/>
  <c r="J75" i="5"/>
  <c r="I75" i="5"/>
  <c r="H75" i="5"/>
  <c r="G75" i="5"/>
  <c r="F75" i="5"/>
  <c r="E75" i="5"/>
  <c r="N74" i="5"/>
  <c r="M74" i="5"/>
  <c r="L74" i="5"/>
  <c r="K74" i="5"/>
  <c r="J74" i="5"/>
  <c r="I74" i="5"/>
  <c r="H74" i="5"/>
  <c r="G74" i="5"/>
  <c r="F74" i="5"/>
  <c r="E74" i="5"/>
  <c r="N73" i="5"/>
  <c r="M73" i="5"/>
  <c r="L73" i="5"/>
  <c r="K73" i="5"/>
  <c r="J73" i="5"/>
  <c r="I73" i="5"/>
  <c r="H73" i="5"/>
  <c r="G73" i="5"/>
  <c r="F73" i="5"/>
  <c r="E73" i="5"/>
  <c r="N72" i="5"/>
  <c r="M72" i="5"/>
  <c r="L72" i="5"/>
  <c r="K72" i="5"/>
  <c r="J72" i="5"/>
  <c r="I72" i="5"/>
  <c r="H72" i="5"/>
  <c r="G72" i="5"/>
  <c r="F72" i="5"/>
  <c r="E72" i="5"/>
  <c r="N71" i="5"/>
  <c r="M71" i="5"/>
  <c r="L71" i="5"/>
  <c r="K71" i="5"/>
  <c r="J71" i="5"/>
  <c r="I71" i="5"/>
  <c r="H71" i="5"/>
  <c r="G71" i="5"/>
  <c r="F71" i="5"/>
  <c r="E71" i="5"/>
  <c r="N70" i="5"/>
  <c r="M70" i="5"/>
  <c r="L70" i="5"/>
  <c r="K70" i="5"/>
  <c r="J70" i="5"/>
  <c r="I70" i="5"/>
  <c r="H70" i="5"/>
  <c r="G70" i="5"/>
  <c r="F70" i="5"/>
  <c r="E70" i="5"/>
  <c r="N69" i="5"/>
  <c r="M69" i="5"/>
  <c r="L69" i="5"/>
  <c r="K69" i="5"/>
  <c r="J69" i="5"/>
  <c r="I69" i="5"/>
  <c r="H69" i="5"/>
  <c r="G69" i="5"/>
  <c r="F69" i="5"/>
  <c r="E69" i="5"/>
  <c r="N68" i="5"/>
  <c r="M68" i="5"/>
  <c r="L68" i="5"/>
  <c r="K68" i="5"/>
  <c r="J68" i="5"/>
  <c r="I68" i="5"/>
  <c r="H68" i="5"/>
  <c r="G68" i="5"/>
  <c r="F68" i="5"/>
  <c r="E68" i="5"/>
  <c r="N67" i="5"/>
  <c r="M67" i="5"/>
  <c r="L67" i="5"/>
  <c r="K67" i="5"/>
  <c r="J67" i="5"/>
  <c r="I67" i="5"/>
  <c r="H67" i="5"/>
  <c r="G67" i="5"/>
  <c r="F67" i="5"/>
  <c r="E67" i="5"/>
  <c r="N66" i="5"/>
  <c r="M66" i="5"/>
  <c r="L66" i="5"/>
  <c r="K66" i="5"/>
  <c r="J66" i="5"/>
  <c r="I66" i="5"/>
  <c r="H66" i="5"/>
  <c r="G66" i="5"/>
  <c r="F66" i="5"/>
  <c r="E66" i="5"/>
  <c r="N65" i="5"/>
  <c r="M65" i="5"/>
  <c r="L65" i="5"/>
  <c r="K65" i="5"/>
  <c r="J65" i="5"/>
  <c r="I65" i="5"/>
  <c r="H65" i="5"/>
  <c r="G65" i="5"/>
  <c r="F65" i="5"/>
  <c r="E65" i="5"/>
  <c r="N64" i="5"/>
  <c r="M64" i="5"/>
  <c r="L64" i="5"/>
  <c r="K64" i="5"/>
  <c r="J64" i="5"/>
  <c r="I64" i="5"/>
  <c r="H64" i="5"/>
  <c r="G64" i="5"/>
  <c r="F64" i="5"/>
  <c r="E64" i="5"/>
  <c r="N63" i="5"/>
  <c r="M63" i="5"/>
  <c r="L63" i="5"/>
  <c r="K63" i="5"/>
  <c r="J63" i="5"/>
  <c r="I63" i="5"/>
  <c r="H63" i="5"/>
  <c r="G63" i="5"/>
  <c r="F63" i="5"/>
  <c r="E63" i="5"/>
  <c r="N62" i="5"/>
  <c r="M62" i="5"/>
  <c r="L62" i="5"/>
  <c r="K62" i="5"/>
  <c r="J62" i="5"/>
  <c r="I62" i="5"/>
  <c r="H62" i="5"/>
  <c r="G62" i="5"/>
  <c r="F62" i="5"/>
  <c r="E62" i="5"/>
  <c r="N61" i="5"/>
  <c r="M61" i="5"/>
  <c r="L61" i="5"/>
  <c r="K61" i="5"/>
  <c r="J61" i="5"/>
  <c r="I61" i="5"/>
  <c r="H61" i="5"/>
  <c r="G61" i="5"/>
  <c r="F61" i="5"/>
  <c r="E61" i="5"/>
  <c r="N60" i="5"/>
  <c r="M60" i="5"/>
  <c r="L60" i="5"/>
  <c r="K60" i="5"/>
  <c r="J60" i="5"/>
  <c r="I60" i="5"/>
  <c r="H60" i="5"/>
  <c r="G60" i="5"/>
  <c r="F60" i="5"/>
  <c r="E60" i="5"/>
  <c r="N59" i="5"/>
  <c r="M59" i="5"/>
  <c r="L59" i="5"/>
  <c r="K59" i="5"/>
  <c r="J59" i="5"/>
  <c r="I59" i="5"/>
  <c r="H59" i="5"/>
  <c r="G59" i="5"/>
  <c r="F59" i="5"/>
  <c r="E59" i="5"/>
  <c r="N58" i="5"/>
  <c r="M58" i="5"/>
  <c r="L58" i="5"/>
  <c r="K58" i="5"/>
  <c r="J58" i="5"/>
  <c r="I58" i="5"/>
  <c r="H58" i="5"/>
  <c r="G58" i="5"/>
  <c r="F58" i="5"/>
  <c r="E58" i="5"/>
  <c r="N57" i="5"/>
  <c r="M57" i="5"/>
  <c r="L57" i="5"/>
  <c r="K57" i="5"/>
  <c r="J57" i="5"/>
  <c r="I57" i="5"/>
  <c r="H57" i="5"/>
  <c r="G57" i="5"/>
  <c r="F57" i="5"/>
  <c r="E57" i="5"/>
  <c r="N56" i="5"/>
  <c r="M56" i="5"/>
  <c r="L56" i="5"/>
  <c r="K56" i="5"/>
  <c r="J56" i="5"/>
  <c r="I56" i="5"/>
  <c r="H56" i="5"/>
  <c r="G56" i="5"/>
  <c r="F56" i="5"/>
  <c r="E56" i="5"/>
  <c r="N55" i="5"/>
  <c r="M55" i="5"/>
  <c r="L55" i="5"/>
  <c r="K55" i="5"/>
  <c r="J55" i="5"/>
  <c r="I55" i="5"/>
  <c r="H55" i="5"/>
  <c r="G55" i="5"/>
  <c r="F55" i="5"/>
  <c r="E55" i="5"/>
  <c r="N54" i="5"/>
  <c r="M54" i="5"/>
  <c r="L54" i="5"/>
  <c r="K54" i="5"/>
  <c r="J54" i="5"/>
  <c r="I54" i="5"/>
  <c r="H54" i="5"/>
  <c r="G54" i="5"/>
  <c r="F54" i="5"/>
  <c r="E54" i="5"/>
  <c r="N53" i="5"/>
  <c r="M53" i="5"/>
  <c r="L53" i="5"/>
  <c r="K53" i="5"/>
  <c r="J53" i="5"/>
  <c r="I53" i="5"/>
  <c r="H53" i="5"/>
  <c r="G53" i="5"/>
  <c r="F53" i="5"/>
  <c r="E53" i="5"/>
  <c r="N52" i="5"/>
  <c r="M52" i="5"/>
  <c r="L52" i="5"/>
  <c r="K52" i="5"/>
  <c r="J52" i="5"/>
  <c r="I52" i="5"/>
  <c r="H52" i="5"/>
  <c r="G52" i="5"/>
  <c r="F52" i="5"/>
  <c r="E52" i="5"/>
  <c r="N51" i="5"/>
  <c r="M51" i="5"/>
  <c r="L51" i="5"/>
  <c r="K51" i="5"/>
  <c r="J51" i="5"/>
  <c r="I51" i="5"/>
  <c r="H51" i="5"/>
  <c r="G51" i="5"/>
  <c r="F51" i="5"/>
  <c r="E51" i="5"/>
  <c r="N50" i="5"/>
  <c r="M50" i="5"/>
  <c r="L50" i="5"/>
  <c r="K50" i="5"/>
  <c r="J50" i="5"/>
  <c r="I50" i="5"/>
  <c r="H50" i="5"/>
  <c r="G50" i="5"/>
  <c r="F50" i="5"/>
  <c r="E50" i="5"/>
  <c r="N49" i="5"/>
  <c r="M49" i="5"/>
  <c r="L49" i="5"/>
  <c r="K49" i="5"/>
  <c r="J49" i="5"/>
  <c r="I49" i="5"/>
  <c r="H49" i="5"/>
  <c r="G49" i="5"/>
  <c r="F49" i="5"/>
  <c r="E49" i="5"/>
  <c r="N48" i="5"/>
  <c r="M48" i="5"/>
  <c r="L48" i="5"/>
  <c r="K48" i="5"/>
  <c r="J48" i="5"/>
  <c r="I48" i="5"/>
  <c r="H48" i="5"/>
  <c r="G48" i="5"/>
  <c r="F48" i="5"/>
  <c r="E48" i="5"/>
  <c r="N47" i="5"/>
  <c r="M47" i="5"/>
  <c r="L47" i="5"/>
  <c r="K47" i="5"/>
  <c r="J47" i="5"/>
  <c r="I47" i="5"/>
  <c r="H47" i="5"/>
  <c r="G47" i="5"/>
  <c r="F47" i="5"/>
  <c r="E47" i="5"/>
  <c r="N46" i="5"/>
  <c r="M46" i="5"/>
  <c r="L46" i="5"/>
  <c r="K46" i="5"/>
  <c r="J46" i="5"/>
  <c r="I46" i="5"/>
  <c r="H46" i="5"/>
  <c r="G46" i="5"/>
  <c r="F46" i="5"/>
  <c r="E46" i="5"/>
  <c r="N45" i="5"/>
  <c r="M45" i="5"/>
  <c r="L45" i="5"/>
  <c r="K45" i="5"/>
  <c r="J45" i="5"/>
  <c r="I45" i="5"/>
  <c r="H45" i="5"/>
  <c r="G45" i="5"/>
  <c r="F45" i="5"/>
  <c r="E45" i="5"/>
  <c r="N44" i="5"/>
  <c r="M44" i="5"/>
  <c r="L44" i="5"/>
  <c r="K44" i="5"/>
  <c r="J44" i="5"/>
  <c r="I44" i="5"/>
  <c r="H44" i="5"/>
  <c r="G44" i="5"/>
  <c r="F44" i="5"/>
  <c r="E44" i="5"/>
  <c r="N43" i="5"/>
  <c r="M43" i="5"/>
  <c r="L43" i="5"/>
  <c r="K43" i="5"/>
  <c r="J43" i="5"/>
  <c r="I43" i="5"/>
  <c r="H43" i="5"/>
  <c r="G43" i="5"/>
  <c r="F43" i="5"/>
  <c r="E43" i="5"/>
  <c r="N42" i="5"/>
  <c r="M42" i="5"/>
  <c r="L42" i="5"/>
  <c r="K42" i="5"/>
  <c r="J42" i="5"/>
  <c r="I42" i="5"/>
  <c r="H42" i="5"/>
  <c r="G42" i="5"/>
  <c r="F42" i="5"/>
  <c r="E42" i="5"/>
  <c r="N41" i="5"/>
  <c r="M41" i="5"/>
  <c r="L41" i="5"/>
  <c r="K41" i="5"/>
  <c r="J41" i="5"/>
  <c r="I41" i="5"/>
  <c r="H41" i="5"/>
  <c r="G41" i="5"/>
  <c r="F41" i="5"/>
  <c r="E41" i="5"/>
  <c r="N40" i="5"/>
  <c r="M40" i="5"/>
  <c r="L40" i="5"/>
  <c r="K40" i="5"/>
  <c r="J40" i="5"/>
  <c r="I40" i="5"/>
  <c r="H40" i="5"/>
  <c r="G40" i="5"/>
  <c r="F40" i="5"/>
  <c r="E40" i="5"/>
  <c r="N39" i="5"/>
  <c r="M39" i="5"/>
  <c r="L39" i="5"/>
  <c r="K39" i="5"/>
  <c r="J39" i="5"/>
  <c r="I39" i="5"/>
  <c r="H39" i="5"/>
  <c r="G39" i="5"/>
  <c r="F39" i="5"/>
  <c r="E39" i="5"/>
  <c r="N38" i="5"/>
  <c r="M38" i="5"/>
  <c r="L38" i="5"/>
  <c r="K38" i="5"/>
  <c r="J38" i="5"/>
  <c r="I38" i="5"/>
  <c r="H38" i="5"/>
  <c r="G38" i="5"/>
  <c r="F38" i="5"/>
  <c r="E38" i="5"/>
  <c r="N37" i="5"/>
  <c r="M37" i="5"/>
  <c r="L37" i="5"/>
  <c r="K37" i="5"/>
  <c r="J37" i="5"/>
  <c r="I37" i="5"/>
  <c r="H37" i="5"/>
  <c r="G37" i="5"/>
  <c r="F37" i="5"/>
  <c r="E37" i="5"/>
  <c r="N36" i="5"/>
  <c r="M36" i="5"/>
  <c r="L36" i="5"/>
  <c r="K36" i="5"/>
  <c r="J36" i="5"/>
  <c r="I36" i="5"/>
  <c r="H36" i="5"/>
  <c r="G36" i="5"/>
  <c r="F36" i="5"/>
  <c r="E36" i="5"/>
  <c r="N35" i="5"/>
  <c r="M35" i="5"/>
  <c r="L35" i="5"/>
  <c r="K35" i="5"/>
  <c r="J35" i="5"/>
  <c r="I35" i="5"/>
  <c r="H35" i="5"/>
  <c r="G35" i="5"/>
  <c r="F35" i="5"/>
  <c r="N34" i="5"/>
  <c r="M34" i="5"/>
  <c r="L34" i="5"/>
  <c r="K34" i="5"/>
  <c r="J34" i="5"/>
  <c r="I34" i="5"/>
  <c r="H34" i="5"/>
  <c r="G34" i="5"/>
  <c r="F34" i="5"/>
  <c r="N33" i="5"/>
  <c r="M33" i="5"/>
  <c r="L33" i="5"/>
  <c r="K33" i="5"/>
  <c r="J33" i="5"/>
  <c r="I33" i="5"/>
  <c r="H33" i="5"/>
  <c r="G33" i="5"/>
  <c r="F33" i="5"/>
  <c r="N32" i="5"/>
  <c r="M32" i="5"/>
  <c r="L32" i="5"/>
  <c r="K32" i="5"/>
  <c r="J32" i="5"/>
  <c r="I32" i="5"/>
  <c r="H32" i="5"/>
  <c r="G32" i="5"/>
  <c r="F32" i="5"/>
  <c r="N31" i="5"/>
  <c r="M31" i="5"/>
  <c r="L31" i="5"/>
  <c r="K31" i="5"/>
  <c r="J31" i="5"/>
  <c r="I31" i="5"/>
  <c r="H31" i="5"/>
  <c r="G31" i="5"/>
  <c r="F31" i="5"/>
  <c r="N30" i="5"/>
  <c r="M30" i="5"/>
  <c r="L30" i="5"/>
  <c r="K30" i="5"/>
  <c r="J30" i="5"/>
  <c r="I30" i="5"/>
  <c r="H30" i="5"/>
  <c r="G30" i="5"/>
  <c r="F30" i="5"/>
  <c r="N29" i="5"/>
  <c r="M29" i="5"/>
  <c r="L29" i="5"/>
  <c r="K29" i="5"/>
  <c r="J29" i="5"/>
  <c r="I29" i="5"/>
  <c r="H29" i="5"/>
  <c r="G29" i="5"/>
  <c r="F29" i="5"/>
  <c r="N28" i="5"/>
  <c r="M28" i="5"/>
  <c r="L28" i="5"/>
  <c r="K28" i="5"/>
  <c r="J28" i="5"/>
  <c r="I28" i="5"/>
  <c r="H28" i="5"/>
  <c r="G28" i="5"/>
  <c r="F28" i="5"/>
  <c r="N27" i="5"/>
  <c r="M27" i="5"/>
  <c r="L27" i="5"/>
  <c r="K27" i="5"/>
  <c r="J27" i="5"/>
  <c r="I27" i="5"/>
  <c r="H27" i="5"/>
  <c r="G27" i="5"/>
  <c r="F27" i="5"/>
  <c r="N26" i="5"/>
  <c r="M26" i="5"/>
  <c r="L26" i="5"/>
  <c r="K26" i="5"/>
  <c r="J26" i="5"/>
  <c r="I26" i="5"/>
  <c r="H26" i="5"/>
  <c r="G26" i="5"/>
  <c r="F26" i="5"/>
  <c r="N25" i="5"/>
  <c r="M25" i="5"/>
  <c r="L25" i="5"/>
  <c r="K25" i="5"/>
  <c r="J25" i="5"/>
  <c r="I25" i="5"/>
  <c r="H25" i="5"/>
  <c r="G25" i="5"/>
  <c r="F25" i="5"/>
  <c r="N24" i="5"/>
  <c r="M24" i="5"/>
  <c r="L24" i="5"/>
  <c r="K24" i="5"/>
  <c r="J24" i="5"/>
  <c r="I24" i="5"/>
  <c r="H24" i="5"/>
  <c r="G24" i="5"/>
  <c r="F24" i="5"/>
  <c r="N23" i="5"/>
  <c r="M23" i="5"/>
  <c r="L23" i="5"/>
  <c r="K23" i="5"/>
  <c r="J23" i="5"/>
  <c r="I23" i="5"/>
  <c r="H23" i="5"/>
  <c r="G23" i="5"/>
  <c r="F23" i="5"/>
  <c r="N22" i="5"/>
  <c r="M22" i="5"/>
  <c r="L22" i="5"/>
  <c r="K22" i="5"/>
  <c r="J22" i="5"/>
  <c r="I22" i="5"/>
  <c r="H22" i="5"/>
  <c r="G22" i="5"/>
  <c r="F22" i="5"/>
  <c r="N21" i="5"/>
  <c r="M21" i="5"/>
  <c r="L21" i="5"/>
  <c r="K21" i="5"/>
  <c r="J21" i="5"/>
  <c r="I21" i="5"/>
  <c r="H21" i="5"/>
  <c r="G21" i="5"/>
  <c r="F21" i="5"/>
  <c r="N20" i="5"/>
  <c r="M20" i="5"/>
  <c r="L20" i="5"/>
  <c r="K20" i="5"/>
  <c r="J20" i="5"/>
  <c r="I20" i="5"/>
  <c r="H20" i="5"/>
  <c r="G20" i="5"/>
  <c r="F20" i="5"/>
  <c r="N19" i="5"/>
  <c r="M19" i="5"/>
  <c r="L19" i="5"/>
  <c r="K19" i="5"/>
  <c r="J19" i="5"/>
  <c r="I19" i="5"/>
  <c r="H19" i="5"/>
  <c r="G19" i="5"/>
  <c r="F19" i="5"/>
  <c r="N18" i="5"/>
  <c r="M18" i="5"/>
  <c r="L18" i="5"/>
  <c r="K18" i="5"/>
  <c r="J18" i="5"/>
  <c r="I18" i="5"/>
  <c r="H18" i="5"/>
  <c r="G18" i="5"/>
  <c r="F18" i="5"/>
  <c r="N17" i="5"/>
  <c r="M17" i="5"/>
  <c r="L17" i="5"/>
  <c r="K17" i="5"/>
  <c r="J17" i="5"/>
  <c r="I17" i="5"/>
  <c r="H17" i="5"/>
  <c r="G17" i="5"/>
  <c r="F17" i="5"/>
  <c r="N16" i="5"/>
  <c r="M16" i="5"/>
  <c r="L16" i="5"/>
  <c r="K16" i="5"/>
  <c r="J16" i="5"/>
  <c r="I16" i="5"/>
  <c r="H16" i="5"/>
  <c r="G16" i="5"/>
  <c r="F16" i="5"/>
  <c r="N15" i="5"/>
  <c r="M15" i="5"/>
  <c r="L15" i="5"/>
  <c r="K15" i="5"/>
  <c r="J15" i="5"/>
  <c r="I15" i="5"/>
  <c r="H15" i="5"/>
  <c r="G15" i="5"/>
  <c r="F15" i="5"/>
  <c r="N14" i="5"/>
  <c r="M14" i="5"/>
  <c r="L14" i="5"/>
  <c r="K14" i="5"/>
  <c r="J14" i="5"/>
  <c r="I14" i="5"/>
  <c r="H14" i="5"/>
  <c r="G14" i="5"/>
  <c r="F14" i="5"/>
  <c r="N13" i="5"/>
  <c r="M13" i="5"/>
  <c r="L13" i="5"/>
  <c r="K13" i="5"/>
  <c r="J13" i="5"/>
  <c r="I13" i="5"/>
  <c r="H13" i="5"/>
  <c r="G13" i="5"/>
  <c r="F13" i="5"/>
  <c r="N12" i="5"/>
  <c r="M12" i="5"/>
  <c r="L12" i="5"/>
  <c r="K12" i="5"/>
  <c r="J12" i="5"/>
  <c r="I12" i="5"/>
  <c r="H12" i="5"/>
  <c r="G12" i="5"/>
  <c r="F12" i="5"/>
  <c r="N11" i="5"/>
  <c r="M11" i="5"/>
  <c r="L11" i="5"/>
  <c r="K11" i="5"/>
  <c r="J11" i="5"/>
  <c r="I11" i="5"/>
  <c r="H11" i="5"/>
  <c r="G11" i="5"/>
  <c r="F11" i="5"/>
  <c r="N10" i="5"/>
  <c r="M10" i="5"/>
  <c r="L10" i="5"/>
  <c r="K10" i="5"/>
  <c r="J10" i="5"/>
  <c r="I10" i="5"/>
  <c r="H10" i="5"/>
  <c r="G10" i="5"/>
  <c r="F10" i="5"/>
  <c r="N9" i="5"/>
  <c r="M9" i="5"/>
  <c r="L9" i="5"/>
  <c r="K9" i="5"/>
  <c r="J9" i="5"/>
  <c r="I9" i="5"/>
  <c r="H9" i="5"/>
  <c r="G9" i="5"/>
  <c r="F9" i="5"/>
  <c r="N8" i="5"/>
  <c r="M8" i="5"/>
  <c r="L8" i="5"/>
  <c r="K8" i="5"/>
  <c r="J8" i="5"/>
  <c r="I8" i="5"/>
  <c r="H8" i="5"/>
  <c r="G8" i="5"/>
  <c r="F8" i="5"/>
  <c r="N7" i="5"/>
  <c r="M7" i="5"/>
  <c r="L7" i="5"/>
  <c r="K7" i="5"/>
  <c r="J7" i="5"/>
  <c r="I7" i="5"/>
  <c r="H7" i="5"/>
  <c r="G7" i="5"/>
  <c r="F7" i="5"/>
  <c r="N6" i="5"/>
  <c r="M6" i="5"/>
  <c r="L6" i="5"/>
  <c r="K6" i="5"/>
  <c r="J6" i="5"/>
  <c r="I6" i="5"/>
  <c r="H6" i="5"/>
  <c r="G6" i="5"/>
  <c r="F6" i="5"/>
  <c r="N5" i="5"/>
  <c r="M5" i="5"/>
  <c r="L5" i="5"/>
  <c r="K5" i="5"/>
  <c r="J5" i="5"/>
  <c r="I5" i="5"/>
  <c r="H5" i="5"/>
  <c r="G5" i="5"/>
  <c r="F5" i="5"/>
  <c r="N4" i="5"/>
  <c r="M4" i="5"/>
  <c r="L4" i="5"/>
  <c r="K4" i="5"/>
  <c r="J4" i="5"/>
  <c r="I4" i="5"/>
  <c r="H4" i="5"/>
  <c r="G4" i="5"/>
  <c r="F4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N131" i="5"/>
  <c r="M131" i="5"/>
  <c r="L131" i="5"/>
  <c r="K131" i="5"/>
  <c r="J131" i="5"/>
  <c r="I131" i="5"/>
  <c r="H131" i="5"/>
  <c r="G131" i="5"/>
  <c r="F131" i="5"/>
  <c r="E131" i="5"/>
  <c r="N130" i="5"/>
  <c r="M130" i="5"/>
  <c r="L130" i="5"/>
  <c r="K130" i="5"/>
  <c r="J130" i="5"/>
  <c r="I130" i="5"/>
  <c r="H130" i="5"/>
  <c r="G130" i="5"/>
  <c r="F130" i="5"/>
  <c r="E130" i="5"/>
  <c r="N129" i="5"/>
  <c r="M129" i="5"/>
  <c r="L129" i="5"/>
  <c r="K129" i="5"/>
  <c r="J129" i="5"/>
  <c r="I129" i="5"/>
  <c r="H129" i="5"/>
  <c r="G129" i="5"/>
  <c r="F129" i="5"/>
  <c r="E129" i="5"/>
  <c r="N128" i="5"/>
  <c r="M128" i="5"/>
  <c r="L128" i="5"/>
  <c r="K128" i="5"/>
  <c r="J128" i="5"/>
  <c r="I128" i="5"/>
  <c r="H128" i="5"/>
  <c r="G128" i="5"/>
  <c r="F128" i="5"/>
  <c r="E128" i="5"/>
  <c r="N127" i="5"/>
  <c r="M127" i="5"/>
  <c r="L127" i="5"/>
  <c r="K127" i="5"/>
  <c r="J127" i="5"/>
  <c r="I127" i="5"/>
  <c r="H127" i="5"/>
  <c r="G127" i="5"/>
  <c r="F127" i="5"/>
  <c r="E127" i="5"/>
  <c r="N126" i="5"/>
  <c r="M126" i="5"/>
  <c r="L126" i="5"/>
  <c r="K126" i="5"/>
  <c r="J126" i="5"/>
  <c r="I126" i="5"/>
  <c r="H126" i="5"/>
  <c r="G126" i="5"/>
  <c r="F126" i="5"/>
  <c r="E126" i="5"/>
  <c r="N125" i="5"/>
  <c r="M125" i="5"/>
  <c r="L125" i="5"/>
  <c r="K125" i="5"/>
  <c r="J125" i="5"/>
  <c r="I125" i="5"/>
  <c r="H125" i="5"/>
  <c r="G125" i="5"/>
  <c r="F125" i="5"/>
  <c r="E125" i="5"/>
  <c r="N124" i="5"/>
  <c r="M124" i="5"/>
  <c r="L124" i="5"/>
  <c r="K124" i="5"/>
  <c r="J124" i="5"/>
  <c r="I124" i="5"/>
  <c r="H124" i="5"/>
  <c r="G124" i="5"/>
  <c r="F124" i="5"/>
  <c r="E124" i="5"/>
  <c r="N123" i="5"/>
  <c r="M123" i="5"/>
  <c r="L123" i="5"/>
  <c r="K123" i="5"/>
  <c r="J123" i="5"/>
  <c r="I123" i="5"/>
  <c r="H123" i="5"/>
  <c r="G123" i="5"/>
  <c r="F123" i="5"/>
  <c r="E123" i="5"/>
  <c r="N122" i="5"/>
  <c r="M122" i="5"/>
  <c r="L122" i="5"/>
  <c r="K122" i="5"/>
  <c r="J122" i="5"/>
  <c r="I122" i="5"/>
  <c r="H122" i="5"/>
  <c r="G122" i="5"/>
  <c r="F122" i="5"/>
  <c r="E122" i="5"/>
  <c r="N121" i="5"/>
  <c r="M121" i="5"/>
  <c r="L121" i="5"/>
  <c r="K121" i="5"/>
  <c r="J121" i="5"/>
  <c r="I121" i="5"/>
  <c r="H121" i="5"/>
  <c r="G121" i="5"/>
  <c r="F121" i="5"/>
  <c r="E121" i="5"/>
  <c r="N120" i="5"/>
  <c r="M120" i="5"/>
  <c r="L120" i="5"/>
  <c r="K120" i="5"/>
  <c r="J120" i="5"/>
  <c r="I120" i="5"/>
  <c r="H120" i="5"/>
  <c r="G120" i="5"/>
  <c r="F120" i="5"/>
  <c r="E120" i="5"/>
  <c r="N119" i="5"/>
  <c r="M119" i="5"/>
  <c r="L119" i="5"/>
  <c r="K119" i="5"/>
  <c r="J119" i="5"/>
  <c r="I119" i="5"/>
  <c r="H119" i="5"/>
  <c r="G119" i="5"/>
  <c r="F119" i="5"/>
  <c r="E119" i="5"/>
  <c r="N118" i="5"/>
  <c r="M118" i="5"/>
  <c r="L118" i="5"/>
  <c r="K118" i="5"/>
  <c r="J118" i="5"/>
  <c r="I118" i="5"/>
  <c r="H118" i="5"/>
  <c r="G118" i="5"/>
  <c r="F118" i="5"/>
  <c r="E118" i="5"/>
  <c r="N117" i="5"/>
  <c r="M117" i="5"/>
  <c r="L117" i="5"/>
  <c r="K117" i="5"/>
  <c r="J117" i="5"/>
  <c r="I117" i="5"/>
  <c r="H117" i="5"/>
  <c r="G117" i="5"/>
  <c r="F117" i="5"/>
  <c r="E117" i="5"/>
  <c r="N116" i="5"/>
  <c r="M116" i="5"/>
  <c r="L116" i="5"/>
  <c r="K116" i="5"/>
  <c r="J116" i="5"/>
  <c r="I116" i="5"/>
  <c r="H116" i="5"/>
  <c r="G116" i="5"/>
  <c r="F116" i="5"/>
  <c r="E116" i="5"/>
  <c r="N115" i="5"/>
  <c r="M115" i="5"/>
  <c r="L115" i="5"/>
  <c r="K115" i="5"/>
  <c r="J115" i="5"/>
  <c r="I115" i="5"/>
  <c r="H115" i="5"/>
  <c r="G115" i="5"/>
  <c r="F115" i="5"/>
  <c r="E115" i="5"/>
  <c r="N114" i="5"/>
  <c r="M114" i="5"/>
  <c r="L114" i="5"/>
  <c r="K114" i="5"/>
  <c r="J114" i="5"/>
  <c r="I114" i="5"/>
  <c r="H114" i="5"/>
  <c r="G114" i="5"/>
  <c r="F114" i="5"/>
  <c r="E114" i="5"/>
  <c r="N113" i="5"/>
  <c r="M113" i="5"/>
  <c r="L113" i="5"/>
  <c r="K113" i="5"/>
  <c r="J113" i="5"/>
  <c r="I113" i="5"/>
  <c r="H113" i="5"/>
  <c r="G113" i="5"/>
  <c r="F113" i="5"/>
  <c r="E113" i="5"/>
  <c r="N112" i="5"/>
  <c r="M112" i="5"/>
  <c r="L112" i="5"/>
  <c r="K112" i="5"/>
  <c r="J112" i="5"/>
  <c r="I112" i="5"/>
  <c r="H112" i="5"/>
  <c r="G112" i="5"/>
  <c r="F112" i="5"/>
  <c r="E112" i="5"/>
  <c r="N111" i="5"/>
  <c r="M111" i="5"/>
  <c r="L111" i="5"/>
  <c r="K111" i="5"/>
  <c r="J111" i="5"/>
  <c r="I111" i="5"/>
  <c r="H111" i="5"/>
  <c r="G111" i="5"/>
  <c r="F111" i="5"/>
  <c r="E111" i="5"/>
  <c r="N110" i="5"/>
  <c r="M110" i="5"/>
  <c r="L110" i="5"/>
  <c r="K110" i="5"/>
  <c r="J110" i="5"/>
  <c r="I110" i="5"/>
  <c r="H110" i="5"/>
  <c r="G110" i="5"/>
  <c r="F110" i="5"/>
  <c r="E110" i="5"/>
  <c r="N109" i="5"/>
  <c r="M109" i="5"/>
  <c r="L109" i="5"/>
  <c r="K109" i="5"/>
  <c r="J109" i="5"/>
  <c r="I109" i="5"/>
  <c r="H109" i="5"/>
  <c r="G109" i="5"/>
  <c r="F109" i="5"/>
  <c r="E109" i="5"/>
  <c r="N108" i="5"/>
  <c r="M108" i="5"/>
  <c r="L108" i="5"/>
  <c r="K108" i="5"/>
  <c r="J108" i="5"/>
  <c r="I108" i="5"/>
  <c r="H108" i="5"/>
  <c r="G108" i="5"/>
  <c r="F108" i="5"/>
  <c r="E108" i="5"/>
  <c r="N107" i="5"/>
  <c r="M107" i="5"/>
  <c r="L107" i="5"/>
  <c r="K107" i="5"/>
  <c r="J107" i="5"/>
  <c r="I107" i="5"/>
  <c r="H107" i="5"/>
  <c r="G107" i="5"/>
  <c r="F107" i="5"/>
  <c r="E107" i="5"/>
  <c r="N106" i="5"/>
  <c r="M106" i="5"/>
  <c r="L106" i="5"/>
  <c r="K106" i="5"/>
  <c r="J106" i="5"/>
  <c r="I106" i="5"/>
  <c r="H106" i="5"/>
  <c r="G106" i="5"/>
  <c r="F106" i="5"/>
  <c r="E106" i="5"/>
  <c r="N105" i="5"/>
  <c r="M105" i="5"/>
  <c r="L105" i="5"/>
  <c r="K105" i="5"/>
  <c r="J105" i="5"/>
  <c r="I105" i="5"/>
  <c r="H105" i="5"/>
  <c r="G105" i="5"/>
  <c r="F105" i="5"/>
  <c r="E105" i="5"/>
  <c r="N104" i="5"/>
  <c r="M104" i="5"/>
  <c r="L104" i="5"/>
  <c r="K104" i="5"/>
  <c r="J104" i="5"/>
  <c r="I104" i="5"/>
  <c r="H104" i="5"/>
  <c r="G104" i="5"/>
  <c r="F104" i="5"/>
  <c r="E104" i="5"/>
  <c r="N103" i="5"/>
  <c r="M103" i="5"/>
  <c r="L103" i="5"/>
  <c r="K103" i="5"/>
  <c r="J103" i="5"/>
  <c r="I103" i="5"/>
  <c r="H103" i="5"/>
  <c r="G103" i="5"/>
  <c r="F103" i="5"/>
  <c r="E103" i="5"/>
  <c r="N102" i="5"/>
  <c r="M102" i="5"/>
  <c r="L102" i="5"/>
  <c r="K102" i="5"/>
  <c r="J102" i="5"/>
  <c r="I102" i="5"/>
  <c r="H102" i="5"/>
  <c r="G102" i="5"/>
  <c r="F102" i="5"/>
  <c r="E102" i="5"/>
  <c r="N101" i="5"/>
  <c r="M101" i="5"/>
  <c r="L101" i="5"/>
  <c r="K101" i="5"/>
  <c r="J101" i="5"/>
  <c r="I101" i="5"/>
  <c r="H101" i="5"/>
  <c r="G101" i="5"/>
  <c r="F101" i="5"/>
  <c r="E101" i="5"/>
  <c r="N100" i="5"/>
  <c r="M100" i="5"/>
  <c r="L100" i="5"/>
  <c r="K100" i="5"/>
  <c r="J100" i="5"/>
  <c r="I100" i="5"/>
  <c r="H100" i="5"/>
  <c r="G100" i="5"/>
  <c r="F100" i="5"/>
  <c r="E100" i="5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L10" i="1"/>
  <c r="K10" i="1"/>
  <c r="J10" i="1"/>
  <c r="K8" i="1"/>
  <c r="K6" i="1"/>
  <c r="L83" i="4"/>
  <c r="K83" i="4"/>
  <c r="J83" i="4"/>
  <c r="L81" i="4"/>
  <c r="K81" i="4"/>
  <c r="J81" i="4"/>
  <c r="L79" i="4"/>
  <c r="K79" i="4"/>
  <c r="J79" i="4"/>
  <c r="L77" i="4"/>
  <c r="K77" i="4"/>
  <c r="J77" i="4"/>
  <c r="L75" i="4"/>
  <c r="K75" i="4"/>
  <c r="J75" i="4"/>
  <c r="L73" i="4"/>
  <c r="K73" i="4"/>
  <c r="J73" i="4"/>
  <c r="L71" i="4"/>
  <c r="K71" i="4"/>
  <c r="J71" i="4"/>
  <c r="L69" i="4"/>
  <c r="K69" i="4"/>
  <c r="J69" i="4"/>
  <c r="L67" i="4"/>
  <c r="K67" i="4"/>
  <c r="J67" i="4"/>
  <c r="L65" i="4"/>
  <c r="K65" i="4"/>
  <c r="J65" i="4"/>
  <c r="L63" i="4"/>
  <c r="K63" i="4"/>
  <c r="J63" i="4"/>
  <c r="L61" i="4"/>
  <c r="K61" i="4"/>
  <c r="J61" i="4"/>
  <c r="L59" i="4"/>
  <c r="K59" i="4"/>
  <c r="J59" i="4"/>
  <c r="L57" i="4"/>
  <c r="K57" i="4"/>
  <c r="J57" i="4"/>
  <c r="L55" i="4"/>
  <c r="K55" i="4"/>
  <c r="J55" i="4"/>
  <c r="L53" i="4"/>
  <c r="K53" i="4"/>
  <c r="J53" i="4"/>
  <c r="L36" i="4"/>
  <c r="K36" i="4"/>
  <c r="J36" i="4"/>
  <c r="L34" i="4"/>
  <c r="K34" i="4"/>
  <c r="J34" i="4"/>
  <c r="L32" i="4"/>
  <c r="K32" i="4"/>
  <c r="J32" i="4"/>
  <c r="L30" i="4"/>
  <c r="K30" i="4"/>
  <c r="J30" i="4"/>
  <c r="L28" i="4"/>
  <c r="K28" i="4"/>
  <c r="J28" i="4"/>
  <c r="L26" i="4"/>
  <c r="K26" i="4"/>
  <c r="J26" i="4"/>
  <c r="L24" i="4"/>
  <c r="K24" i="4"/>
  <c r="J24" i="4"/>
  <c r="L22" i="4"/>
  <c r="K22" i="4"/>
  <c r="J22" i="4"/>
  <c r="L20" i="4"/>
  <c r="K20" i="4"/>
  <c r="J20" i="4"/>
  <c r="L18" i="4"/>
  <c r="K18" i="4"/>
  <c r="J18" i="4"/>
  <c r="L16" i="4"/>
  <c r="K16" i="4"/>
  <c r="J16" i="4"/>
  <c r="L14" i="4"/>
  <c r="K14" i="4"/>
  <c r="J14" i="4"/>
  <c r="L12" i="4"/>
  <c r="K12" i="4"/>
  <c r="J12" i="4"/>
  <c r="L10" i="4"/>
  <c r="K10" i="4"/>
  <c r="J10" i="4"/>
  <c r="L8" i="4"/>
  <c r="K8" i="4"/>
  <c r="J8" i="4"/>
  <c r="L6" i="4"/>
  <c r="K6" i="4"/>
  <c r="J6" i="4"/>
  <c r="L83" i="3"/>
  <c r="K83" i="3"/>
  <c r="J83" i="3"/>
  <c r="L81" i="3"/>
  <c r="K81" i="3"/>
  <c r="J81" i="3"/>
  <c r="L79" i="3"/>
  <c r="K79" i="3"/>
  <c r="J79" i="3"/>
  <c r="L77" i="3"/>
  <c r="K77" i="3"/>
  <c r="J77" i="3"/>
  <c r="L75" i="3"/>
  <c r="K75" i="3"/>
  <c r="J75" i="3"/>
  <c r="L73" i="3"/>
  <c r="K73" i="3"/>
  <c r="J73" i="3"/>
  <c r="L71" i="3"/>
  <c r="K71" i="3"/>
  <c r="J71" i="3"/>
  <c r="L69" i="3"/>
  <c r="K69" i="3"/>
  <c r="J69" i="3"/>
  <c r="L67" i="3"/>
  <c r="K67" i="3"/>
  <c r="J67" i="3"/>
  <c r="L65" i="3"/>
  <c r="K65" i="3"/>
  <c r="J65" i="3"/>
  <c r="L63" i="3"/>
  <c r="K63" i="3"/>
  <c r="J63" i="3"/>
  <c r="L61" i="3"/>
  <c r="K61" i="3"/>
  <c r="J61" i="3"/>
  <c r="L59" i="3"/>
  <c r="K59" i="3"/>
  <c r="J59" i="3"/>
  <c r="L57" i="3"/>
  <c r="K57" i="3"/>
  <c r="J57" i="3"/>
  <c r="L55" i="3"/>
  <c r="K55" i="3"/>
  <c r="J55" i="3"/>
  <c r="L53" i="3"/>
  <c r="K53" i="3"/>
  <c r="J53" i="3"/>
  <c r="L36" i="3"/>
  <c r="K36" i="3"/>
  <c r="J36" i="3"/>
  <c r="L34" i="3"/>
  <c r="K34" i="3"/>
  <c r="J34" i="3"/>
  <c r="L32" i="3"/>
  <c r="K32" i="3"/>
  <c r="J32" i="3"/>
  <c r="L30" i="3"/>
  <c r="K30" i="3"/>
  <c r="J30" i="3"/>
  <c r="L28" i="3"/>
  <c r="K28" i="3"/>
  <c r="J28" i="3"/>
  <c r="L26" i="3"/>
  <c r="K26" i="3"/>
  <c r="J26" i="3"/>
  <c r="L24" i="3"/>
  <c r="K24" i="3"/>
  <c r="J24" i="3"/>
  <c r="L22" i="3"/>
  <c r="K22" i="3"/>
  <c r="J22" i="3"/>
  <c r="L20" i="3"/>
  <c r="K20" i="3"/>
  <c r="J20" i="3"/>
  <c r="L18" i="3"/>
  <c r="K18" i="3"/>
  <c r="J18" i="3"/>
  <c r="L16" i="3"/>
  <c r="K16" i="3"/>
  <c r="J16" i="3"/>
  <c r="L14" i="3"/>
  <c r="K14" i="3"/>
  <c r="J14" i="3"/>
  <c r="L12" i="3"/>
  <c r="K12" i="3"/>
  <c r="J12" i="3"/>
  <c r="L10" i="3"/>
  <c r="K10" i="3"/>
  <c r="J10" i="3"/>
  <c r="L8" i="3"/>
  <c r="K8" i="3"/>
  <c r="J8" i="3"/>
  <c r="L6" i="3"/>
  <c r="K6" i="3"/>
  <c r="J6" i="3"/>
  <c r="L83" i="2"/>
  <c r="K83" i="2"/>
  <c r="J83" i="2"/>
  <c r="L81" i="2"/>
  <c r="K81" i="2"/>
  <c r="J81" i="2"/>
  <c r="L79" i="2"/>
  <c r="K79" i="2"/>
  <c r="J79" i="2"/>
  <c r="L77" i="2"/>
  <c r="K77" i="2"/>
  <c r="J77" i="2"/>
  <c r="L75" i="2"/>
  <c r="K75" i="2"/>
  <c r="J75" i="2"/>
  <c r="L73" i="2"/>
  <c r="K73" i="2"/>
  <c r="J73" i="2"/>
  <c r="L71" i="2"/>
  <c r="K71" i="2"/>
  <c r="J71" i="2"/>
  <c r="L69" i="2"/>
  <c r="K69" i="2"/>
  <c r="J69" i="2"/>
  <c r="L67" i="2"/>
  <c r="K67" i="2"/>
  <c r="J67" i="2"/>
  <c r="L65" i="2"/>
  <c r="K65" i="2"/>
  <c r="J65" i="2"/>
  <c r="L63" i="2"/>
  <c r="K63" i="2"/>
  <c r="J63" i="2"/>
  <c r="L61" i="2"/>
  <c r="K61" i="2"/>
  <c r="J61" i="2"/>
  <c r="L59" i="2"/>
  <c r="K59" i="2"/>
  <c r="J59" i="2"/>
  <c r="L57" i="2"/>
  <c r="K57" i="2"/>
  <c r="J57" i="2"/>
  <c r="L55" i="2"/>
  <c r="K55" i="2"/>
  <c r="J55" i="2"/>
  <c r="L53" i="2"/>
  <c r="K53" i="2"/>
  <c r="J53" i="2"/>
  <c r="L36" i="2"/>
  <c r="K36" i="2"/>
  <c r="J36" i="2"/>
  <c r="L34" i="2"/>
  <c r="K34" i="2"/>
  <c r="J34" i="2"/>
  <c r="L32" i="2"/>
  <c r="K32" i="2"/>
  <c r="J32" i="2"/>
  <c r="L30" i="2"/>
  <c r="K30" i="2"/>
  <c r="J30" i="2"/>
  <c r="L28" i="2"/>
  <c r="K28" i="2"/>
  <c r="J28" i="2"/>
  <c r="L26" i="2"/>
  <c r="K26" i="2"/>
  <c r="J26" i="2"/>
  <c r="L24" i="2"/>
  <c r="K24" i="2"/>
  <c r="J24" i="2"/>
  <c r="L22" i="2"/>
  <c r="K22" i="2"/>
  <c r="J22" i="2"/>
  <c r="L20" i="2"/>
  <c r="K20" i="2"/>
  <c r="J20" i="2"/>
  <c r="L18" i="2"/>
  <c r="K18" i="2"/>
  <c r="J18" i="2"/>
  <c r="L16" i="2"/>
  <c r="K16" i="2"/>
  <c r="J16" i="2"/>
  <c r="L14" i="2"/>
  <c r="K14" i="2"/>
  <c r="J14" i="2"/>
  <c r="L12" i="2"/>
  <c r="K12" i="2"/>
  <c r="J12" i="2"/>
  <c r="L10" i="2"/>
  <c r="K10" i="2"/>
  <c r="J10" i="2"/>
  <c r="L8" i="2"/>
  <c r="K8" i="2"/>
  <c r="J8" i="2"/>
  <c r="L6" i="2"/>
  <c r="K6" i="2"/>
  <c r="J6" i="2"/>
  <c r="L83" i="1"/>
  <c r="K83" i="1"/>
  <c r="J83" i="1"/>
  <c r="L81" i="1"/>
  <c r="K81" i="1"/>
  <c r="J81" i="1"/>
  <c r="L79" i="1"/>
  <c r="K79" i="1"/>
  <c r="J79" i="1"/>
  <c r="L77" i="1"/>
  <c r="K77" i="1"/>
  <c r="J77" i="1"/>
  <c r="L75" i="1"/>
  <c r="K75" i="1"/>
  <c r="J75" i="1"/>
  <c r="L73" i="1"/>
  <c r="K73" i="1"/>
  <c r="J73" i="1"/>
  <c r="L71" i="1"/>
  <c r="K71" i="1"/>
  <c r="J71" i="1"/>
  <c r="L69" i="1"/>
  <c r="K69" i="1"/>
  <c r="J69" i="1"/>
  <c r="L67" i="1"/>
  <c r="K67" i="1"/>
  <c r="J67" i="1"/>
  <c r="L65" i="1"/>
  <c r="K65" i="1"/>
  <c r="J65" i="1"/>
  <c r="L63" i="1"/>
  <c r="K63" i="1"/>
  <c r="J63" i="1"/>
  <c r="L61" i="1"/>
  <c r="K61" i="1"/>
  <c r="J61" i="1"/>
  <c r="L59" i="1"/>
  <c r="K59" i="1"/>
  <c r="J59" i="1"/>
  <c r="L57" i="1"/>
  <c r="K57" i="1"/>
  <c r="J57" i="1"/>
  <c r="L55" i="1"/>
  <c r="K55" i="1"/>
  <c r="J55" i="1"/>
  <c r="L53" i="1"/>
  <c r="K53" i="1"/>
  <c r="J53" i="1"/>
  <c r="L36" i="1"/>
  <c r="J36" i="1"/>
  <c r="L34" i="1"/>
  <c r="J34" i="1"/>
  <c r="L32" i="1"/>
  <c r="J32" i="1"/>
  <c r="L30" i="1"/>
  <c r="J30" i="1"/>
  <c r="L28" i="1"/>
  <c r="J28" i="1"/>
  <c r="L26" i="1"/>
  <c r="J26" i="1"/>
  <c r="L24" i="1"/>
  <c r="J24" i="1"/>
  <c r="L22" i="1"/>
  <c r="J22" i="1"/>
  <c r="L20" i="1"/>
  <c r="J20" i="1"/>
  <c r="L18" i="1"/>
  <c r="J18" i="1"/>
  <c r="L16" i="1"/>
  <c r="J16" i="1"/>
  <c r="L14" i="1"/>
  <c r="J14" i="1"/>
  <c r="L12" i="1"/>
  <c r="J12" i="1"/>
  <c r="L8" i="1"/>
  <c r="J8" i="1"/>
  <c r="L6" i="1"/>
  <c r="J6" i="1"/>
</calcChain>
</file>

<file path=xl/sharedStrings.xml><?xml version="1.0" encoding="utf-8"?>
<sst xmlns="http://schemas.openxmlformats.org/spreadsheetml/2006/main" count="1031" uniqueCount="74">
  <si>
    <t>Provider Type</t>
  </si>
  <si>
    <t>Weekly</t>
  </si>
  <si>
    <t>Participation</t>
  </si>
  <si>
    <t>Hours</t>
  </si>
  <si>
    <t>Monthly</t>
  </si>
  <si>
    <t>Participation Unit</t>
  </si>
  <si>
    <t>0 to &lt;24 months</t>
  </si>
  <si>
    <t>2 years old</t>
  </si>
  <si>
    <t>3 years old</t>
  </si>
  <si>
    <t>4 years old</t>
  </si>
  <si>
    <t>5 years old</t>
  </si>
  <si>
    <t>6 to &lt;13 years</t>
  </si>
  <si>
    <t>DWS Family,</t>
  </si>
  <si>
    <t>Friend and</t>
  </si>
  <si>
    <t>Neighbor (FFN) Approved</t>
  </si>
  <si>
    <t>Tier 1 = 1 - 14.9</t>
  </si>
  <si>
    <t>1 - 64.4 monthly</t>
  </si>
  <si>
    <t>Tier 2 = 15 - 22.9</t>
  </si>
  <si>
    <t>64.5 - 98.8 monthly</t>
  </si>
  <si>
    <t>Tier 3 = 23 - 31 .9</t>
  </si>
  <si>
    <t>98.9 - 137.5 monthly</t>
  </si>
  <si>
    <t>Tier 4 = 32 - 40</t>
  </si>
  <si>
    <t>137.6+ monthly</t>
  </si>
  <si>
    <t>License Exempt</t>
  </si>
  <si>
    <t>Center/Program</t>
  </si>
  <si>
    <t>----------</t>
  </si>
  <si>
    <t>Residential Certificate</t>
  </si>
  <si>
    <t>Tier 3 = 23 - 31.9</t>
  </si>
  <si>
    <t>Family Home - Licensed</t>
  </si>
  <si>
    <t>Center -</t>
  </si>
  <si>
    <t>Licensed</t>
  </si>
  <si>
    <t>Tier 3 = 23 -31.9</t>
  </si>
  <si>
    <t>Table 5 - Child Care Monthly - Tiered Participation Maximum Effective 10-21-2021</t>
  </si>
  <si>
    <t>6 to &lt;13 years old</t>
  </si>
  <si>
    <t>License Exempt – Child/Provider home</t>
  </si>
  <si>
    <t>License Exempt Center/Program</t>
  </si>
  <si>
    <t>Family Home Licensed</t>
  </si>
  <si>
    <t>Center</t>
  </si>
  <si>
    <t>Table 7 - Child Care Computer - Hourly Rate per Participation Unit Effective 10/01/2021</t>
  </si>
  <si>
    <t>Center Licensed</t>
  </si>
  <si>
    <t>2  years old</t>
  </si>
  <si>
    <t>3  years old</t>
  </si>
  <si>
    <t>4  years old</t>
  </si>
  <si>
    <t>5  years old</t>
  </si>
  <si>
    <t>Family Home-Licensed</t>
  </si>
  <si>
    <t>Center-Licensed or Accredited</t>
  </si>
  <si>
    <t>Table 12 - Special Needs Child Care - Computer Hourly Rate Per Participation Unit Effective 10/01/2021</t>
  </si>
  <si>
    <t>Monthly Participation Unit</t>
  </si>
  <si>
    <t>Table 13 - Special Needs Child Care - Monthly Tiered Participation Maximum Effective 10/01/2021</t>
  </si>
  <si>
    <t>Table 12 - Special Needs Child Care - Computer Hourly Rate Per Participation Unit Effective September 1, 2020 to September 30, 2021</t>
  </si>
  <si>
    <t>Table 13 - Special Needs Child Care - Monthly Tiered Participation Maximum Effective September 1, 2020 to September 30, 2021</t>
  </si>
  <si>
    <t>Table 7 - Child Care Computer - Hourly Rate per Participation Unit Effective September 1, 2020 to September 30, 2021</t>
  </si>
  <si>
    <t>Table 5 - Child Care Monthly - Tiered Participation Maximum Effective September 1, 2020 to September 30, 2021</t>
  </si>
  <si>
    <t>Table 5 - Child Care Monthly - Tiered Participation Maximum Effective October 1, 2019 to August 31, 2020</t>
  </si>
  <si>
    <t>Table 7 - Child Care Computer - Hourly Rate per Participation Unit Effective October 1, 2019 to August 31, 2020</t>
  </si>
  <si>
    <t>License Exempt –Child/Provider home</t>
  </si>
  <si>
    <t>Center-Licensed</t>
  </si>
  <si>
    <t>Table 13 - Special Needs Child Care - Monthly Tiered Participation Maximum Effective October 1, 2019 to August 31, 2020</t>
  </si>
  <si>
    <t>Table 12 - Special Needs Child Care - Computer Hourly Rate Per Participation Unit Effective October 1, 2019 to August 31, 2020</t>
  </si>
  <si>
    <t>Table 13 - Special Needs Child Care - Monthly Tiered Participation Maximum Effective October 1, 2018 to September 30, 2019</t>
  </si>
  <si>
    <t>Table 12 - Special Needs Child Care - Computer Hourly Rate Per Participation Unit Effective October 1, 2018 to September 30, 2019</t>
  </si>
  <si>
    <t>Table 7 - Child Care Computer - Hourly Rate per Participation Unit Effective October 1, 2018 to September 1, 2019</t>
  </si>
  <si>
    <t>Max Weekly Participation Hours</t>
  </si>
  <si>
    <t>Min Weekly Participation Hours</t>
  </si>
  <si>
    <t>License Exempt – Child/Provider Home</t>
  </si>
  <si>
    <t>DWS Family, Friend and Neighbor (FFN) Approved</t>
  </si>
  <si>
    <t>Center - Licensed</t>
  </si>
  <si>
    <t>Tier</t>
  </si>
  <si>
    <t>Participation Type</t>
  </si>
  <si>
    <t>Standard</t>
  </si>
  <si>
    <t>Special Needs</t>
  </si>
  <si>
    <t>State</t>
  </si>
  <si>
    <t>Year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</si>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</sst>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5" xfId="0" applyBorder="1"/>
    <xf numFmtId="0" fontId="0" fillId="0" borderId="16" xfId="0" applyBorder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2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D4488-F14B-4FAA-8D7E-DE68939B8368}" name="Table1" displayName="Table1" ref="A3:N131" totalsRowShown="0" headerRowDxfId="13" tableBorderDxfId="20">
  <autoFilter ref="A3:N131" xr:uid="{B1AD4488-F14B-4FAA-8D7E-DE68939B8368}"/>
  <tableColumns count="14">
    <tableColumn id="1" xr3:uid="{EB529A51-DD77-4809-BFF6-E59C6B4D96F2}" name="State" dataDxfId="19"/>
    <tableColumn id="2" xr3:uid="{A4038FC6-CCE2-4024-A6AC-555F89D69DCE}" name="Year" dataDxfId="18"/>
    <tableColumn id="3" xr3:uid="{5F03310E-815E-4DF9-9E3B-EAA72C8AA324}" name="Provider Type"/>
    <tableColumn id="4" xr3:uid="{11AE8963-3AEB-4884-A202-AB426F0F363D}" name="Participation Type" dataDxfId="17"/>
    <tableColumn id="5" xr3:uid="{C6C971BB-E48F-434C-B1C5-D125FE53726C}" name="Tier" dataDxfId="16"/>
    <tableColumn id="6" xr3:uid="{9482FC6B-0E4A-4E8A-8F5C-956AE6B400E9}" name="Min Weekly Participation Hours" dataDxfId="15"/>
    <tableColumn id="7" xr3:uid="{E326BA49-D1F6-43DC-BC95-54FF24A5C6AC}" name="Max Weekly Participation Hours" dataDxfId="14"/>
    <tableColumn id="8" xr3:uid="{7BBA1A3A-A3D8-4C77-9E31-AC8428D8C803}" name="Monthly Participation Unit"/>
    <tableColumn id="9" xr3:uid="{5E4D770B-32DA-4B8B-BBE0-48401D343BF2}" name="0 to &lt;24 months"/>
    <tableColumn id="10" xr3:uid="{B7D4122E-9B4B-4C0C-B268-BC356BC39A50}" name="2 years old"/>
    <tableColumn id="11" xr3:uid="{2BA96995-E04E-4F87-BF55-F9CE4D88CBE4}" name="3 years old"/>
    <tableColumn id="12" xr3:uid="{012E6A43-3C03-49B0-99F9-866A24597897}" name="4 years old"/>
    <tableColumn id="13" xr3:uid="{A8B40875-9E53-499C-B810-5CA03A76FA47}" name="5 years old"/>
    <tableColumn id="14" xr3:uid="{2C44B248-E883-44A0-90FD-C88007DA0E6C}" name="6 to &lt;13 yea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AD9ACE-FD91-4FE9-9693-73E1B46BC350}" name="Table2" displayName="Table2" ref="A143:J183" totalsRowShown="0" headerRowDxfId="1" headerRowBorderDxfId="11" tableBorderDxfId="12">
  <autoFilter ref="A143:J183" xr:uid="{1EAD9ACE-FD91-4FE9-9693-73E1B46BC350}"/>
  <tableColumns count="10">
    <tableColumn id="1" xr3:uid="{A2120EEE-019F-408D-9E26-31BEA9B2BFA8}" name="State" dataDxfId="10"/>
    <tableColumn id="2" xr3:uid="{FFB52CAD-C937-44E5-B7C5-2257C2A925F8}" name="Year" dataDxfId="9"/>
    <tableColumn id="11" xr3:uid="{9CB8A960-514C-4702-A2C9-7C93F064F424}" name="Participation Type" dataDxfId="0"/>
    <tableColumn id="3" xr3:uid="{60703D08-73A4-4269-BBB9-465281148DB7}" name="Provider Type" dataDxfId="8"/>
    <tableColumn id="5" xr3:uid="{7F849E2B-1494-4361-9711-C9C00004091D}" name="0 to &lt;24 months" dataDxfId="7"/>
    <tableColumn id="6" xr3:uid="{3C24D666-763A-4BF9-9769-9CC2E74BEF6B}" name="2 years old" dataDxfId="6"/>
    <tableColumn id="7" xr3:uid="{3BF843EB-80D8-4B9F-A5D2-82C94997CCC6}" name="3 years old" dataDxfId="5"/>
    <tableColumn id="8" xr3:uid="{4B672F28-B467-42AB-96BE-583C3BA09D9D}" name="4 years old" dataDxfId="4"/>
    <tableColumn id="9" xr3:uid="{6EC34156-F084-4AC1-9045-79F639213B65}" name="5 years old" dataDxfId="3"/>
    <tableColumn id="10" xr3:uid="{52246615-BE7C-45C5-BE4B-E4860CDEBBB8}" name="6 to &lt;13 years ol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4C70-EF78-40C1-902D-BA6533DAC451}">
  <dimension ref="A1:N183"/>
  <sheetViews>
    <sheetView tabSelected="1" topLeftCell="A135" workbookViewId="0">
      <selection activeCell="A144" sqref="A143:J183"/>
    </sheetView>
  </sheetViews>
  <sheetFormatPr defaultRowHeight="14.4" x14ac:dyDescent="0.3"/>
  <cols>
    <col min="1" max="2" width="8.88671875" style="35"/>
    <col min="3" max="3" width="24.5546875" customWidth="1"/>
    <col min="4" max="4" width="32.77734375" customWidth="1"/>
    <col min="5" max="5" width="16.44140625" customWidth="1"/>
    <col min="6" max="6" width="29.33203125" customWidth="1"/>
    <col min="7" max="7" width="29.6640625" customWidth="1"/>
    <col min="8" max="8" width="25.21875" customWidth="1"/>
    <col min="9" max="9" width="16.44140625" customWidth="1"/>
    <col min="10" max="10" width="17.5546875" customWidth="1"/>
    <col min="11" max="13" width="11.88671875" customWidth="1"/>
    <col min="14" max="14" width="14.44140625" customWidth="1"/>
  </cols>
  <sheetData>
    <row r="1" spans="1:14" x14ac:dyDescent="0.3">
      <c r="C1" s="13" t="s">
        <v>32</v>
      </c>
      <c r="D1" s="13"/>
      <c r="E1" s="13"/>
    </row>
    <row r="3" spans="1:14" s="34" customFormat="1" ht="15" thickBot="1" x14ac:dyDescent="0.35">
      <c r="A3" s="39" t="s">
        <v>71</v>
      </c>
      <c r="B3" s="39" t="s">
        <v>72</v>
      </c>
      <c r="C3" s="39" t="s">
        <v>0</v>
      </c>
      <c r="D3" s="40" t="s">
        <v>68</v>
      </c>
      <c r="E3" s="40" t="s">
        <v>67</v>
      </c>
      <c r="F3" s="41" t="s">
        <v>63</v>
      </c>
      <c r="G3" s="41" t="s">
        <v>62</v>
      </c>
      <c r="H3" s="41" t="s">
        <v>47</v>
      </c>
      <c r="I3" s="40" t="s">
        <v>6</v>
      </c>
      <c r="J3" s="40" t="s">
        <v>7</v>
      </c>
      <c r="K3" s="40" t="s">
        <v>8</v>
      </c>
      <c r="L3" s="40" t="s">
        <v>9</v>
      </c>
      <c r="M3" s="40" t="s">
        <v>10</v>
      </c>
      <c r="N3" s="40" t="s">
        <v>11</v>
      </c>
    </row>
    <row r="4" spans="1:14" s="34" customFormat="1" x14ac:dyDescent="0.3">
      <c r="A4" s="31" t="s">
        <v>73</v>
      </c>
      <c r="B4" s="31">
        <v>2019</v>
      </c>
      <c r="C4" s="5" t="s">
        <v>65</v>
      </c>
      <c r="D4" s="31" t="s">
        <v>69</v>
      </c>
      <c r="E4" s="31" t="str">
        <f>'2019'!$J$6</f>
        <v>Tier 1</v>
      </c>
      <c r="F4" s="31" t="str">
        <f>'2019'!$K$6</f>
        <v>1</v>
      </c>
      <c r="G4" s="31" t="str">
        <f>'2019'!$L$6</f>
        <v>14.9</v>
      </c>
      <c r="H4" s="5">
        <f>'2019'!$C$6</f>
        <v>60.2</v>
      </c>
      <c r="I4" s="5">
        <f>'2019'!$D$6</f>
        <v>161</v>
      </c>
      <c r="J4" s="5">
        <f>'2019'!$E$6</f>
        <v>153</v>
      </c>
      <c r="K4" s="5">
        <f>'2019'!$F$6</f>
        <v>151</v>
      </c>
      <c r="L4" s="5">
        <f>'2019'!$G$6</f>
        <v>148</v>
      </c>
      <c r="M4" s="5">
        <f>'2019'!$H$6</f>
        <v>145</v>
      </c>
      <c r="N4" s="5">
        <f>'2019'!$I$6</f>
        <v>137</v>
      </c>
    </row>
    <row r="5" spans="1:14" s="34" customFormat="1" x14ac:dyDescent="0.3">
      <c r="A5" s="32" t="s">
        <v>73</v>
      </c>
      <c r="B5" s="32">
        <v>2019</v>
      </c>
      <c r="C5" s="2" t="s">
        <v>65</v>
      </c>
      <c r="D5" s="32" t="s">
        <v>69</v>
      </c>
      <c r="E5" s="32" t="str">
        <f>'2019'!$J$8</f>
        <v>Tier 2</v>
      </c>
      <c r="F5" s="32" t="str">
        <f>'2019'!$K$8</f>
        <v>15</v>
      </c>
      <c r="G5" s="32" t="str">
        <f>'2019'!$L$8</f>
        <v>22.9</v>
      </c>
      <c r="H5" s="2">
        <f>'2019'!$C$8</f>
        <v>94.6</v>
      </c>
      <c r="I5" s="2">
        <f>'2019'!$D$8</f>
        <v>253</v>
      </c>
      <c r="J5" s="2">
        <f>'2019'!$E$8</f>
        <v>241</v>
      </c>
      <c r="K5" s="2">
        <f>'2019'!$F$8</f>
        <v>237</v>
      </c>
      <c r="L5" s="2">
        <f>'2019'!$G$8</f>
        <v>233</v>
      </c>
      <c r="M5" s="2">
        <f>'2019'!$H$8</f>
        <v>228</v>
      </c>
      <c r="N5" s="2">
        <f>'2019'!$I$8</f>
        <v>216</v>
      </c>
    </row>
    <row r="6" spans="1:14" s="34" customFormat="1" x14ac:dyDescent="0.3">
      <c r="A6" s="32" t="s">
        <v>73</v>
      </c>
      <c r="B6" s="32">
        <v>2019</v>
      </c>
      <c r="C6" s="2" t="s">
        <v>65</v>
      </c>
      <c r="D6" s="32" t="s">
        <v>69</v>
      </c>
      <c r="E6" s="32" t="str">
        <f>'2019'!$J$10</f>
        <v>Tier 3</v>
      </c>
      <c r="F6" s="32" t="str">
        <f>'2019'!$K$10</f>
        <v>23</v>
      </c>
      <c r="G6" s="32" t="str">
        <f>'2019'!$L$10</f>
        <v>1 .9</v>
      </c>
      <c r="H6" s="2">
        <f>'2019'!$C$10</f>
        <v>133.30000000000001</v>
      </c>
      <c r="I6" s="2">
        <f>'2019'!$D$10</f>
        <v>357</v>
      </c>
      <c r="J6" s="2">
        <f>'2019'!$E$10</f>
        <v>339</v>
      </c>
      <c r="K6" s="2">
        <f>'2019'!$F$10</f>
        <v>334</v>
      </c>
      <c r="L6" s="2">
        <f>'2019'!$G$10</f>
        <v>329</v>
      </c>
      <c r="M6" s="2">
        <f>'2019'!$H$10</f>
        <v>322</v>
      </c>
      <c r="N6" s="2">
        <f>'2019'!$I$10</f>
        <v>305</v>
      </c>
    </row>
    <row r="7" spans="1:14" s="34" customFormat="1" ht="15" thickBot="1" x14ac:dyDescent="0.35">
      <c r="A7" s="33" t="s">
        <v>73</v>
      </c>
      <c r="B7" s="33">
        <v>2019</v>
      </c>
      <c r="C7" s="10" t="s">
        <v>65</v>
      </c>
      <c r="D7" s="33" t="s">
        <v>69</v>
      </c>
      <c r="E7" s="33" t="str">
        <f>'2019'!$J$12</f>
        <v>Tier 4</v>
      </c>
      <c r="F7" s="32" t="str">
        <f>'2019'!$K$12</f>
        <v>32</v>
      </c>
      <c r="G7" s="32" t="str">
        <f>'2019'!$L$12</f>
        <v>40</v>
      </c>
      <c r="H7" s="10">
        <f>'2019'!$C$12</f>
        <v>138</v>
      </c>
      <c r="I7" s="10">
        <f>'2019'!$D$12</f>
        <v>369</v>
      </c>
      <c r="J7" s="10">
        <f>'2019'!$E$12</f>
        <v>351</v>
      </c>
      <c r="K7" s="10">
        <f>'2019'!$F$12</f>
        <v>346</v>
      </c>
      <c r="L7" s="10">
        <f>'2019'!$G$12</f>
        <v>340</v>
      </c>
      <c r="M7" s="10">
        <f>'2019'!$H$12</f>
        <v>333</v>
      </c>
      <c r="N7" s="10">
        <f>'2019'!$I$12</f>
        <v>316</v>
      </c>
    </row>
    <row r="8" spans="1:14" s="34" customFormat="1" x14ac:dyDescent="0.3">
      <c r="A8" s="31" t="s">
        <v>73</v>
      </c>
      <c r="B8" s="31">
        <v>2019</v>
      </c>
      <c r="C8" s="5" t="s">
        <v>35</v>
      </c>
      <c r="D8" s="31" t="s">
        <v>69</v>
      </c>
      <c r="E8" s="31" t="str">
        <f>'2019'!$J$14</f>
        <v>Tier 1</v>
      </c>
      <c r="F8" s="31" t="str">
        <f>'2019'!$K$14</f>
        <v>1</v>
      </c>
      <c r="G8" s="31" t="str">
        <f>'2019'!$L$14</f>
        <v>14.9</v>
      </c>
      <c r="H8" s="5">
        <f>'2019'!$C$14</f>
        <v>60.2</v>
      </c>
      <c r="I8" s="5">
        <f>'2019'!$D$14</f>
        <v>229</v>
      </c>
      <c r="J8" s="5">
        <f>'2019'!$E$14</f>
        <v>223</v>
      </c>
      <c r="K8" s="5">
        <f>'2019'!$F$14</f>
        <v>218</v>
      </c>
      <c r="L8" s="5">
        <f>'2019'!$G$14</f>
        <v>211</v>
      </c>
      <c r="M8" s="5">
        <f>'2019'!$H$14</f>
        <v>208</v>
      </c>
      <c r="N8" s="5">
        <f>'2019'!$I$14</f>
        <v>196</v>
      </c>
    </row>
    <row r="9" spans="1:14" s="34" customFormat="1" x14ac:dyDescent="0.3">
      <c r="A9" s="32" t="s">
        <v>73</v>
      </c>
      <c r="B9" s="32">
        <v>2019</v>
      </c>
      <c r="C9" s="2" t="s">
        <v>35</v>
      </c>
      <c r="D9" s="32" t="s">
        <v>69</v>
      </c>
      <c r="E9" s="32" t="str">
        <f>'2019'!$J$16</f>
        <v>Tier 2</v>
      </c>
      <c r="F9" s="32" t="str">
        <f>'2019'!$K$16</f>
        <v>15</v>
      </c>
      <c r="G9" s="32" t="str">
        <f>'2019'!$L$16</f>
        <v>22.9</v>
      </c>
      <c r="H9" s="2">
        <f>'2019'!$C$16</f>
        <v>94.6</v>
      </c>
      <c r="I9" s="2">
        <f>'2019'!$D$16</f>
        <v>361</v>
      </c>
      <c r="J9" s="2">
        <f>'2019'!$E$16</f>
        <v>350</v>
      </c>
      <c r="K9" s="2">
        <f>'2019'!$F$16</f>
        <v>343</v>
      </c>
      <c r="L9" s="2">
        <f>'2019'!$G$16</f>
        <v>332</v>
      </c>
      <c r="M9" s="2">
        <f>'2019'!$H$16</f>
        <v>327</v>
      </c>
      <c r="N9" s="2">
        <f>'2019'!$I$16</f>
        <v>309</v>
      </c>
    </row>
    <row r="10" spans="1:14" s="34" customFormat="1" x14ac:dyDescent="0.3">
      <c r="A10" s="32" t="s">
        <v>73</v>
      </c>
      <c r="B10" s="32">
        <v>2019</v>
      </c>
      <c r="C10" s="2" t="s">
        <v>26</v>
      </c>
      <c r="D10" s="32" t="s">
        <v>69</v>
      </c>
      <c r="E10" s="32" t="str">
        <f>'2019'!$J$18</f>
        <v>Tier 3</v>
      </c>
      <c r="F10" s="32" t="str">
        <f>'2019'!$K$18</f>
        <v>23</v>
      </c>
      <c r="G10" s="32" t="str">
        <f>'2019'!$L$18</f>
        <v>31.9</v>
      </c>
      <c r="H10" s="2">
        <f>'2019'!$C$18</f>
        <v>133.30000000000001</v>
      </c>
      <c r="I10" s="2">
        <f>'2019'!$D$18</f>
        <v>509</v>
      </c>
      <c r="J10" s="2">
        <f>'2019'!$E$18</f>
        <v>494</v>
      </c>
      <c r="K10" s="2">
        <f>'2019'!$F$18</f>
        <v>483</v>
      </c>
      <c r="L10" s="2">
        <f>'2019'!$G$18</f>
        <v>469</v>
      </c>
      <c r="M10" s="2">
        <f>'2019'!$H$18</f>
        <v>461</v>
      </c>
      <c r="N10" s="2">
        <f>'2019'!$I$18</f>
        <v>435</v>
      </c>
    </row>
    <row r="11" spans="1:14" s="34" customFormat="1" ht="15" thickBot="1" x14ac:dyDescent="0.35">
      <c r="A11" s="33" t="s">
        <v>73</v>
      </c>
      <c r="B11" s="33">
        <v>2019</v>
      </c>
      <c r="C11" s="10" t="s">
        <v>26</v>
      </c>
      <c r="D11" s="33" t="s">
        <v>69</v>
      </c>
      <c r="E11" s="33" t="str">
        <f>'2019'!$J$20</f>
        <v>Tier 4</v>
      </c>
      <c r="F11" s="32" t="str">
        <f>'2019'!$K$20</f>
        <v>32</v>
      </c>
      <c r="G11" s="32" t="str">
        <f>'2019'!$L$20</f>
        <v>40</v>
      </c>
      <c r="H11" s="10">
        <f>'2019'!$C$20</f>
        <v>138</v>
      </c>
      <c r="I11" s="10">
        <f>'2019'!$D$20</f>
        <v>527</v>
      </c>
      <c r="J11" s="10">
        <f>'2019'!$E$20</f>
        <v>511</v>
      </c>
      <c r="K11" s="10">
        <f>'2019'!$F$20</f>
        <v>500</v>
      </c>
      <c r="L11" s="10">
        <f>'2019'!$G$20</f>
        <v>485</v>
      </c>
      <c r="M11" s="10">
        <f>'2019'!$H$20</f>
        <v>477</v>
      </c>
      <c r="N11" s="10">
        <f>'2019'!$I$20</f>
        <v>451</v>
      </c>
    </row>
    <row r="12" spans="1:14" s="34" customFormat="1" x14ac:dyDescent="0.3">
      <c r="A12" s="31" t="s">
        <v>73</v>
      </c>
      <c r="B12" s="31">
        <v>2019</v>
      </c>
      <c r="C12" s="5" t="s">
        <v>28</v>
      </c>
      <c r="D12" s="31" t="s">
        <v>69</v>
      </c>
      <c r="E12" s="31" t="str">
        <f>'2019'!$J$22</f>
        <v>Tier 1</v>
      </c>
      <c r="F12" s="31" t="str">
        <f>'2019'!$K$22</f>
        <v>1</v>
      </c>
      <c r="G12" s="31" t="str">
        <f>'2019'!$L$22</f>
        <v>14.9</v>
      </c>
      <c r="H12" s="5">
        <f>'2019'!$C$22</f>
        <v>60.2</v>
      </c>
      <c r="I12" s="5">
        <f>'2019'!$D$22</f>
        <v>328</v>
      </c>
      <c r="J12" s="5">
        <f>'2019'!$E$22</f>
        <v>299</v>
      </c>
      <c r="K12" s="5">
        <f>'2019'!$F$22</f>
        <v>288</v>
      </c>
      <c r="L12" s="5">
        <f>'2019'!$G$22</f>
        <v>284</v>
      </c>
      <c r="M12" s="5">
        <f>'2019'!$H$22</f>
        <v>279</v>
      </c>
      <c r="N12" s="5">
        <f>'2019'!$I$22</f>
        <v>262</v>
      </c>
    </row>
    <row r="13" spans="1:14" s="34" customFormat="1" x14ac:dyDescent="0.3">
      <c r="A13" s="32" t="s">
        <v>73</v>
      </c>
      <c r="B13" s="32">
        <v>2019</v>
      </c>
      <c r="C13" s="2" t="s">
        <v>28</v>
      </c>
      <c r="D13" s="32" t="s">
        <v>69</v>
      </c>
      <c r="E13" s="32" t="str">
        <f>'2019'!$J$24</f>
        <v>Tier 2</v>
      </c>
      <c r="F13" s="32" t="str">
        <f>'2019'!$K$24</f>
        <v>15</v>
      </c>
      <c r="G13" s="32" t="str">
        <f>'2019'!$L$24</f>
        <v>22.9</v>
      </c>
      <c r="H13" s="2">
        <f>'2019'!$C$24</f>
        <v>94.6</v>
      </c>
      <c r="I13" s="2">
        <f>'2019'!$D$24</f>
        <v>515</v>
      </c>
      <c r="J13" s="2">
        <f>'2019'!$E$24</f>
        <v>471</v>
      </c>
      <c r="K13" s="2">
        <f>'2019'!$F$24</f>
        <v>454</v>
      </c>
      <c r="L13" s="2">
        <f>'2019'!$G$24</f>
        <v>446</v>
      </c>
      <c r="M13" s="2">
        <f>'2019'!$H$24</f>
        <v>439</v>
      </c>
      <c r="N13" s="2">
        <f>'2019'!$I$24</f>
        <v>412</v>
      </c>
    </row>
    <row r="14" spans="1:14" s="34" customFormat="1" x14ac:dyDescent="0.3">
      <c r="A14" s="32" t="s">
        <v>73</v>
      </c>
      <c r="B14" s="32">
        <v>2019</v>
      </c>
      <c r="C14" s="2" t="s">
        <v>28</v>
      </c>
      <c r="D14" s="32" t="s">
        <v>69</v>
      </c>
      <c r="E14" s="32" t="str">
        <f>'2019'!$J$26</f>
        <v>Tier 3</v>
      </c>
      <c r="F14" s="32" t="str">
        <f>'2019'!$K$26</f>
        <v>23</v>
      </c>
      <c r="G14" s="32" t="str">
        <f>'2019'!$L$26</f>
        <v>31.9</v>
      </c>
      <c r="H14" s="2">
        <f>'2019'!$C$26</f>
        <v>133.30000000000001</v>
      </c>
      <c r="I14" s="2">
        <f>'2019'!$D$26</f>
        <v>726</v>
      </c>
      <c r="J14" s="2">
        <f>'2019'!$E$26</f>
        <v>663</v>
      </c>
      <c r="K14" s="2">
        <f>'2019'!$F$26</f>
        <v>639</v>
      </c>
      <c r="L14" s="2">
        <f>'2019'!$G$26</f>
        <v>629</v>
      </c>
      <c r="M14" s="2">
        <f>'2019'!$H$26</f>
        <v>619</v>
      </c>
      <c r="N14" s="2">
        <f>'2019'!$I$26</f>
        <v>581</v>
      </c>
    </row>
    <row r="15" spans="1:14" s="34" customFormat="1" ht="15" thickBot="1" x14ac:dyDescent="0.35">
      <c r="A15" s="33" t="s">
        <v>73</v>
      </c>
      <c r="B15" s="33">
        <v>2019</v>
      </c>
      <c r="C15" s="10" t="s">
        <v>28</v>
      </c>
      <c r="D15" s="33" t="s">
        <v>69</v>
      </c>
      <c r="E15" s="33" t="str">
        <f>'2019'!$J$28</f>
        <v>Tier 4</v>
      </c>
      <c r="F15" s="32" t="str">
        <f>'2019'!$K$28</f>
        <v>32</v>
      </c>
      <c r="G15" s="32" t="str">
        <f>'2019'!$L$28</f>
        <v>40</v>
      </c>
      <c r="H15" s="10">
        <f>'2019'!$C$28</f>
        <v>138</v>
      </c>
      <c r="I15" s="10">
        <f>'2019'!$D$28</f>
        <v>752</v>
      </c>
      <c r="J15" s="10">
        <f>'2019'!$E$28</f>
        <v>687</v>
      </c>
      <c r="K15" s="10">
        <f>'2019'!$F$28</f>
        <v>662</v>
      </c>
      <c r="L15" s="10">
        <f>'2019'!$G$28</f>
        <v>651</v>
      </c>
      <c r="M15" s="10">
        <f>'2019'!$H$28</f>
        <v>641</v>
      </c>
      <c r="N15" s="10">
        <f>'2019'!$I$28</f>
        <v>601</v>
      </c>
    </row>
    <row r="16" spans="1:14" s="34" customFormat="1" x14ac:dyDescent="0.3">
      <c r="A16" s="31" t="s">
        <v>73</v>
      </c>
      <c r="B16" s="31">
        <v>2019</v>
      </c>
      <c r="C16" s="5" t="s">
        <v>66</v>
      </c>
      <c r="D16" s="31" t="s">
        <v>69</v>
      </c>
      <c r="E16" s="31" t="str">
        <f>'2019'!$J$30</f>
        <v>Tier 1</v>
      </c>
      <c r="F16" s="31" t="str">
        <f>'2019'!$K$30</f>
        <v>1</v>
      </c>
      <c r="G16" s="31" t="str">
        <f>'2019'!$L$30</f>
        <v>14.9</v>
      </c>
      <c r="H16" s="5">
        <f>'2019'!$C$30</f>
        <v>60.2</v>
      </c>
      <c r="I16" s="5">
        <f>'2019'!$D$30</f>
        <v>455</v>
      </c>
      <c r="J16" s="5">
        <f>'2019'!$E$30</f>
        <v>358</v>
      </c>
      <c r="K16" s="5">
        <f>'2019'!$F$30</f>
        <v>330</v>
      </c>
      <c r="L16" s="5">
        <f>'2019'!$G$30</f>
        <v>329</v>
      </c>
      <c r="M16" s="5">
        <f>'2019'!$H$30</f>
        <v>319</v>
      </c>
      <c r="N16" s="5">
        <f>'2019'!$I$30</f>
        <v>271</v>
      </c>
    </row>
    <row r="17" spans="1:14" s="34" customFormat="1" x14ac:dyDescent="0.3">
      <c r="A17" s="32" t="s">
        <v>73</v>
      </c>
      <c r="B17" s="32">
        <v>2019</v>
      </c>
      <c r="C17" s="2" t="s">
        <v>66</v>
      </c>
      <c r="D17" s="32" t="s">
        <v>69</v>
      </c>
      <c r="E17" s="32" t="str">
        <f>'2019'!$J$32</f>
        <v>Tier 2</v>
      </c>
      <c r="F17" s="32" t="str">
        <f>'2019'!$K$32</f>
        <v>15</v>
      </c>
      <c r="G17" s="32" t="str">
        <f>'2019'!$L$32</f>
        <v>22.9</v>
      </c>
      <c r="H17" s="2">
        <f>'2019'!$C$32</f>
        <v>94.6</v>
      </c>
      <c r="I17" s="2">
        <f>'2019'!$D$32</f>
        <v>715</v>
      </c>
      <c r="J17" s="2">
        <f>'2019'!$E$32</f>
        <v>562</v>
      </c>
      <c r="K17" s="2">
        <f>'2019'!$F$32</f>
        <v>519</v>
      </c>
      <c r="L17" s="2">
        <f>'2019'!$G$32</f>
        <v>517</v>
      </c>
      <c r="M17" s="2">
        <f>'2019'!$H$32</f>
        <v>501</v>
      </c>
      <c r="N17" s="2">
        <f>'2019'!$I$32</f>
        <v>426</v>
      </c>
    </row>
    <row r="18" spans="1:14" s="34" customFormat="1" x14ac:dyDescent="0.3">
      <c r="A18" s="32" t="s">
        <v>73</v>
      </c>
      <c r="B18" s="32">
        <v>2019</v>
      </c>
      <c r="C18" s="2" t="s">
        <v>66</v>
      </c>
      <c r="D18" s="32" t="s">
        <v>69</v>
      </c>
      <c r="E18" s="32" t="str">
        <f>'2019'!$J$34</f>
        <v>Tier 3</v>
      </c>
      <c r="F18" s="32" t="str">
        <f>'2019'!$K$34</f>
        <v>23</v>
      </c>
      <c r="G18" s="32" t="str">
        <f>'2019'!$L$34</f>
        <v>31.9</v>
      </c>
      <c r="H18" s="2">
        <f>'2019'!$C$34</f>
        <v>133.30000000000001</v>
      </c>
      <c r="I18" s="2">
        <f>'2019'!$D$34</f>
        <v>1007</v>
      </c>
      <c r="J18" s="2">
        <f>'2019'!$E$34</f>
        <v>793</v>
      </c>
      <c r="K18" s="2">
        <f>'2019'!$F$34</f>
        <v>731</v>
      </c>
      <c r="L18" s="2">
        <f>'2019'!$G$34</f>
        <v>729</v>
      </c>
      <c r="M18" s="2">
        <f>'2019'!$H$34</f>
        <v>706</v>
      </c>
      <c r="N18" s="2">
        <f>'2019'!$I$34</f>
        <v>601</v>
      </c>
    </row>
    <row r="19" spans="1:14" s="34" customFormat="1" ht="15" thickBot="1" x14ac:dyDescent="0.35">
      <c r="A19" s="33" t="s">
        <v>73</v>
      </c>
      <c r="B19" s="33">
        <v>2019</v>
      </c>
      <c r="C19" s="10" t="s">
        <v>66</v>
      </c>
      <c r="D19" s="33" t="s">
        <v>69</v>
      </c>
      <c r="E19" s="33" t="str">
        <f>'2019'!$J$36</f>
        <v>Tier 4</v>
      </c>
      <c r="F19" s="32" t="str">
        <f>'2019'!$K$36</f>
        <v>32</v>
      </c>
      <c r="G19" s="32" t="str">
        <f>'2019'!$L$36</f>
        <v>40</v>
      </c>
      <c r="H19" s="10">
        <f>'2019'!$C$36</f>
        <v>138</v>
      </c>
      <c r="I19" s="10">
        <f>'2019'!$D$36</f>
        <v>1043</v>
      </c>
      <c r="J19" s="10">
        <f>'2019'!$E$36</f>
        <v>821</v>
      </c>
      <c r="K19" s="10">
        <f>'2019'!$F$36</f>
        <v>757</v>
      </c>
      <c r="L19" s="10">
        <f>'2019'!$G$36</f>
        <v>754</v>
      </c>
      <c r="M19" s="10">
        <f>'2019'!$H$36</f>
        <v>731</v>
      </c>
      <c r="N19" s="10">
        <f>'2019'!$I$36</f>
        <v>621</v>
      </c>
    </row>
    <row r="20" spans="1:14" s="34" customFormat="1" x14ac:dyDescent="0.3">
      <c r="A20" s="31" t="s">
        <v>73</v>
      </c>
      <c r="B20" s="31">
        <v>2019</v>
      </c>
      <c r="C20" s="5" t="s">
        <v>65</v>
      </c>
      <c r="D20" s="31" t="s">
        <v>70</v>
      </c>
      <c r="E20" s="31" t="str">
        <f>'2019'!$J$53</f>
        <v>Tier 1</v>
      </c>
      <c r="F20" s="31" t="str">
        <f>'2019'!$K$53</f>
        <v>1</v>
      </c>
      <c r="G20" s="31" t="str">
        <f>'2019'!$L$53</f>
        <v>14.9</v>
      </c>
      <c r="H20" s="5">
        <f>'2019'!$C$53</f>
        <v>60.2</v>
      </c>
      <c r="I20" s="5">
        <f>'2019'!$D$53</f>
        <v>204</v>
      </c>
      <c r="J20" s="5">
        <f>'2019'!$E$53</f>
        <v>148</v>
      </c>
      <c r="K20" s="5">
        <f>'2019'!$F$53</f>
        <v>148</v>
      </c>
      <c r="L20" s="5">
        <f>'2019'!$G$53</f>
        <v>148</v>
      </c>
      <c r="M20" s="5">
        <f>'2019'!$H$53</f>
        <v>148</v>
      </c>
      <c r="N20" s="5">
        <f>'2019'!$I$53</f>
        <v>148</v>
      </c>
    </row>
    <row r="21" spans="1:14" s="34" customFormat="1" x14ac:dyDescent="0.3">
      <c r="A21" s="32" t="s">
        <v>73</v>
      </c>
      <c r="B21" s="32">
        <v>2019</v>
      </c>
      <c r="C21" s="2" t="s">
        <v>65</v>
      </c>
      <c r="D21" s="32" t="s">
        <v>70</v>
      </c>
      <c r="E21" s="32" t="str">
        <f>'2019'!$J$55</f>
        <v>Tier 2</v>
      </c>
      <c r="F21" s="32" t="str">
        <f>'2019'!$K$55</f>
        <v>15</v>
      </c>
      <c r="G21" s="32" t="str">
        <f>'2019'!$L$55</f>
        <v>22.9</v>
      </c>
      <c r="H21" s="2">
        <f>'2019'!$C$55</f>
        <v>94.6</v>
      </c>
      <c r="I21" s="2">
        <f>'2019'!$D$55</f>
        <v>320</v>
      </c>
      <c r="J21" s="2">
        <f>'2019'!$E$55</f>
        <v>233</v>
      </c>
      <c r="K21" s="2">
        <f>'2019'!$F$55</f>
        <v>233</v>
      </c>
      <c r="L21" s="2">
        <f>'2019'!$G$55</f>
        <v>233</v>
      </c>
      <c r="M21" s="2">
        <f>'2019'!$H$55</f>
        <v>233</v>
      </c>
      <c r="N21" s="2">
        <f>'2019'!$I$55</f>
        <v>233</v>
      </c>
    </row>
    <row r="22" spans="1:14" s="34" customFormat="1" x14ac:dyDescent="0.3">
      <c r="A22" s="32" t="s">
        <v>73</v>
      </c>
      <c r="B22" s="32">
        <v>2019</v>
      </c>
      <c r="C22" s="2" t="s">
        <v>65</v>
      </c>
      <c r="D22" s="32" t="s">
        <v>70</v>
      </c>
      <c r="E22" s="32" t="str">
        <f>'2019'!$J$57</f>
        <v>Tier 3</v>
      </c>
      <c r="F22" s="32" t="str">
        <f>'2019'!$K$57</f>
        <v>23</v>
      </c>
      <c r="G22" s="32" t="str">
        <f>'2019'!$L$57</f>
        <v>1 .9</v>
      </c>
      <c r="H22" s="2">
        <f>'2019'!$C$57</f>
        <v>133.30000000000001</v>
      </c>
      <c r="I22" s="2">
        <f>'2019'!$D$57</f>
        <v>451</v>
      </c>
      <c r="J22" s="2">
        <f>'2019'!$E$57</f>
        <v>329</v>
      </c>
      <c r="K22" s="2">
        <f>'2019'!$F$57</f>
        <v>329</v>
      </c>
      <c r="L22" s="2">
        <f>'2019'!$G$57</f>
        <v>329</v>
      </c>
      <c r="M22" s="2">
        <f>'2019'!$H$57</f>
        <v>329</v>
      </c>
      <c r="N22" s="2">
        <f>'2019'!$I$57</f>
        <v>329</v>
      </c>
    </row>
    <row r="23" spans="1:14" s="34" customFormat="1" ht="15" thickBot="1" x14ac:dyDescent="0.35">
      <c r="A23" s="33" t="s">
        <v>73</v>
      </c>
      <c r="B23" s="33">
        <v>2019</v>
      </c>
      <c r="C23" s="10" t="s">
        <v>65</v>
      </c>
      <c r="D23" s="33" t="s">
        <v>70</v>
      </c>
      <c r="E23" s="33" t="str">
        <f>'2019'!$J$59</f>
        <v>Tier 4</v>
      </c>
      <c r="F23" s="32" t="str">
        <f>'2019'!$K$59</f>
        <v>32</v>
      </c>
      <c r="G23" s="32" t="str">
        <f>'2019'!$L$59</f>
        <v>40</v>
      </c>
      <c r="H23" s="10">
        <f>'2019'!$C$59</f>
        <v>138</v>
      </c>
      <c r="I23" s="10">
        <f>'2019'!$D$59</f>
        <v>467</v>
      </c>
      <c r="J23" s="10">
        <f>'2019'!$E$59</f>
        <v>340</v>
      </c>
      <c r="K23" s="10">
        <f>'2019'!$F$59</f>
        <v>340</v>
      </c>
      <c r="L23" s="10">
        <f>'2019'!$G$59</f>
        <v>340</v>
      </c>
      <c r="M23" s="10">
        <f>'2019'!$H$59</f>
        <v>340</v>
      </c>
      <c r="N23" s="10">
        <f>'2019'!$I$59</f>
        <v>340</v>
      </c>
    </row>
    <row r="24" spans="1:14" s="34" customFormat="1" x14ac:dyDescent="0.3">
      <c r="A24" s="31" t="s">
        <v>73</v>
      </c>
      <c r="B24" s="31">
        <v>2019</v>
      </c>
      <c r="C24" s="5" t="s">
        <v>35</v>
      </c>
      <c r="D24" s="31" t="s">
        <v>70</v>
      </c>
      <c r="E24" s="31" t="str">
        <f>'2019'!$J$61</f>
        <v>Tier 1</v>
      </c>
      <c r="F24" s="31" t="str">
        <f>'2019'!$K$61</f>
        <v>1</v>
      </c>
      <c r="G24" s="31" t="str">
        <f>'2019'!$L$61</f>
        <v>14.9</v>
      </c>
      <c r="H24" s="5">
        <f>'2019'!$C$61</f>
        <v>60.2</v>
      </c>
      <c r="I24" s="5">
        <f>'2019'!$D$61</f>
        <v>262</v>
      </c>
      <c r="J24" s="5">
        <f>'2019'!$E$61</f>
        <v>204</v>
      </c>
      <c r="K24" s="5">
        <f>'2019'!$F$61</f>
        <v>204</v>
      </c>
      <c r="L24" s="5">
        <f>'2019'!$G$61</f>
        <v>204</v>
      </c>
      <c r="M24" s="5">
        <f>'2019'!$H$61</f>
        <v>204</v>
      </c>
      <c r="N24" s="5">
        <f>'2019'!$I$61</f>
        <v>204</v>
      </c>
    </row>
    <row r="25" spans="1:14" s="34" customFormat="1" x14ac:dyDescent="0.3">
      <c r="A25" s="32" t="s">
        <v>73</v>
      </c>
      <c r="B25" s="32">
        <v>2019</v>
      </c>
      <c r="C25" s="2" t="s">
        <v>35</v>
      </c>
      <c r="D25" s="32" t="s">
        <v>70</v>
      </c>
      <c r="E25" s="32" t="str">
        <f>'2019'!$J$63</f>
        <v>Tier 2</v>
      </c>
      <c r="F25" s="32" t="str">
        <f>'2019'!$K$63</f>
        <v>15</v>
      </c>
      <c r="G25" s="32" t="str">
        <f>'2019'!$L$63</f>
        <v>22.9</v>
      </c>
      <c r="H25" s="2">
        <f>'2019'!$C$63</f>
        <v>94.6</v>
      </c>
      <c r="I25" s="2">
        <f>'2019'!$D$63</f>
        <v>412</v>
      </c>
      <c r="J25" s="2">
        <f>'2019'!$E$63</f>
        <v>320</v>
      </c>
      <c r="K25" s="2">
        <f>'2019'!$F$63</f>
        <v>320</v>
      </c>
      <c r="L25" s="2">
        <f>'2019'!$G$63</f>
        <v>320</v>
      </c>
      <c r="M25" s="2">
        <f>'2019'!$H$63</f>
        <v>320</v>
      </c>
      <c r="N25" s="2">
        <f>'2019'!$I$63</f>
        <v>320</v>
      </c>
    </row>
    <row r="26" spans="1:14" s="34" customFormat="1" x14ac:dyDescent="0.3">
      <c r="A26" s="32" t="s">
        <v>73</v>
      </c>
      <c r="B26" s="32">
        <v>2019</v>
      </c>
      <c r="C26" s="2" t="s">
        <v>26</v>
      </c>
      <c r="D26" s="32" t="s">
        <v>70</v>
      </c>
      <c r="E26" s="32" t="str">
        <f>'2019'!$J$65</f>
        <v>Tier 3</v>
      </c>
      <c r="F26" s="32" t="str">
        <f>'2019'!$K$65</f>
        <v>23</v>
      </c>
      <c r="G26" s="32" t="str">
        <f>'2019'!$L$65</f>
        <v>31.9</v>
      </c>
      <c r="H26" s="2">
        <f>'2019'!$C$65</f>
        <v>133.30000000000001</v>
      </c>
      <c r="I26" s="2">
        <f>'2019'!$D$65</f>
        <v>581</v>
      </c>
      <c r="J26" s="2">
        <f>'2019'!$E$65</f>
        <v>451</v>
      </c>
      <c r="K26" s="2">
        <f>'2019'!$F$65</f>
        <v>451</v>
      </c>
      <c r="L26" s="2">
        <f>'2019'!$G$65</f>
        <v>451</v>
      </c>
      <c r="M26" s="2">
        <f>'2019'!$H$65</f>
        <v>451</v>
      </c>
      <c r="N26" s="2">
        <f>'2019'!$I$65</f>
        <v>451</v>
      </c>
    </row>
    <row r="27" spans="1:14" s="34" customFormat="1" ht="15" thickBot="1" x14ac:dyDescent="0.35">
      <c r="A27" s="33" t="s">
        <v>73</v>
      </c>
      <c r="B27" s="33">
        <v>2019</v>
      </c>
      <c r="C27" s="10" t="s">
        <v>26</v>
      </c>
      <c r="D27" s="33" t="s">
        <v>70</v>
      </c>
      <c r="E27" s="33" t="str">
        <f>'2019'!$J$67</f>
        <v>Tier 4</v>
      </c>
      <c r="F27" s="32" t="str">
        <f>'2019'!$K$67</f>
        <v>32</v>
      </c>
      <c r="G27" s="32" t="str">
        <f>'2019'!$L$67</f>
        <v>40</v>
      </c>
      <c r="H27" s="10">
        <f>'2019'!$C$67</f>
        <v>138</v>
      </c>
      <c r="I27" s="10">
        <f>'2019'!$D$67</f>
        <v>601</v>
      </c>
      <c r="J27" s="10">
        <f>'2019'!$E$67</f>
        <v>467</v>
      </c>
      <c r="K27" s="10">
        <f>'2019'!$F$67</f>
        <v>467</v>
      </c>
      <c r="L27" s="10">
        <f>'2019'!$G$67</f>
        <v>467</v>
      </c>
      <c r="M27" s="10">
        <f>'2019'!$H$67</f>
        <v>467</v>
      </c>
      <c r="N27" s="10">
        <f>'2019'!$I$67</f>
        <v>467</v>
      </c>
    </row>
    <row r="28" spans="1:14" s="34" customFormat="1" x14ac:dyDescent="0.3">
      <c r="A28" s="31" t="s">
        <v>73</v>
      </c>
      <c r="B28" s="31">
        <v>2019</v>
      </c>
      <c r="C28" s="5" t="s">
        <v>28</v>
      </c>
      <c r="D28" s="31" t="s">
        <v>70</v>
      </c>
      <c r="E28" s="31" t="str">
        <f>'2019'!$J$69</f>
        <v>Tier 1</v>
      </c>
      <c r="F28" s="31" t="str">
        <f>'2019'!$K$69</f>
        <v>1</v>
      </c>
      <c r="G28" s="31" t="str">
        <f>'2019'!$L$69</f>
        <v>14.9</v>
      </c>
      <c r="H28" s="5">
        <f>'2019'!$C$69</f>
        <v>60.2</v>
      </c>
      <c r="I28" s="5">
        <f>'2019'!$D$69</f>
        <v>350</v>
      </c>
      <c r="J28" s="5">
        <f>'2019'!$E$69</f>
        <v>262</v>
      </c>
      <c r="K28" s="5">
        <f>'2019'!$F$69</f>
        <v>262</v>
      </c>
      <c r="L28" s="5">
        <f>'2019'!$G$69</f>
        <v>262</v>
      </c>
      <c r="M28" s="5">
        <f>'2019'!$H$69</f>
        <v>262</v>
      </c>
      <c r="N28" s="5">
        <f>'2019'!$I$69</f>
        <v>262</v>
      </c>
    </row>
    <row r="29" spans="1:14" s="34" customFormat="1" x14ac:dyDescent="0.3">
      <c r="A29" s="32" t="s">
        <v>73</v>
      </c>
      <c r="B29" s="32">
        <v>2019</v>
      </c>
      <c r="C29" s="2" t="s">
        <v>28</v>
      </c>
      <c r="D29" s="32" t="s">
        <v>70</v>
      </c>
      <c r="E29" s="32" t="str">
        <f>'2019'!$J$71</f>
        <v>Tier 2</v>
      </c>
      <c r="F29" s="32" t="str">
        <f>'2019'!$K$71</f>
        <v>15</v>
      </c>
      <c r="G29" s="32" t="str">
        <f>'2019'!$L$71</f>
        <v>22.9</v>
      </c>
      <c r="H29" s="2">
        <f>'2019'!$C$71</f>
        <v>94.6</v>
      </c>
      <c r="I29" s="2">
        <f>'2019'!$D$71</f>
        <v>550</v>
      </c>
      <c r="J29" s="2">
        <f>'2019'!$E$71</f>
        <v>412</v>
      </c>
      <c r="K29" s="2">
        <f>'2019'!$F$71</f>
        <v>412</v>
      </c>
      <c r="L29" s="2">
        <f>'2019'!$G$71</f>
        <v>412</v>
      </c>
      <c r="M29" s="2">
        <f>'2019'!$H$71</f>
        <v>412</v>
      </c>
      <c r="N29" s="2">
        <f>'2019'!$I$71</f>
        <v>412</v>
      </c>
    </row>
    <row r="30" spans="1:14" s="34" customFormat="1" x14ac:dyDescent="0.3">
      <c r="A30" s="32" t="s">
        <v>73</v>
      </c>
      <c r="B30" s="32">
        <v>2019</v>
      </c>
      <c r="C30" s="2" t="s">
        <v>28</v>
      </c>
      <c r="D30" s="32" t="s">
        <v>70</v>
      </c>
      <c r="E30" s="32" t="str">
        <f>'2019'!$J$73</f>
        <v>Tier 3</v>
      </c>
      <c r="F30" s="32" t="str">
        <f>'2019'!$K$73</f>
        <v>23</v>
      </c>
      <c r="G30" s="32" t="str">
        <f>'2019'!$L$73</f>
        <v>31.9</v>
      </c>
      <c r="H30" s="2">
        <f>'2019'!$C$73</f>
        <v>133.30000000000001</v>
      </c>
      <c r="I30" s="2">
        <f>'2019'!$D$73</f>
        <v>775</v>
      </c>
      <c r="J30" s="2">
        <f>'2019'!$E$73</f>
        <v>581</v>
      </c>
      <c r="K30" s="2">
        <f>'2019'!$F$73</f>
        <v>581</v>
      </c>
      <c r="L30" s="2">
        <f>'2019'!$G$73</f>
        <v>581</v>
      </c>
      <c r="M30" s="2">
        <f>'2019'!$H$73</f>
        <v>581</v>
      </c>
      <c r="N30" s="2">
        <f>'2019'!$I$73</f>
        <v>581</v>
      </c>
    </row>
    <row r="31" spans="1:14" s="34" customFormat="1" ht="15" thickBot="1" x14ac:dyDescent="0.35">
      <c r="A31" s="33" t="s">
        <v>73</v>
      </c>
      <c r="B31" s="33">
        <v>2019</v>
      </c>
      <c r="C31" s="10" t="s">
        <v>28</v>
      </c>
      <c r="D31" s="33" t="s">
        <v>70</v>
      </c>
      <c r="E31" s="33" t="str">
        <f>'2019'!$J$75</f>
        <v>Tier 4</v>
      </c>
      <c r="F31" s="32" t="str">
        <f>'2019'!$K$75</f>
        <v>32</v>
      </c>
      <c r="G31" s="32" t="str">
        <f>'2019'!$L$75</f>
        <v>40</v>
      </c>
      <c r="H31" s="10">
        <f>'2019'!$C$75</f>
        <v>138</v>
      </c>
      <c r="I31" s="10">
        <f>'2019'!$D$75</f>
        <v>803</v>
      </c>
      <c r="J31" s="10">
        <f>'2019'!$E$75</f>
        <v>601</v>
      </c>
      <c r="K31" s="10">
        <f>'2019'!$F$75</f>
        <v>601</v>
      </c>
      <c r="L31" s="10">
        <f>'2019'!$G$75</f>
        <v>601</v>
      </c>
      <c r="M31" s="10">
        <f>'2019'!$H$75</f>
        <v>601</v>
      </c>
      <c r="N31" s="10">
        <f>'2019'!$I$75</f>
        <v>601</v>
      </c>
    </row>
    <row r="32" spans="1:14" s="34" customFormat="1" x14ac:dyDescent="0.3">
      <c r="A32" s="31" t="s">
        <v>73</v>
      </c>
      <c r="B32" s="31">
        <v>2019</v>
      </c>
      <c r="C32" s="5" t="s">
        <v>66</v>
      </c>
      <c r="D32" s="31" t="s">
        <v>70</v>
      </c>
      <c r="E32" s="31" t="str">
        <f>'2019'!$J$77</f>
        <v>Tier 1</v>
      </c>
      <c r="F32" s="31" t="str">
        <f>'2019'!$K$77</f>
        <v>1</v>
      </c>
      <c r="G32" s="31" t="str">
        <f>'2019'!$L$77</f>
        <v>14.9</v>
      </c>
      <c r="H32" s="5">
        <f>'2019'!$C$77</f>
        <v>60.2</v>
      </c>
      <c r="I32" s="5">
        <f>'2019'!$D$77</f>
        <v>350</v>
      </c>
      <c r="J32" s="5">
        <f>'2019'!$E$77</f>
        <v>350</v>
      </c>
      <c r="K32" s="5">
        <f>'2019'!$F$77</f>
        <v>350</v>
      </c>
      <c r="L32" s="5">
        <f>'2019'!$G$77</f>
        <v>350</v>
      </c>
      <c r="M32" s="5">
        <f>'2019'!$H$77</f>
        <v>350</v>
      </c>
      <c r="N32" s="5">
        <f>'2019'!$I$77</f>
        <v>350</v>
      </c>
    </row>
    <row r="33" spans="1:14" s="34" customFormat="1" x14ac:dyDescent="0.3">
      <c r="A33" s="32" t="s">
        <v>73</v>
      </c>
      <c r="B33" s="32">
        <v>2019</v>
      </c>
      <c r="C33" s="2" t="s">
        <v>66</v>
      </c>
      <c r="D33" s="32" t="s">
        <v>70</v>
      </c>
      <c r="E33" s="32" t="str">
        <f>'2019'!$J$79</f>
        <v>Tier 2</v>
      </c>
      <c r="F33" s="32" t="str">
        <f>'2019'!$K$79</f>
        <v>15</v>
      </c>
      <c r="G33" s="32" t="str">
        <f>'2019'!$L$79</f>
        <v>22.9</v>
      </c>
      <c r="H33" s="2">
        <f>'2019'!$C$79</f>
        <v>94.6</v>
      </c>
      <c r="I33" s="2">
        <f>'2019'!$D$79</f>
        <v>550</v>
      </c>
      <c r="J33" s="2">
        <f>'2019'!$E$79</f>
        <v>550</v>
      </c>
      <c r="K33" s="2">
        <f>'2019'!$F$79</f>
        <v>550</v>
      </c>
      <c r="L33" s="2">
        <f>'2019'!$G$79</f>
        <v>550</v>
      </c>
      <c r="M33" s="2">
        <f>'2019'!$H$79</f>
        <v>550</v>
      </c>
      <c r="N33" s="2">
        <f>'2019'!$I$79</f>
        <v>550</v>
      </c>
    </row>
    <row r="34" spans="1:14" s="34" customFormat="1" x14ac:dyDescent="0.3">
      <c r="A34" s="32" t="s">
        <v>73</v>
      </c>
      <c r="B34" s="32">
        <v>2019</v>
      </c>
      <c r="C34" s="2" t="s">
        <v>66</v>
      </c>
      <c r="D34" s="32" t="s">
        <v>70</v>
      </c>
      <c r="E34" s="32" t="str">
        <f>'2019'!$J$81</f>
        <v>Tier 3</v>
      </c>
      <c r="F34" s="32" t="str">
        <f>'2019'!$K$81</f>
        <v>23</v>
      </c>
      <c r="G34" s="32" t="str">
        <f>'2019'!$L$81</f>
        <v>31.9</v>
      </c>
      <c r="H34" s="2">
        <f>'2019'!$C$81</f>
        <v>133.30000000000001</v>
      </c>
      <c r="I34" s="2">
        <f>'2019'!$D$81</f>
        <v>775</v>
      </c>
      <c r="J34" s="2">
        <f>'2019'!$E$81</f>
        <v>775</v>
      </c>
      <c r="K34" s="2">
        <f>'2019'!$F$81</f>
        <v>775</v>
      </c>
      <c r="L34" s="2">
        <f>'2019'!$G$81</f>
        <v>775</v>
      </c>
      <c r="M34" s="2">
        <f>'2019'!$H$81</f>
        <v>775</v>
      </c>
      <c r="N34" s="2">
        <f>'2019'!$I$81</f>
        <v>775</v>
      </c>
    </row>
    <row r="35" spans="1:14" s="34" customFormat="1" ht="15" thickBot="1" x14ac:dyDescent="0.35">
      <c r="A35" s="33" t="s">
        <v>73</v>
      </c>
      <c r="B35" s="33">
        <v>2019</v>
      </c>
      <c r="C35" s="10" t="s">
        <v>66</v>
      </c>
      <c r="D35" s="33" t="s">
        <v>70</v>
      </c>
      <c r="E35" s="33" t="str">
        <f>'2019'!$J$83</f>
        <v>Tier 4</v>
      </c>
      <c r="F35" s="33" t="str">
        <f>'2019'!$K$83</f>
        <v>32</v>
      </c>
      <c r="G35" s="33" t="str">
        <f>'2019'!$L$83</f>
        <v>40</v>
      </c>
      <c r="H35" s="10">
        <f>'2019'!$C$83</f>
        <v>138</v>
      </c>
      <c r="I35" s="10">
        <f>'2019'!$D$83</f>
        <v>803</v>
      </c>
      <c r="J35" s="10">
        <f>'2019'!$E$83</f>
        <v>803</v>
      </c>
      <c r="K35" s="10">
        <f>'2019'!$F$83</f>
        <v>803</v>
      </c>
      <c r="L35" s="10">
        <f>'2019'!$G$83</f>
        <v>803</v>
      </c>
      <c r="M35" s="10">
        <f>'2019'!$H$83</f>
        <v>803</v>
      </c>
      <c r="N35" s="10">
        <f>'2019'!$I$83</f>
        <v>803</v>
      </c>
    </row>
    <row r="36" spans="1:14" s="34" customFormat="1" x14ac:dyDescent="0.3">
      <c r="A36" s="31" t="s">
        <v>73</v>
      </c>
      <c r="B36" s="31">
        <v>2020</v>
      </c>
      <c r="C36" s="5" t="s">
        <v>65</v>
      </c>
      <c r="D36" s="31" t="s">
        <v>69</v>
      </c>
      <c r="E36" s="31" t="str">
        <f>'2020'!$J$6</f>
        <v>Tier 1</v>
      </c>
      <c r="F36" s="31" t="str">
        <f>'2020'!$K$6</f>
        <v>1</v>
      </c>
      <c r="G36" s="31" t="str">
        <f>'2020'!$L$6</f>
        <v>14.9</v>
      </c>
      <c r="H36" s="5">
        <f>'2020'!$C$6</f>
        <v>60.2</v>
      </c>
      <c r="I36" s="5">
        <f>'2020'!$D$6</f>
        <v>148</v>
      </c>
      <c r="J36" s="5">
        <f>'2020'!$E$6</f>
        <v>119</v>
      </c>
      <c r="K36" s="5">
        <f>'2020'!$F$6</f>
        <v>106</v>
      </c>
      <c r="L36" s="5">
        <f>'2020'!$G$6</f>
        <v>93</v>
      </c>
      <c r="M36" s="5">
        <f>'2020'!$H$6</f>
        <v>83</v>
      </c>
      <c r="N36" s="5">
        <f>'2020'!$I$6</f>
        <v>77</v>
      </c>
    </row>
    <row r="37" spans="1:14" s="34" customFormat="1" x14ac:dyDescent="0.3">
      <c r="A37" s="32" t="s">
        <v>73</v>
      </c>
      <c r="B37" s="32">
        <v>2020</v>
      </c>
      <c r="C37" s="2" t="s">
        <v>65</v>
      </c>
      <c r="D37" s="32" t="s">
        <v>69</v>
      </c>
      <c r="E37" s="32" t="str">
        <f>'2020'!$J$8</f>
        <v>Tier 2</v>
      </c>
      <c r="F37" s="32" t="str">
        <f>'2020'!$K$8</f>
        <v>15</v>
      </c>
      <c r="G37" s="32" t="str">
        <f>'2020'!$L$8</f>
        <v>22.9</v>
      </c>
      <c r="H37" s="2">
        <f>'2020'!$C$8</f>
        <v>94.6</v>
      </c>
      <c r="I37" s="2">
        <f>'2020'!$D$8</f>
        <v>233</v>
      </c>
      <c r="J37" s="2">
        <f>'2020'!$E$8</f>
        <v>188</v>
      </c>
      <c r="K37" s="2">
        <f>'2020'!$F$8</f>
        <v>167</v>
      </c>
      <c r="L37" s="2">
        <f>'2020'!$G$8</f>
        <v>146</v>
      </c>
      <c r="M37" s="2">
        <f>'2020'!$H$8</f>
        <v>130</v>
      </c>
      <c r="N37" s="2">
        <f>'2020'!$I$8</f>
        <v>121</v>
      </c>
    </row>
    <row r="38" spans="1:14" s="34" customFormat="1" x14ac:dyDescent="0.3">
      <c r="A38" s="32" t="s">
        <v>73</v>
      </c>
      <c r="B38" s="32">
        <v>2020</v>
      </c>
      <c r="C38" s="2" t="s">
        <v>65</v>
      </c>
      <c r="D38" s="32" t="s">
        <v>69</v>
      </c>
      <c r="E38" s="32" t="str">
        <f>'2020'!$J$10</f>
        <v>Tier 3</v>
      </c>
      <c r="F38" s="32" t="str">
        <f>'2020'!$K$10</f>
        <v>23</v>
      </c>
      <c r="G38" s="32" t="str">
        <f>'2020'!$L$10</f>
        <v>1 .9</v>
      </c>
      <c r="H38" s="2">
        <f>'2020'!$C$10</f>
        <v>133.30000000000001</v>
      </c>
      <c r="I38" s="2">
        <f>'2020'!$D$10</f>
        <v>329</v>
      </c>
      <c r="J38" s="2">
        <f>'2020'!$E$10</f>
        <v>265</v>
      </c>
      <c r="K38" s="2">
        <f>'2020'!$F$10</f>
        <v>235</v>
      </c>
      <c r="L38" s="2">
        <f>'2020'!$G$10</f>
        <v>206</v>
      </c>
      <c r="M38" s="2">
        <f>'2020'!$H$10</f>
        <v>183</v>
      </c>
      <c r="N38" s="2">
        <f>'2020'!$I$10</f>
        <v>170</v>
      </c>
    </row>
    <row r="39" spans="1:14" s="34" customFormat="1" ht="15" thickBot="1" x14ac:dyDescent="0.35">
      <c r="A39" s="33" t="s">
        <v>73</v>
      </c>
      <c r="B39" s="33">
        <v>2020</v>
      </c>
      <c r="C39" s="10" t="s">
        <v>65</v>
      </c>
      <c r="D39" s="33" t="s">
        <v>69</v>
      </c>
      <c r="E39" s="33" t="str">
        <f>'2020'!$J$12</f>
        <v>Tier 4</v>
      </c>
      <c r="F39" s="32" t="str">
        <f>'2020'!$K$12</f>
        <v>32</v>
      </c>
      <c r="G39" s="32" t="str">
        <f>'2020'!$L$12</f>
        <v>40</v>
      </c>
      <c r="H39" s="10">
        <f>'2020'!$C$12</f>
        <v>138</v>
      </c>
      <c r="I39" s="10">
        <f>'2020'!$D$12</f>
        <v>340</v>
      </c>
      <c r="J39" s="10">
        <f>'2020'!$E$12</f>
        <v>274</v>
      </c>
      <c r="K39" s="10">
        <f>'2020'!$F$12</f>
        <v>244</v>
      </c>
      <c r="L39" s="10">
        <f>'2020'!$G$12</f>
        <v>213</v>
      </c>
      <c r="M39" s="10">
        <f>'2020'!$H$12</f>
        <v>190</v>
      </c>
      <c r="N39" s="10">
        <f>'2020'!$I$12</f>
        <v>176</v>
      </c>
    </row>
    <row r="40" spans="1:14" s="34" customFormat="1" x14ac:dyDescent="0.3">
      <c r="A40" s="31" t="s">
        <v>73</v>
      </c>
      <c r="B40" s="31">
        <v>2020</v>
      </c>
      <c r="C40" s="5" t="s">
        <v>35</v>
      </c>
      <c r="D40" s="31" t="s">
        <v>69</v>
      </c>
      <c r="E40" s="31" t="str">
        <f>'2020'!$J$14</f>
        <v>Tier 1</v>
      </c>
      <c r="F40" s="31" t="str">
        <f>'2020'!$K$14</f>
        <v>1</v>
      </c>
      <c r="G40" s="31" t="str">
        <f>'2020'!$L$14</f>
        <v>14.9</v>
      </c>
      <c r="H40" s="5">
        <f>'2020'!$C$14</f>
        <v>60.2</v>
      </c>
      <c r="I40" s="5">
        <f>'2020'!$D$14</f>
        <v>204</v>
      </c>
      <c r="J40" s="5">
        <f>'2020'!$E$14</f>
        <v>188</v>
      </c>
      <c r="K40" s="5">
        <f>'2020'!$F$14</f>
        <v>181</v>
      </c>
      <c r="L40" s="5">
        <f>'2020'!$G$14</f>
        <v>175</v>
      </c>
      <c r="M40" s="5">
        <f>'2020'!$H$14</f>
        <v>157</v>
      </c>
      <c r="N40" s="5">
        <f>'2020'!$I$14</f>
        <v>107</v>
      </c>
    </row>
    <row r="41" spans="1:14" s="34" customFormat="1" x14ac:dyDescent="0.3">
      <c r="A41" s="32" t="s">
        <v>73</v>
      </c>
      <c r="B41" s="32">
        <v>2020</v>
      </c>
      <c r="C41" s="2" t="s">
        <v>35</v>
      </c>
      <c r="D41" s="32" t="s">
        <v>69</v>
      </c>
      <c r="E41" s="32" t="str">
        <f>'2020'!$J$16</f>
        <v>Tier 2</v>
      </c>
      <c r="F41" s="32" t="str">
        <f>'2020'!$K$16</f>
        <v>15</v>
      </c>
      <c r="G41" s="32" t="str">
        <f>'2020'!$L$16</f>
        <v>22.9</v>
      </c>
      <c r="H41" s="2">
        <f>'2020'!$C$16</f>
        <v>94.6</v>
      </c>
      <c r="I41" s="2">
        <f>'2020'!$D$16</f>
        <v>320</v>
      </c>
      <c r="J41" s="2">
        <f>'2020'!$E$16</f>
        <v>296</v>
      </c>
      <c r="K41" s="2">
        <f>'2020'!$F$16</f>
        <v>285</v>
      </c>
      <c r="L41" s="2">
        <f>'2020'!$G$16</f>
        <v>275</v>
      </c>
      <c r="M41" s="2">
        <f>'2020'!$H$16</f>
        <v>247</v>
      </c>
      <c r="N41" s="2">
        <f>'2020'!$I$16</f>
        <v>168</v>
      </c>
    </row>
    <row r="42" spans="1:14" s="34" customFormat="1" x14ac:dyDescent="0.3">
      <c r="A42" s="32" t="s">
        <v>73</v>
      </c>
      <c r="B42" s="32">
        <v>2020</v>
      </c>
      <c r="C42" s="2" t="s">
        <v>26</v>
      </c>
      <c r="D42" s="32" t="s">
        <v>69</v>
      </c>
      <c r="E42" s="32" t="str">
        <f>'2020'!$J$18</f>
        <v>Tier 3</v>
      </c>
      <c r="F42" s="32" t="str">
        <f>'2020'!$K$18</f>
        <v>23</v>
      </c>
      <c r="G42" s="32" t="str">
        <f>'2020'!$L$18</f>
        <v>31.9</v>
      </c>
      <c r="H42" s="2">
        <f>'2020'!$C$18</f>
        <v>133.30000000000001</v>
      </c>
      <c r="I42" s="2">
        <f>'2020'!$D$18</f>
        <v>451</v>
      </c>
      <c r="J42" s="2">
        <f>'2020'!$E$18</f>
        <v>417</v>
      </c>
      <c r="K42" s="2">
        <f>'2020'!$F$18</f>
        <v>402</v>
      </c>
      <c r="L42" s="2">
        <f>'2020'!$G$18</f>
        <v>387</v>
      </c>
      <c r="M42" s="2">
        <f>'2020'!$H$18</f>
        <v>348</v>
      </c>
      <c r="N42" s="2">
        <f>'2020'!$I$18</f>
        <v>237</v>
      </c>
    </row>
    <row r="43" spans="1:14" s="34" customFormat="1" ht="15" thickBot="1" x14ac:dyDescent="0.35">
      <c r="A43" s="33" t="s">
        <v>73</v>
      </c>
      <c r="B43" s="33">
        <v>2020</v>
      </c>
      <c r="C43" s="10" t="s">
        <v>26</v>
      </c>
      <c r="D43" s="33" t="s">
        <v>69</v>
      </c>
      <c r="E43" s="33" t="str">
        <f>'2020'!$J$20</f>
        <v>Tier 4</v>
      </c>
      <c r="F43" s="32" t="str">
        <f>'2020'!$K$20</f>
        <v>32</v>
      </c>
      <c r="G43" s="32" t="str">
        <f>'2020'!$L$20</f>
        <v>40</v>
      </c>
      <c r="H43" s="10">
        <f>'2020'!$C$20</f>
        <v>138</v>
      </c>
      <c r="I43" s="10">
        <f>'2020'!$D$20</f>
        <v>467</v>
      </c>
      <c r="J43" s="10">
        <f>'2020'!$E$20</f>
        <v>431</v>
      </c>
      <c r="K43" s="10">
        <f>'2020'!$F$20</f>
        <v>416</v>
      </c>
      <c r="L43" s="10">
        <f>'2020'!$G$20</f>
        <v>401</v>
      </c>
      <c r="M43" s="10">
        <f>'2020'!$H$20</f>
        <v>361</v>
      </c>
      <c r="N43" s="10">
        <f>'2020'!$I$20</f>
        <v>245</v>
      </c>
    </row>
    <row r="44" spans="1:14" s="34" customFormat="1" x14ac:dyDescent="0.3">
      <c r="A44" s="31" t="s">
        <v>73</v>
      </c>
      <c r="B44" s="31">
        <v>2020</v>
      </c>
      <c r="C44" s="5" t="s">
        <v>28</v>
      </c>
      <c r="D44" s="31" t="s">
        <v>69</v>
      </c>
      <c r="E44" s="31" t="str">
        <f>'2020'!$J$22</f>
        <v>Tier 1</v>
      </c>
      <c r="F44" s="31" t="str">
        <f>'2020'!$K$22</f>
        <v>1</v>
      </c>
      <c r="G44" s="31" t="str">
        <f>'2020'!$L$22</f>
        <v>14.9</v>
      </c>
      <c r="H44" s="5">
        <f>'2020'!$C$22</f>
        <v>60.2</v>
      </c>
      <c r="I44" s="5">
        <f>'2020'!$D$22</f>
        <v>287</v>
      </c>
      <c r="J44" s="5">
        <f>'2020'!$E$22</f>
        <v>251</v>
      </c>
      <c r="K44" s="5">
        <f>'2020'!$F$22</f>
        <v>244</v>
      </c>
      <c r="L44" s="5">
        <f>'2020'!$G$22</f>
        <v>240</v>
      </c>
      <c r="M44" s="5">
        <f>'2020'!$H$22</f>
        <v>237</v>
      </c>
      <c r="N44" s="5">
        <f>'2020'!$I$22</f>
        <v>219</v>
      </c>
    </row>
    <row r="45" spans="1:14" s="34" customFormat="1" x14ac:dyDescent="0.3">
      <c r="A45" s="32" t="s">
        <v>73</v>
      </c>
      <c r="B45" s="32">
        <v>2020</v>
      </c>
      <c r="C45" s="2" t="s">
        <v>28</v>
      </c>
      <c r="D45" s="32" t="s">
        <v>69</v>
      </c>
      <c r="E45" s="32" t="str">
        <f>'2020'!$J$24</f>
        <v>Tier 2</v>
      </c>
      <c r="F45" s="32" t="str">
        <f>'2020'!$K$24</f>
        <v>15</v>
      </c>
      <c r="G45" s="32" t="str">
        <f>'2020'!$L$24</f>
        <v>22.9</v>
      </c>
      <c r="H45" s="2">
        <f>'2020'!$C$24</f>
        <v>94.6</v>
      </c>
      <c r="I45" s="2">
        <f>'2020'!$D$24</f>
        <v>451</v>
      </c>
      <c r="J45" s="2">
        <f>'2020'!$E$24</f>
        <v>395</v>
      </c>
      <c r="K45" s="2">
        <f>'2020'!$F$24</f>
        <v>384</v>
      </c>
      <c r="L45" s="2">
        <f>'2020'!$G$24</f>
        <v>378</v>
      </c>
      <c r="M45" s="2">
        <f>'2020'!$H$24</f>
        <v>372</v>
      </c>
      <c r="N45" s="2">
        <f>'2020'!$I$24</f>
        <v>344</v>
      </c>
    </row>
    <row r="46" spans="1:14" s="34" customFormat="1" x14ac:dyDescent="0.3">
      <c r="A46" s="32" t="s">
        <v>73</v>
      </c>
      <c r="B46" s="32">
        <v>2020</v>
      </c>
      <c r="C46" s="2" t="s">
        <v>28</v>
      </c>
      <c r="D46" s="32" t="s">
        <v>69</v>
      </c>
      <c r="E46" s="32" t="str">
        <f>'2020'!$J$26</f>
        <v>Tier 3</v>
      </c>
      <c r="F46" s="32" t="str">
        <f>'2020'!$K$26</f>
        <v>23</v>
      </c>
      <c r="G46" s="32" t="str">
        <f>'2020'!$L$26</f>
        <v>31.9</v>
      </c>
      <c r="H46" s="2">
        <f>'2020'!$C$26</f>
        <v>133.30000000000001</v>
      </c>
      <c r="I46" s="2">
        <f>'2020'!$D$26</f>
        <v>636</v>
      </c>
      <c r="J46" s="2">
        <f>'2020'!$E$26</f>
        <v>557</v>
      </c>
      <c r="K46" s="2">
        <f>'2020'!$F$26</f>
        <v>541</v>
      </c>
      <c r="L46" s="2">
        <f>'2020'!$G$26</f>
        <v>533</v>
      </c>
      <c r="M46" s="2">
        <f>'2020'!$H$26</f>
        <v>525</v>
      </c>
      <c r="N46" s="2">
        <f>'2020'!$I$26</f>
        <v>485</v>
      </c>
    </row>
    <row r="47" spans="1:14" s="34" customFormat="1" ht="15" thickBot="1" x14ac:dyDescent="0.35">
      <c r="A47" s="33" t="s">
        <v>73</v>
      </c>
      <c r="B47" s="33">
        <v>2020</v>
      </c>
      <c r="C47" s="10" t="s">
        <v>28</v>
      </c>
      <c r="D47" s="33" t="s">
        <v>69</v>
      </c>
      <c r="E47" s="33" t="str">
        <f>'2020'!$J$28</f>
        <v>Tier 4</v>
      </c>
      <c r="F47" s="32" t="str">
        <f>'2020'!$K$28</f>
        <v>32</v>
      </c>
      <c r="G47" s="32" t="str">
        <f>'2020'!$L$28</f>
        <v>40</v>
      </c>
      <c r="H47" s="10">
        <f>'2020'!$C$28</f>
        <v>138</v>
      </c>
      <c r="I47" s="10">
        <f>'2020'!$D$28</f>
        <v>658</v>
      </c>
      <c r="J47" s="10">
        <f>'2020'!$E$28</f>
        <v>576</v>
      </c>
      <c r="K47" s="10">
        <f>'2020'!$F$28</f>
        <v>560</v>
      </c>
      <c r="L47" s="10">
        <f>'2020'!$G$28</f>
        <v>552</v>
      </c>
      <c r="M47" s="10">
        <f>'2020'!$H$28</f>
        <v>543</v>
      </c>
      <c r="N47" s="10">
        <f>'2020'!$I$28</f>
        <v>502</v>
      </c>
    </row>
    <row r="48" spans="1:14" s="34" customFormat="1" x14ac:dyDescent="0.3">
      <c r="A48" s="31" t="s">
        <v>73</v>
      </c>
      <c r="B48" s="31">
        <v>2020</v>
      </c>
      <c r="C48" s="5" t="s">
        <v>66</v>
      </c>
      <c r="D48" s="31" t="s">
        <v>69</v>
      </c>
      <c r="E48" s="31" t="str">
        <f>'2020'!$J$30</f>
        <v>Tier 1</v>
      </c>
      <c r="F48" s="31" t="str">
        <f>'2020'!$K$30</f>
        <v>1</v>
      </c>
      <c r="G48" s="31" t="str">
        <f>'2020'!$L$30</f>
        <v>14.9</v>
      </c>
      <c r="H48" s="5">
        <f>'2020'!$C$30</f>
        <v>60.2</v>
      </c>
      <c r="I48" s="5">
        <f>'2020'!$D$30</f>
        <v>394</v>
      </c>
      <c r="J48" s="5">
        <f>'2020'!$E$30</f>
        <v>284</v>
      </c>
      <c r="K48" s="5">
        <f>'2020'!$F$30</f>
        <v>264</v>
      </c>
      <c r="L48" s="5">
        <f>'2020'!$G$30</f>
        <v>256</v>
      </c>
      <c r="M48" s="5">
        <f>'2020'!$H$30</f>
        <v>251</v>
      </c>
      <c r="N48" s="5">
        <f>'2020'!$I$30</f>
        <v>229</v>
      </c>
    </row>
    <row r="49" spans="1:14" s="34" customFormat="1" x14ac:dyDescent="0.3">
      <c r="A49" s="32" t="s">
        <v>73</v>
      </c>
      <c r="B49" s="32">
        <v>2020</v>
      </c>
      <c r="C49" s="2" t="s">
        <v>66</v>
      </c>
      <c r="D49" s="32" t="s">
        <v>69</v>
      </c>
      <c r="E49" s="32" t="str">
        <f>'2020'!$J$32</f>
        <v>Tier 2</v>
      </c>
      <c r="F49" s="32" t="str">
        <f>'2020'!$K$32</f>
        <v>15</v>
      </c>
      <c r="G49" s="32" t="str">
        <f>'2020'!$L$32</f>
        <v>22.9</v>
      </c>
      <c r="H49" s="2">
        <f>'2020'!$C$32</f>
        <v>94.6</v>
      </c>
      <c r="I49" s="2">
        <f>'2020'!$D$32</f>
        <v>618</v>
      </c>
      <c r="J49" s="2">
        <f>'2020'!$E$32</f>
        <v>447</v>
      </c>
      <c r="K49" s="2">
        <f>'2020'!$F$32</f>
        <v>416</v>
      </c>
      <c r="L49" s="2">
        <f>'2020'!$G$32</f>
        <v>402</v>
      </c>
      <c r="M49" s="2">
        <f>'2020'!$H$32</f>
        <v>395</v>
      </c>
      <c r="N49" s="2">
        <f>'2020'!$I$32</f>
        <v>361</v>
      </c>
    </row>
    <row r="50" spans="1:14" s="34" customFormat="1" x14ac:dyDescent="0.3">
      <c r="A50" s="32" t="s">
        <v>73</v>
      </c>
      <c r="B50" s="32">
        <v>2020</v>
      </c>
      <c r="C50" s="2" t="s">
        <v>66</v>
      </c>
      <c r="D50" s="32" t="s">
        <v>69</v>
      </c>
      <c r="E50" s="32" t="str">
        <f>'2020'!$J$34</f>
        <v>Tier 3</v>
      </c>
      <c r="F50" s="32" t="str">
        <f>'2020'!$K$34</f>
        <v>23</v>
      </c>
      <c r="G50" s="32" t="str">
        <f>'2020'!$L$34</f>
        <v>31.9</v>
      </c>
      <c r="H50" s="2">
        <f>'2020'!$C$34</f>
        <v>133.30000000000001</v>
      </c>
      <c r="I50" s="2">
        <f>'2020'!$D$34</f>
        <v>872</v>
      </c>
      <c r="J50" s="2">
        <f>'2020'!$E$34</f>
        <v>630</v>
      </c>
      <c r="K50" s="2">
        <f>'2020'!$F$34</f>
        <v>586</v>
      </c>
      <c r="L50" s="2">
        <f>'2020'!$G$34</f>
        <v>567</v>
      </c>
      <c r="M50" s="2">
        <f>'2020'!$H$34</f>
        <v>557</v>
      </c>
      <c r="N50" s="2">
        <f>'2020'!$I$34</f>
        <v>509</v>
      </c>
    </row>
    <row r="51" spans="1:14" s="34" customFormat="1" ht="15" thickBot="1" x14ac:dyDescent="0.35">
      <c r="A51" s="33" t="s">
        <v>73</v>
      </c>
      <c r="B51" s="33">
        <v>2020</v>
      </c>
      <c r="C51" s="10" t="s">
        <v>66</v>
      </c>
      <c r="D51" s="33" t="s">
        <v>69</v>
      </c>
      <c r="E51" s="33" t="str">
        <f>'2020'!$J$36</f>
        <v>Tier 4</v>
      </c>
      <c r="F51" s="32" t="str">
        <f>'2020'!$K$36</f>
        <v>32</v>
      </c>
      <c r="G51" s="32" t="str">
        <f>'2020'!$L$36</f>
        <v>40</v>
      </c>
      <c r="H51" s="10">
        <f>'2020'!$C$36</f>
        <v>138</v>
      </c>
      <c r="I51" s="10">
        <f>'2020'!$D$36</f>
        <v>902</v>
      </c>
      <c r="J51" s="10">
        <f>'2020'!$E$36</f>
        <v>652</v>
      </c>
      <c r="K51" s="10">
        <f>'2020'!$F$36</f>
        <v>607</v>
      </c>
      <c r="L51" s="10">
        <f>'2020'!$G$36</f>
        <v>587</v>
      </c>
      <c r="M51" s="10">
        <f>'2020'!$H$36</f>
        <v>576</v>
      </c>
      <c r="N51" s="10">
        <f>'2020'!$I$36</f>
        <v>527</v>
      </c>
    </row>
    <row r="52" spans="1:14" s="34" customFormat="1" x14ac:dyDescent="0.3">
      <c r="A52" s="31" t="s">
        <v>73</v>
      </c>
      <c r="B52" s="31">
        <v>2020</v>
      </c>
      <c r="C52" s="5" t="s">
        <v>65</v>
      </c>
      <c r="D52" s="31" t="s">
        <v>70</v>
      </c>
      <c r="E52" s="31" t="str">
        <f>'2020'!$J$53</f>
        <v>Tier 1</v>
      </c>
      <c r="F52" s="31" t="str">
        <f>'2020'!$K$53</f>
        <v>1</v>
      </c>
      <c r="G52" s="31" t="str">
        <f>'2020'!$L$53</f>
        <v>14.9</v>
      </c>
      <c r="H52" s="5">
        <f>'2020'!$C$53</f>
        <v>60.2</v>
      </c>
      <c r="I52" s="5">
        <f>'2020'!$D$53</f>
        <v>204</v>
      </c>
      <c r="J52" s="5">
        <f>'2020'!$E$53</f>
        <v>148</v>
      </c>
      <c r="K52" s="5">
        <f>'2020'!$F$53</f>
        <v>148</v>
      </c>
      <c r="L52" s="5">
        <f>'2020'!$G$53</f>
        <v>148</v>
      </c>
      <c r="M52" s="5">
        <f>'2020'!$H$53</f>
        <v>148</v>
      </c>
      <c r="N52" s="5">
        <f>'2020'!$I$53</f>
        <v>148</v>
      </c>
    </row>
    <row r="53" spans="1:14" s="34" customFormat="1" x14ac:dyDescent="0.3">
      <c r="A53" s="32" t="s">
        <v>73</v>
      </c>
      <c r="B53" s="32">
        <v>2020</v>
      </c>
      <c r="C53" s="2" t="s">
        <v>65</v>
      </c>
      <c r="D53" s="32" t="s">
        <v>70</v>
      </c>
      <c r="E53" s="32" t="str">
        <f>'2020'!$J$55</f>
        <v>Tier 2</v>
      </c>
      <c r="F53" s="32" t="str">
        <f>'2020'!$K$55</f>
        <v>15</v>
      </c>
      <c r="G53" s="32" t="str">
        <f>'2020'!$L$55</f>
        <v>22.9</v>
      </c>
      <c r="H53" s="2">
        <f>'2020'!$C$55</f>
        <v>94.6</v>
      </c>
      <c r="I53" s="2">
        <f>'2020'!$D$55</f>
        <v>320</v>
      </c>
      <c r="J53" s="2">
        <f>'2020'!$E$55</f>
        <v>233</v>
      </c>
      <c r="K53" s="2">
        <f>'2020'!$F$55</f>
        <v>233</v>
      </c>
      <c r="L53" s="2">
        <f>'2020'!$G$55</f>
        <v>233</v>
      </c>
      <c r="M53" s="2">
        <f>'2020'!$H$55</f>
        <v>233</v>
      </c>
      <c r="N53" s="2">
        <f>'2020'!$I$55</f>
        <v>233</v>
      </c>
    </row>
    <row r="54" spans="1:14" s="34" customFormat="1" x14ac:dyDescent="0.3">
      <c r="A54" s="32" t="s">
        <v>73</v>
      </c>
      <c r="B54" s="32">
        <v>2020</v>
      </c>
      <c r="C54" s="2" t="s">
        <v>65</v>
      </c>
      <c r="D54" s="32" t="s">
        <v>70</v>
      </c>
      <c r="E54" s="32" t="str">
        <f>'2020'!$J$57</f>
        <v>Tier 3</v>
      </c>
      <c r="F54" s="32" t="str">
        <f>'2020'!$K$57</f>
        <v>23</v>
      </c>
      <c r="G54" s="32" t="str">
        <f>'2020'!$L$57</f>
        <v>1 .9</v>
      </c>
      <c r="H54" s="2">
        <f>'2020'!$C$57</f>
        <v>133.30000000000001</v>
      </c>
      <c r="I54" s="2">
        <f>'2020'!$D$57</f>
        <v>451</v>
      </c>
      <c r="J54" s="2">
        <f>'2020'!$E$57</f>
        <v>329</v>
      </c>
      <c r="K54" s="2">
        <f>'2020'!$F$57</f>
        <v>329</v>
      </c>
      <c r="L54" s="2">
        <f>'2020'!$G$57</f>
        <v>329</v>
      </c>
      <c r="M54" s="2">
        <f>'2020'!$H$57</f>
        <v>329</v>
      </c>
      <c r="N54" s="2">
        <f>'2020'!$I$57</f>
        <v>329</v>
      </c>
    </row>
    <row r="55" spans="1:14" s="34" customFormat="1" ht="15" thickBot="1" x14ac:dyDescent="0.35">
      <c r="A55" s="33" t="s">
        <v>73</v>
      </c>
      <c r="B55" s="33">
        <v>2020</v>
      </c>
      <c r="C55" s="10" t="s">
        <v>65</v>
      </c>
      <c r="D55" s="33" t="s">
        <v>70</v>
      </c>
      <c r="E55" s="33" t="str">
        <f>'2020'!$J$59</f>
        <v>Tier 4</v>
      </c>
      <c r="F55" s="32" t="str">
        <f>'2020'!$K$59</f>
        <v>32</v>
      </c>
      <c r="G55" s="32" t="str">
        <f>'2020'!$L$59</f>
        <v>40</v>
      </c>
      <c r="H55" s="10">
        <f>'2020'!$C$59</f>
        <v>138</v>
      </c>
      <c r="I55" s="10">
        <f>'2020'!$D$59</f>
        <v>467</v>
      </c>
      <c r="J55" s="10">
        <f>'2020'!$E$59</f>
        <v>340</v>
      </c>
      <c r="K55" s="10">
        <f>'2020'!$F$59</f>
        <v>340</v>
      </c>
      <c r="L55" s="10">
        <f>'2020'!$G$59</f>
        <v>340</v>
      </c>
      <c r="M55" s="10">
        <f>'2020'!$H$59</f>
        <v>340</v>
      </c>
      <c r="N55" s="10">
        <f>'2020'!$I$59</f>
        <v>340</v>
      </c>
    </row>
    <row r="56" spans="1:14" s="34" customFormat="1" x14ac:dyDescent="0.3">
      <c r="A56" s="31" t="s">
        <v>73</v>
      </c>
      <c r="B56" s="31">
        <v>2020</v>
      </c>
      <c r="C56" s="5" t="s">
        <v>35</v>
      </c>
      <c r="D56" s="31" t="s">
        <v>70</v>
      </c>
      <c r="E56" s="31" t="str">
        <f>'2020'!$J$61</f>
        <v>Tier 1</v>
      </c>
      <c r="F56" s="31" t="str">
        <f>'2020'!$K$61</f>
        <v>1</v>
      </c>
      <c r="G56" s="31" t="str">
        <f>'2020'!$L$61</f>
        <v>14.9</v>
      </c>
      <c r="H56" s="5">
        <f>'2020'!$C$61</f>
        <v>60.2</v>
      </c>
      <c r="I56" s="5">
        <f>'2020'!$D$61</f>
        <v>287</v>
      </c>
      <c r="J56" s="5">
        <f>'2020'!$E$61</f>
        <v>204</v>
      </c>
      <c r="K56" s="5">
        <f>'2020'!$F$61</f>
        <v>204</v>
      </c>
      <c r="L56" s="5">
        <f>'2020'!$G$61</f>
        <v>204</v>
      </c>
      <c r="M56" s="5">
        <f>'2020'!$H$61</f>
        <v>204</v>
      </c>
      <c r="N56" s="5">
        <f>'2020'!$I$61</f>
        <v>204</v>
      </c>
    </row>
    <row r="57" spans="1:14" s="34" customFormat="1" x14ac:dyDescent="0.3">
      <c r="A57" s="32" t="s">
        <v>73</v>
      </c>
      <c r="B57" s="32">
        <v>2020</v>
      </c>
      <c r="C57" s="2" t="s">
        <v>35</v>
      </c>
      <c r="D57" s="32" t="s">
        <v>70</v>
      </c>
      <c r="E57" s="32" t="str">
        <f>'2020'!$J$63</f>
        <v>Tier 2</v>
      </c>
      <c r="F57" s="32" t="str">
        <f>'2020'!$K$63</f>
        <v>15</v>
      </c>
      <c r="G57" s="32" t="str">
        <f>'2020'!$L$63</f>
        <v>22.9</v>
      </c>
      <c r="H57" s="2">
        <f>'2020'!$C$63</f>
        <v>94.6</v>
      </c>
      <c r="I57" s="2">
        <f>'2020'!$D$63</f>
        <v>451</v>
      </c>
      <c r="J57" s="2">
        <f>'2020'!$E$63</f>
        <v>320</v>
      </c>
      <c r="K57" s="2">
        <f>'2020'!$F$63</f>
        <v>320</v>
      </c>
      <c r="L57" s="2">
        <f>'2020'!$G$63</f>
        <v>320</v>
      </c>
      <c r="M57" s="2">
        <f>'2020'!$H$63</f>
        <v>320</v>
      </c>
      <c r="N57" s="2">
        <f>'2020'!$I$63</f>
        <v>320</v>
      </c>
    </row>
    <row r="58" spans="1:14" s="34" customFormat="1" x14ac:dyDescent="0.3">
      <c r="A58" s="32" t="s">
        <v>73</v>
      </c>
      <c r="B58" s="32">
        <v>2020</v>
      </c>
      <c r="C58" s="2" t="s">
        <v>26</v>
      </c>
      <c r="D58" s="32" t="s">
        <v>70</v>
      </c>
      <c r="E58" s="32" t="str">
        <f>'2020'!$J$65</f>
        <v>Tier 3</v>
      </c>
      <c r="F58" s="32" t="str">
        <f>'2020'!$K$65</f>
        <v>23</v>
      </c>
      <c r="G58" s="32" t="str">
        <f>'2020'!$L$65</f>
        <v>31.9</v>
      </c>
      <c r="H58" s="2">
        <f>'2020'!$C$65</f>
        <v>133.30000000000001</v>
      </c>
      <c r="I58" s="2">
        <f>'2020'!$D$65</f>
        <v>636</v>
      </c>
      <c r="J58" s="2">
        <f>'2020'!$E$65</f>
        <v>451</v>
      </c>
      <c r="K58" s="2">
        <f>'2020'!$F$65</f>
        <v>451</v>
      </c>
      <c r="L58" s="2">
        <f>'2020'!$G$65</f>
        <v>451</v>
      </c>
      <c r="M58" s="2">
        <f>'2020'!$H$65</f>
        <v>451</v>
      </c>
      <c r="N58" s="2">
        <f>'2020'!$I$65</f>
        <v>451</v>
      </c>
    </row>
    <row r="59" spans="1:14" s="34" customFormat="1" ht="15" thickBot="1" x14ac:dyDescent="0.35">
      <c r="A59" s="33" t="s">
        <v>73</v>
      </c>
      <c r="B59" s="33">
        <v>2020</v>
      </c>
      <c r="C59" s="10" t="s">
        <v>26</v>
      </c>
      <c r="D59" s="33" t="s">
        <v>70</v>
      </c>
      <c r="E59" s="33" t="str">
        <f>'2020'!$J$67</f>
        <v>Tier 4</v>
      </c>
      <c r="F59" s="32" t="str">
        <f>'2020'!$K$67</f>
        <v>32</v>
      </c>
      <c r="G59" s="32" t="str">
        <f>'2020'!$L$67</f>
        <v>40</v>
      </c>
      <c r="H59" s="10">
        <f>'2020'!$C$67</f>
        <v>138</v>
      </c>
      <c r="I59" s="10">
        <f>'2020'!$D$67</f>
        <v>658</v>
      </c>
      <c r="J59" s="10">
        <f>'2020'!$E$67</f>
        <v>467</v>
      </c>
      <c r="K59" s="10">
        <f>'2020'!$F$67</f>
        <v>467</v>
      </c>
      <c r="L59" s="10">
        <f>'2020'!$G$67</f>
        <v>467</v>
      </c>
      <c r="M59" s="10">
        <f>'2020'!$H$67</f>
        <v>467</v>
      </c>
      <c r="N59" s="10">
        <f>'2020'!$I$67</f>
        <v>467</v>
      </c>
    </row>
    <row r="60" spans="1:14" s="34" customFormat="1" x14ac:dyDescent="0.3">
      <c r="A60" s="31" t="s">
        <v>73</v>
      </c>
      <c r="B60" s="31">
        <v>2020</v>
      </c>
      <c r="C60" s="5" t="s">
        <v>28</v>
      </c>
      <c r="D60" s="31" t="s">
        <v>70</v>
      </c>
      <c r="E60" s="31" t="str">
        <f>'2020'!$J$69</f>
        <v>Tier 1</v>
      </c>
      <c r="F60" s="31" t="str">
        <f>'2020'!$K$69</f>
        <v>1</v>
      </c>
      <c r="G60" s="31" t="str">
        <f>'2020'!$L$69</f>
        <v>14.9</v>
      </c>
      <c r="H60" s="5">
        <f>'2020'!$C$69</f>
        <v>60.2</v>
      </c>
      <c r="I60" s="5">
        <f>'2020'!$D$69</f>
        <v>394</v>
      </c>
      <c r="J60" s="5">
        <f>'2020'!$E$69</f>
        <v>287</v>
      </c>
      <c r="K60" s="5">
        <f>'2020'!$F$69</f>
        <v>287</v>
      </c>
      <c r="L60" s="5">
        <f>'2020'!$G$69</f>
        <v>287</v>
      </c>
      <c r="M60" s="5">
        <f>'2020'!$H$69</f>
        <v>287</v>
      </c>
      <c r="N60" s="5">
        <f>'2020'!$I$69</f>
        <v>287</v>
      </c>
    </row>
    <row r="61" spans="1:14" s="34" customFormat="1" x14ac:dyDescent="0.3">
      <c r="A61" s="32" t="s">
        <v>73</v>
      </c>
      <c r="B61" s="32">
        <v>2020</v>
      </c>
      <c r="C61" s="2" t="s">
        <v>28</v>
      </c>
      <c r="D61" s="32" t="s">
        <v>70</v>
      </c>
      <c r="E61" s="32" t="str">
        <f>'2020'!$J$71</f>
        <v>Tier 2</v>
      </c>
      <c r="F61" s="32" t="str">
        <f>'2020'!$K$71</f>
        <v>15</v>
      </c>
      <c r="G61" s="32" t="str">
        <f>'2020'!$L$71</f>
        <v>22.9</v>
      </c>
      <c r="H61" s="2">
        <f>'2020'!$C$71</f>
        <v>94.6</v>
      </c>
      <c r="I61" s="2">
        <f>'2020'!$D$71</f>
        <v>619</v>
      </c>
      <c r="J61" s="2">
        <f>'2020'!$E$71</f>
        <v>451</v>
      </c>
      <c r="K61" s="2">
        <f>'2020'!$F$71</f>
        <v>451</v>
      </c>
      <c r="L61" s="2">
        <f>'2020'!$G$71</f>
        <v>451</v>
      </c>
      <c r="M61" s="2">
        <f>'2020'!$H$71</f>
        <v>451</v>
      </c>
      <c r="N61" s="2">
        <f>'2020'!$I$71</f>
        <v>451</v>
      </c>
    </row>
    <row r="62" spans="1:14" s="34" customFormat="1" x14ac:dyDescent="0.3">
      <c r="A62" s="32" t="s">
        <v>73</v>
      </c>
      <c r="B62" s="32">
        <v>2020</v>
      </c>
      <c r="C62" s="2" t="s">
        <v>28</v>
      </c>
      <c r="D62" s="32" t="s">
        <v>70</v>
      </c>
      <c r="E62" s="32" t="str">
        <f>'2020'!$J$73</f>
        <v>Tier 3</v>
      </c>
      <c r="F62" s="32" t="str">
        <f>'2020'!$K$73</f>
        <v>23</v>
      </c>
      <c r="G62" s="32" t="str">
        <f>'2020'!$L$73</f>
        <v>31.9</v>
      </c>
      <c r="H62" s="2">
        <f>'2020'!$C$73</f>
        <v>133.30000000000001</v>
      </c>
      <c r="I62" s="2">
        <f>'2020'!$D$73</f>
        <v>872</v>
      </c>
      <c r="J62" s="2">
        <f>'2020'!$E$73</f>
        <v>636</v>
      </c>
      <c r="K62" s="2">
        <f>'2020'!$F$73</f>
        <v>636</v>
      </c>
      <c r="L62" s="2">
        <f>'2020'!$G$73</f>
        <v>636</v>
      </c>
      <c r="M62" s="2">
        <f>'2020'!$H$73</f>
        <v>636</v>
      </c>
      <c r="N62" s="2">
        <f>'2020'!$I$73</f>
        <v>636</v>
      </c>
    </row>
    <row r="63" spans="1:14" s="34" customFormat="1" ht="15" thickBot="1" x14ac:dyDescent="0.35">
      <c r="A63" s="33" t="s">
        <v>73</v>
      </c>
      <c r="B63" s="33">
        <v>2020</v>
      </c>
      <c r="C63" s="10" t="s">
        <v>28</v>
      </c>
      <c r="D63" s="33" t="s">
        <v>70</v>
      </c>
      <c r="E63" s="33" t="str">
        <f>'2020'!$J$75</f>
        <v>Tier 4</v>
      </c>
      <c r="F63" s="32" t="str">
        <f>'2020'!$K$75</f>
        <v>32</v>
      </c>
      <c r="G63" s="32" t="str">
        <f>'2020'!$L$75</f>
        <v>40</v>
      </c>
      <c r="H63" s="10">
        <f>'2020'!$C$75</f>
        <v>138</v>
      </c>
      <c r="I63" s="10">
        <f>'2020'!$D$75</f>
        <v>902</v>
      </c>
      <c r="J63" s="10">
        <f>'2020'!$E$75</f>
        <v>658</v>
      </c>
      <c r="K63" s="10">
        <f>'2020'!$F$75</f>
        <v>658</v>
      </c>
      <c r="L63" s="10">
        <f>'2020'!$G$75</f>
        <v>658</v>
      </c>
      <c r="M63" s="10">
        <f>'2020'!$H$75</f>
        <v>658</v>
      </c>
      <c r="N63" s="10">
        <f>'2020'!$I$75</f>
        <v>658</v>
      </c>
    </row>
    <row r="64" spans="1:14" s="34" customFormat="1" x14ac:dyDescent="0.3">
      <c r="A64" s="31" t="s">
        <v>73</v>
      </c>
      <c r="B64" s="31">
        <v>2020</v>
      </c>
      <c r="C64" s="5" t="s">
        <v>66</v>
      </c>
      <c r="D64" s="31" t="s">
        <v>70</v>
      </c>
      <c r="E64" s="31" t="str">
        <f>'2020'!$J$77</f>
        <v>Tier 1</v>
      </c>
      <c r="F64" s="31" t="str">
        <f>'2020'!$K$77</f>
        <v>1</v>
      </c>
      <c r="G64" s="31" t="str">
        <f>'2020'!$L$77</f>
        <v>14.9</v>
      </c>
      <c r="H64" s="5">
        <f>'2020'!$C$77</f>
        <v>60.2</v>
      </c>
      <c r="I64" s="5">
        <f>'2020'!$D$77</f>
        <v>394</v>
      </c>
      <c r="J64" s="5">
        <f>'2020'!$E$77</f>
        <v>394</v>
      </c>
      <c r="K64" s="5">
        <f>'2020'!$F$77</f>
        <v>394</v>
      </c>
      <c r="L64" s="5">
        <f>'2020'!$G$77</f>
        <v>394</v>
      </c>
      <c r="M64" s="5">
        <f>'2020'!$H$77</f>
        <v>394</v>
      </c>
      <c r="N64" s="5">
        <f>'2020'!$I$77</f>
        <v>394</v>
      </c>
    </row>
    <row r="65" spans="1:14" s="34" customFormat="1" x14ac:dyDescent="0.3">
      <c r="A65" s="32" t="s">
        <v>73</v>
      </c>
      <c r="B65" s="32">
        <v>2020</v>
      </c>
      <c r="C65" s="2" t="s">
        <v>66</v>
      </c>
      <c r="D65" s="32" t="s">
        <v>70</v>
      </c>
      <c r="E65" s="32" t="str">
        <f>'2020'!$J$79</f>
        <v>Tier 2</v>
      </c>
      <c r="F65" s="32" t="str">
        <f>'2020'!$K$79</f>
        <v>15</v>
      </c>
      <c r="G65" s="32" t="str">
        <f>'2020'!$L$79</f>
        <v>22.9</v>
      </c>
      <c r="H65" s="2">
        <f>'2020'!$C$79</f>
        <v>94.6</v>
      </c>
      <c r="I65" s="2">
        <f>'2020'!$D$79</f>
        <v>618</v>
      </c>
      <c r="J65" s="2">
        <f>'2020'!$E$79</f>
        <v>618</v>
      </c>
      <c r="K65" s="2">
        <f>'2020'!$F$79</f>
        <v>618</v>
      </c>
      <c r="L65" s="2">
        <f>'2020'!$G$79</f>
        <v>618</v>
      </c>
      <c r="M65" s="2">
        <f>'2020'!$H$79</f>
        <v>618</v>
      </c>
      <c r="N65" s="2">
        <f>'2020'!$I$79</f>
        <v>618</v>
      </c>
    </row>
    <row r="66" spans="1:14" s="34" customFormat="1" x14ac:dyDescent="0.3">
      <c r="A66" s="32" t="s">
        <v>73</v>
      </c>
      <c r="B66" s="32">
        <v>2020</v>
      </c>
      <c r="C66" s="2" t="s">
        <v>66</v>
      </c>
      <c r="D66" s="32" t="s">
        <v>70</v>
      </c>
      <c r="E66" s="32" t="str">
        <f>'2020'!$J$81</f>
        <v>Tier 3</v>
      </c>
      <c r="F66" s="32" t="str">
        <f>'2020'!$K$81</f>
        <v>23</v>
      </c>
      <c r="G66" s="32" t="str">
        <f>'2020'!$L$81</f>
        <v>31.9</v>
      </c>
      <c r="H66" s="2">
        <f>'2020'!$C$81</f>
        <v>133.30000000000001</v>
      </c>
      <c r="I66" s="2">
        <f>'2020'!$D$81</f>
        <v>872</v>
      </c>
      <c r="J66" s="2">
        <f>'2020'!$E$81</f>
        <v>872</v>
      </c>
      <c r="K66" s="2">
        <f>'2020'!$F$81</f>
        <v>872</v>
      </c>
      <c r="L66" s="2">
        <f>'2020'!$G$81</f>
        <v>872</v>
      </c>
      <c r="M66" s="2">
        <f>'2020'!$H$81</f>
        <v>872</v>
      </c>
      <c r="N66" s="2">
        <f>'2020'!$I$81</f>
        <v>872</v>
      </c>
    </row>
    <row r="67" spans="1:14" s="34" customFormat="1" ht="15" thickBot="1" x14ac:dyDescent="0.35">
      <c r="A67" s="33" t="s">
        <v>73</v>
      </c>
      <c r="B67" s="33">
        <v>2020</v>
      </c>
      <c r="C67" s="10" t="s">
        <v>66</v>
      </c>
      <c r="D67" s="33" t="s">
        <v>70</v>
      </c>
      <c r="E67" s="33" t="str">
        <f>'2020'!$J$83</f>
        <v>Tier 4</v>
      </c>
      <c r="F67" s="33" t="str">
        <f>'2020'!$K$83</f>
        <v>32</v>
      </c>
      <c r="G67" s="33" t="str">
        <f>'2020'!$L$83</f>
        <v>40</v>
      </c>
      <c r="H67" s="10">
        <f>'2020'!$C$83</f>
        <v>138</v>
      </c>
      <c r="I67" s="10">
        <f>'2020'!$D$83</f>
        <v>902</v>
      </c>
      <c r="J67" s="10">
        <f>'2020'!$E$83</f>
        <v>902</v>
      </c>
      <c r="K67" s="10">
        <f>'2020'!$F$83</f>
        <v>902</v>
      </c>
      <c r="L67" s="10">
        <f>'2020'!$G$83</f>
        <v>902</v>
      </c>
      <c r="M67" s="10">
        <f>'2020'!$H$83</f>
        <v>902</v>
      </c>
      <c r="N67" s="10">
        <f>'2020'!$I$83</f>
        <v>902</v>
      </c>
    </row>
    <row r="68" spans="1:14" s="34" customFormat="1" x14ac:dyDescent="0.3">
      <c r="A68" s="31" t="s">
        <v>73</v>
      </c>
      <c r="B68" s="31">
        <v>2021</v>
      </c>
      <c r="C68" s="5" t="s">
        <v>65</v>
      </c>
      <c r="D68" s="31" t="s">
        <v>69</v>
      </c>
      <c r="E68" s="31" t="str">
        <f>'2021'!$J$6</f>
        <v>Tier 1</v>
      </c>
      <c r="F68" s="31" t="str">
        <f>'2021'!$K$6</f>
        <v>1</v>
      </c>
      <c r="G68" s="31" t="str">
        <f>'2021'!$L$6</f>
        <v>14.9</v>
      </c>
      <c r="H68" s="5">
        <f>'2021'!$C$6</f>
        <v>60.2</v>
      </c>
      <c r="I68" s="5">
        <f>'2021'!$D$6</f>
        <v>152</v>
      </c>
      <c r="J68" s="5">
        <f>'2021'!$E$6</f>
        <v>137</v>
      </c>
      <c r="K68" s="5">
        <f>'2021'!$F$6</f>
        <v>132</v>
      </c>
      <c r="L68" s="5">
        <f>'2021'!$G$6</f>
        <v>130</v>
      </c>
      <c r="M68" s="5">
        <f>'2021'!$H$6</f>
        <v>125</v>
      </c>
      <c r="N68" s="5">
        <f>'2021'!$I$6</f>
        <v>119</v>
      </c>
    </row>
    <row r="69" spans="1:14" s="34" customFormat="1" x14ac:dyDescent="0.3">
      <c r="A69" s="32" t="s">
        <v>73</v>
      </c>
      <c r="B69" s="32">
        <v>2021</v>
      </c>
      <c r="C69" s="2" t="s">
        <v>65</v>
      </c>
      <c r="D69" s="32" t="s">
        <v>69</v>
      </c>
      <c r="E69" s="32" t="str">
        <f>'2021'!$J$8</f>
        <v>Tier 2</v>
      </c>
      <c r="F69" s="32" t="str">
        <f>'2021'!$K$8</f>
        <v>15</v>
      </c>
      <c r="G69" s="32" t="str">
        <f>'2021'!$L$8</f>
        <v>22.9</v>
      </c>
      <c r="H69" s="2">
        <f>'2021'!$C$8</f>
        <v>94.6</v>
      </c>
      <c r="I69" s="2">
        <f>'2021'!$D$8</f>
        <v>240</v>
      </c>
      <c r="J69" s="2">
        <f>'2021'!$E$8</f>
        <v>216</v>
      </c>
      <c r="K69" s="2">
        <f>'2021'!$F$8</f>
        <v>208</v>
      </c>
      <c r="L69" s="2">
        <f>'2021'!$G$8</f>
        <v>205</v>
      </c>
      <c r="M69" s="2">
        <f>'2021'!$H$8</f>
        <v>197</v>
      </c>
      <c r="N69" s="2">
        <f>'2021'!$I$8</f>
        <v>188</v>
      </c>
    </row>
    <row r="70" spans="1:14" s="34" customFormat="1" x14ac:dyDescent="0.3">
      <c r="A70" s="32" t="s">
        <v>73</v>
      </c>
      <c r="B70" s="32">
        <v>2021</v>
      </c>
      <c r="C70" s="2" t="s">
        <v>65</v>
      </c>
      <c r="D70" s="32" t="s">
        <v>69</v>
      </c>
      <c r="E70" s="32" t="str">
        <f>'2021'!$J$10</f>
        <v>Tier 3</v>
      </c>
      <c r="F70" s="32" t="str">
        <f>'2021'!$K$10</f>
        <v>23</v>
      </c>
      <c r="G70" s="32" t="str">
        <f>'2021'!$L$10</f>
        <v>1 .9</v>
      </c>
      <c r="H70" s="2">
        <f>'2021'!$C$10</f>
        <v>133.30000000000001</v>
      </c>
      <c r="I70" s="2">
        <f>'2021'!$D$10</f>
        <v>338</v>
      </c>
      <c r="J70" s="2">
        <f>'2021'!$E$10</f>
        <v>305</v>
      </c>
      <c r="K70" s="2">
        <f>'2021'!$F$10</f>
        <v>293</v>
      </c>
      <c r="L70" s="2">
        <f>'2021'!$G$10</f>
        <v>289</v>
      </c>
      <c r="M70" s="2">
        <f>'2021'!$H$10</f>
        <v>278</v>
      </c>
      <c r="N70" s="2">
        <f>'2021'!$I$10</f>
        <v>265</v>
      </c>
    </row>
    <row r="71" spans="1:14" s="34" customFormat="1" ht="15" thickBot="1" x14ac:dyDescent="0.35">
      <c r="A71" s="33" t="s">
        <v>73</v>
      </c>
      <c r="B71" s="33">
        <v>2021</v>
      </c>
      <c r="C71" s="10" t="s">
        <v>65</v>
      </c>
      <c r="D71" s="33" t="s">
        <v>69</v>
      </c>
      <c r="E71" s="33" t="str">
        <f>'2021'!$J$12</f>
        <v>Tier 4</v>
      </c>
      <c r="F71" s="32" t="str">
        <f>'2021'!$K$12</f>
        <v>32</v>
      </c>
      <c r="G71" s="32" t="str">
        <f>'2021'!$L$12</f>
        <v>40</v>
      </c>
      <c r="H71" s="10">
        <f>'2021'!$C$12</f>
        <v>138</v>
      </c>
      <c r="I71" s="10">
        <f>'2021'!$D$12</f>
        <v>350</v>
      </c>
      <c r="J71" s="10">
        <f>'2021'!$E$12</f>
        <v>316</v>
      </c>
      <c r="K71" s="10">
        <f>'2021'!$F$12</f>
        <v>303</v>
      </c>
      <c r="L71" s="10">
        <f>'2021'!$G$12</f>
        <v>299</v>
      </c>
      <c r="M71" s="10">
        <f>'2021'!$H$12</f>
        <v>288</v>
      </c>
      <c r="N71" s="10">
        <f>'2021'!$I$12</f>
        <v>274</v>
      </c>
    </row>
    <row r="72" spans="1:14" s="34" customFormat="1" x14ac:dyDescent="0.3">
      <c r="A72" s="31" t="s">
        <v>73</v>
      </c>
      <c r="B72" s="31">
        <v>2021</v>
      </c>
      <c r="C72" s="5" t="s">
        <v>35</v>
      </c>
      <c r="D72" s="31" t="s">
        <v>69</v>
      </c>
      <c r="E72" s="31" t="str">
        <f>'2021'!$J$14</f>
        <v>Tier 1</v>
      </c>
      <c r="F72" s="31" t="str">
        <f>'2021'!$K$14</f>
        <v>1</v>
      </c>
      <c r="G72" s="31" t="str">
        <f>'2021'!$L$14</f>
        <v>14.9</v>
      </c>
      <c r="H72" s="5">
        <f>'2021'!$C$14</f>
        <v>60.2</v>
      </c>
      <c r="I72" s="5">
        <f>'2021'!$D$14</f>
        <v>217</v>
      </c>
      <c r="J72" s="5">
        <f>'2021'!$E$14</f>
        <v>196</v>
      </c>
      <c r="K72" s="5">
        <f>'2021'!$F$14</f>
        <v>189</v>
      </c>
      <c r="L72" s="5">
        <f>'2021'!$G$14</f>
        <v>186</v>
      </c>
      <c r="M72" s="5">
        <f>'2021'!$H$14</f>
        <v>179</v>
      </c>
      <c r="N72" s="5">
        <f>'2021'!$I$14</f>
        <v>170</v>
      </c>
    </row>
    <row r="73" spans="1:14" s="34" customFormat="1" x14ac:dyDescent="0.3">
      <c r="A73" s="32" t="s">
        <v>73</v>
      </c>
      <c r="B73" s="32">
        <v>2021</v>
      </c>
      <c r="C73" s="2" t="s">
        <v>35</v>
      </c>
      <c r="D73" s="32" t="s">
        <v>69</v>
      </c>
      <c r="E73" s="32" t="str">
        <f>'2021'!$J$16</f>
        <v>Tier 2</v>
      </c>
      <c r="F73" s="32" t="str">
        <f>'2021'!$K$16</f>
        <v>15</v>
      </c>
      <c r="G73" s="32" t="str">
        <f>'2021'!$L$16</f>
        <v>22.9</v>
      </c>
      <c r="H73" s="2">
        <f>'2021'!$C$16</f>
        <v>94.6</v>
      </c>
      <c r="I73" s="2">
        <f>'2021'!$D$16</f>
        <v>342</v>
      </c>
      <c r="J73" s="2">
        <f>'2021'!$E$16</f>
        <v>309</v>
      </c>
      <c r="K73" s="2">
        <f>'2021'!$F$16</f>
        <v>297</v>
      </c>
      <c r="L73" s="2">
        <f>'2021'!$G$16</f>
        <v>292</v>
      </c>
      <c r="M73" s="2">
        <f>'2021'!$H$16</f>
        <v>281</v>
      </c>
      <c r="N73" s="2">
        <f>'2021'!$I$16</f>
        <v>268</v>
      </c>
    </row>
    <row r="74" spans="1:14" s="34" customFormat="1" x14ac:dyDescent="0.3">
      <c r="A74" s="32" t="s">
        <v>73</v>
      </c>
      <c r="B74" s="32">
        <v>2021</v>
      </c>
      <c r="C74" s="2" t="s">
        <v>26</v>
      </c>
      <c r="D74" s="32" t="s">
        <v>69</v>
      </c>
      <c r="E74" s="32" t="str">
        <f>'2021'!$J$18</f>
        <v>Tier 3</v>
      </c>
      <c r="F74" s="32" t="str">
        <f>'2021'!$K$18</f>
        <v>23</v>
      </c>
      <c r="G74" s="32" t="str">
        <f>'2021'!$L$18</f>
        <v>31.9</v>
      </c>
      <c r="H74" s="2">
        <f>'2021'!$C$18</f>
        <v>133.30000000000001</v>
      </c>
      <c r="I74" s="2">
        <f>'2021'!$D$18</f>
        <v>482</v>
      </c>
      <c r="J74" s="2">
        <f>'2021'!$E$18</f>
        <v>435</v>
      </c>
      <c r="K74" s="2">
        <f>'2021'!$F$18</f>
        <v>419</v>
      </c>
      <c r="L74" s="2">
        <f>'2021'!$G$18</f>
        <v>411</v>
      </c>
      <c r="M74" s="2">
        <f>'2021'!$H$18</f>
        <v>397</v>
      </c>
      <c r="N74" s="2">
        <f>'2021'!$I$18</f>
        <v>378</v>
      </c>
    </row>
    <row r="75" spans="1:14" s="34" customFormat="1" ht="15" thickBot="1" x14ac:dyDescent="0.35">
      <c r="A75" s="33" t="s">
        <v>73</v>
      </c>
      <c r="B75" s="33">
        <v>2021</v>
      </c>
      <c r="C75" s="10" t="s">
        <v>26</v>
      </c>
      <c r="D75" s="33" t="s">
        <v>69</v>
      </c>
      <c r="E75" s="33" t="str">
        <f>'2021'!$J$20</f>
        <v>Tier 4</v>
      </c>
      <c r="F75" s="32" t="str">
        <f>'2021'!$K$20</f>
        <v>32</v>
      </c>
      <c r="G75" s="32" t="str">
        <f>'2021'!$L$20</f>
        <v>40</v>
      </c>
      <c r="H75" s="10">
        <f>'2021'!$C$20</f>
        <v>138</v>
      </c>
      <c r="I75" s="10">
        <f>'2021'!$D$20</f>
        <v>499</v>
      </c>
      <c r="J75" s="10">
        <f>'2021'!$E$20</f>
        <v>451</v>
      </c>
      <c r="K75" s="10">
        <f>'2021'!$F$20</f>
        <v>434</v>
      </c>
      <c r="L75" s="10">
        <f>'2021'!$G$20</f>
        <v>426</v>
      </c>
      <c r="M75" s="10">
        <f>'2021'!$H$20</f>
        <v>411</v>
      </c>
      <c r="N75" s="10">
        <f>'2021'!$I$20</f>
        <v>391</v>
      </c>
    </row>
    <row r="76" spans="1:14" s="34" customFormat="1" x14ac:dyDescent="0.3">
      <c r="A76" s="31" t="s">
        <v>73</v>
      </c>
      <c r="B76" s="31">
        <v>2021</v>
      </c>
      <c r="C76" s="5" t="s">
        <v>28</v>
      </c>
      <c r="D76" s="31" t="s">
        <v>69</v>
      </c>
      <c r="E76" s="31" t="str">
        <f>'2021'!$J$22</f>
        <v>Tier 1</v>
      </c>
      <c r="F76" s="31" t="str">
        <f>'2021'!$K$22</f>
        <v>1</v>
      </c>
      <c r="G76" s="31" t="str">
        <f>'2021'!$L$22</f>
        <v>14.9</v>
      </c>
      <c r="H76" s="5">
        <f>'2021'!$C$22</f>
        <v>60.2</v>
      </c>
      <c r="I76" s="5">
        <f>'2021'!$D$22</f>
        <v>306</v>
      </c>
      <c r="J76" s="5">
        <f>'2021'!$E$22</f>
        <v>284</v>
      </c>
      <c r="K76" s="5">
        <f>'2021'!$F$22</f>
        <v>271</v>
      </c>
      <c r="L76" s="5">
        <f>'2021'!$G$22</f>
        <v>266</v>
      </c>
      <c r="M76" s="5">
        <f>'2021'!$H$22</f>
        <v>262</v>
      </c>
      <c r="N76" s="5">
        <f>'2021'!$I$22</f>
        <v>251</v>
      </c>
    </row>
    <row r="77" spans="1:14" s="34" customFormat="1" x14ac:dyDescent="0.3">
      <c r="A77" s="32" t="s">
        <v>73</v>
      </c>
      <c r="B77" s="32">
        <v>2021</v>
      </c>
      <c r="C77" s="2" t="s">
        <v>28</v>
      </c>
      <c r="D77" s="32" t="s">
        <v>69</v>
      </c>
      <c r="E77" s="32" t="str">
        <f>'2021'!$J$24</f>
        <v>Tier 2</v>
      </c>
      <c r="F77" s="32" t="str">
        <f>'2021'!$K$24</f>
        <v>15</v>
      </c>
      <c r="G77" s="32" t="str">
        <f>'2021'!$L$24</f>
        <v>22.9</v>
      </c>
      <c r="H77" s="2">
        <f>'2021'!$C$24</f>
        <v>94.6</v>
      </c>
      <c r="I77" s="2">
        <f>'2021'!$D$24</f>
        <v>481</v>
      </c>
      <c r="J77" s="2">
        <f>'2021'!$E$24</f>
        <v>446</v>
      </c>
      <c r="K77" s="2">
        <f>'2021'!$F$24</f>
        <v>426</v>
      </c>
      <c r="L77" s="2">
        <f>'2021'!$G$24</f>
        <v>419</v>
      </c>
      <c r="M77" s="2">
        <f>'2021'!$H$24</f>
        <v>412</v>
      </c>
      <c r="N77" s="2">
        <f>'2021'!$I$24</f>
        <v>395</v>
      </c>
    </row>
    <row r="78" spans="1:14" s="34" customFormat="1" x14ac:dyDescent="0.3">
      <c r="A78" s="32" t="s">
        <v>73</v>
      </c>
      <c r="B78" s="32">
        <v>2021</v>
      </c>
      <c r="C78" s="2" t="s">
        <v>28</v>
      </c>
      <c r="D78" s="32" t="s">
        <v>69</v>
      </c>
      <c r="E78" s="32" t="str">
        <f>'2021'!$J$26</f>
        <v>Tier 3</v>
      </c>
      <c r="F78" s="32" t="str">
        <f>'2021'!$K$26</f>
        <v>23</v>
      </c>
      <c r="G78" s="32" t="str">
        <f>'2021'!$L$26</f>
        <v>31.9</v>
      </c>
      <c r="H78" s="2">
        <f>'2021'!$C$26</f>
        <v>133.30000000000001</v>
      </c>
      <c r="I78" s="2">
        <f>'2021'!$D$26</f>
        <v>678</v>
      </c>
      <c r="J78" s="2">
        <f>'2021'!$E$26</f>
        <v>629</v>
      </c>
      <c r="K78" s="2">
        <f>'2021'!$F$26</f>
        <v>601</v>
      </c>
      <c r="L78" s="2">
        <f>'2021'!$G$26</f>
        <v>590</v>
      </c>
      <c r="M78" s="2">
        <f>'2021'!$H$26</f>
        <v>581</v>
      </c>
      <c r="N78" s="2">
        <f>'2021'!$I$26</f>
        <v>557</v>
      </c>
    </row>
    <row r="79" spans="1:14" s="34" customFormat="1" ht="15" thickBot="1" x14ac:dyDescent="0.35">
      <c r="A79" s="33" t="s">
        <v>73</v>
      </c>
      <c r="B79" s="33">
        <v>2021</v>
      </c>
      <c r="C79" s="10" t="s">
        <v>28</v>
      </c>
      <c r="D79" s="33" t="s">
        <v>69</v>
      </c>
      <c r="E79" s="33" t="str">
        <f>'2021'!$J$28</f>
        <v>Tier 4</v>
      </c>
      <c r="F79" s="32" t="str">
        <f>'2021'!$K$28</f>
        <v>32</v>
      </c>
      <c r="G79" s="32" t="str">
        <f>'2021'!$L$28</f>
        <v>40</v>
      </c>
      <c r="H79" s="10">
        <f>'2021'!$C$28</f>
        <v>138</v>
      </c>
      <c r="I79" s="10">
        <f>'2021'!$D$28</f>
        <v>702</v>
      </c>
      <c r="J79" s="10">
        <f>'2021'!$E$28</f>
        <v>651</v>
      </c>
      <c r="K79" s="10">
        <f>'2021'!$F$28</f>
        <v>622</v>
      </c>
      <c r="L79" s="10">
        <f>'2021'!$G$28</f>
        <v>611</v>
      </c>
      <c r="M79" s="10">
        <f>'2021'!$H$28</f>
        <v>601</v>
      </c>
      <c r="N79" s="10">
        <f>'2021'!$I$28</f>
        <v>576</v>
      </c>
    </row>
    <row r="80" spans="1:14" s="34" customFormat="1" x14ac:dyDescent="0.3">
      <c r="A80" s="31" t="s">
        <v>73</v>
      </c>
      <c r="B80" s="31">
        <v>2021</v>
      </c>
      <c r="C80" s="5" t="s">
        <v>66</v>
      </c>
      <c r="D80" s="31" t="s">
        <v>69</v>
      </c>
      <c r="E80" s="31" t="str">
        <f>'2021'!$J$30</f>
        <v>Tier 1</v>
      </c>
      <c r="F80" s="31" t="str">
        <f>'2021'!$K$30</f>
        <v>1</v>
      </c>
      <c r="G80" s="31" t="str">
        <f>'2021'!$L$30</f>
        <v>14.9</v>
      </c>
      <c r="H80" s="5">
        <f>'2021'!$C$30</f>
        <v>60.2</v>
      </c>
      <c r="I80" s="5">
        <f>'2021'!$D$30</f>
        <v>409</v>
      </c>
      <c r="J80" s="5">
        <f>'2021'!$E$30</f>
        <v>334</v>
      </c>
      <c r="K80" s="5">
        <f>'2021'!$F$30</f>
        <v>306</v>
      </c>
      <c r="L80" s="5">
        <f>'2021'!$G$30</f>
        <v>301</v>
      </c>
      <c r="M80" s="5">
        <f>'2021'!$H$30</f>
        <v>295</v>
      </c>
      <c r="N80" s="5">
        <f>'2021'!$I$30</f>
        <v>271</v>
      </c>
    </row>
    <row r="81" spans="1:14" s="34" customFormat="1" x14ac:dyDescent="0.3">
      <c r="A81" s="32" t="s">
        <v>73</v>
      </c>
      <c r="B81" s="32">
        <v>2021</v>
      </c>
      <c r="C81" s="2" t="s">
        <v>66</v>
      </c>
      <c r="D81" s="32" t="s">
        <v>69</v>
      </c>
      <c r="E81" s="32" t="str">
        <f>'2021'!$J$32</f>
        <v>Tier 2</v>
      </c>
      <c r="F81" s="32" t="str">
        <f>'2021'!$K$32</f>
        <v>15</v>
      </c>
      <c r="G81" s="32" t="str">
        <f>'2021'!$L$32</f>
        <v>22.9</v>
      </c>
      <c r="H81" s="2">
        <f>'2021'!$C$32</f>
        <v>94.6</v>
      </c>
      <c r="I81" s="2">
        <f>'2021'!$D$32</f>
        <v>643</v>
      </c>
      <c r="J81" s="2">
        <f>'2021'!$E$32</f>
        <v>525</v>
      </c>
      <c r="K81" s="2">
        <f>'2021'!$F$32</f>
        <v>481</v>
      </c>
      <c r="L81" s="2">
        <f>'2021'!$G$32</f>
        <v>473</v>
      </c>
      <c r="M81" s="2">
        <f>'2021'!$H$32</f>
        <v>464</v>
      </c>
      <c r="N81" s="2">
        <f>'2021'!$I$32</f>
        <v>426</v>
      </c>
    </row>
    <row r="82" spans="1:14" s="34" customFormat="1" x14ac:dyDescent="0.3">
      <c r="A82" s="32" t="s">
        <v>73</v>
      </c>
      <c r="B82" s="32">
        <v>2021</v>
      </c>
      <c r="C82" s="2" t="s">
        <v>66</v>
      </c>
      <c r="D82" s="32" t="s">
        <v>69</v>
      </c>
      <c r="E82" s="32" t="str">
        <f>'2021'!$J$34</f>
        <v>Tier 3</v>
      </c>
      <c r="F82" s="32" t="str">
        <f>'2021'!$K$34</f>
        <v>23</v>
      </c>
      <c r="G82" s="32" t="str">
        <f>'2021'!$L$34</f>
        <v>31.9</v>
      </c>
      <c r="H82" s="2">
        <f>'2021'!$C$34</f>
        <v>133.30000000000001</v>
      </c>
      <c r="I82" s="2">
        <f>'2021'!$D$34</f>
        <v>906</v>
      </c>
      <c r="J82" s="2">
        <f>'2021'!$E$34</f>
        <v>741</v>
      </c>
      <c r="K82" s="2">
        <f>'2021'!$F$34</f>
        <v>678</v>
      </c>
      <c r="L82" s="2">
        <f>'2021'!$G$34</f>
        <v>667</v>
      </c>
      <c r="M82" s="2">
        <f>'2021'!$H$34</f>
        <v>654</v>
      </c>
      <c r="N82" s="2">
        <f>'2021'!$I$34</f>
        <v>601</v>
      </c>
    </row>
    <row r="83" spans="1:14" s="34" customFormat="1" ht="15" thickBot="1" x14ac:dyDescent="0.35">
      <c r="A83" s="33" t="s">
        <v>73</v>
      </c>
      <c r="B83" s="33">
        <v>2021</v>
      </c>
      <c r="C83" s="10" t="s">
        <v>66</v>
      </c>
      <c r="D83" s="33" t="s">
        <v>69</v>
      </c>
      <c r="E83" s="33" t="str">
        <f>'2021'!$J$36</f>
        <v>Tier 4</v>
      </c>
      <c r="F83" s="32" t="str">
        <f>'2021'!$K$36</f>
        <v>32</v>
      </c>
      <c r="G83" s="32" t="str">
        <f>'2021'!$L$36</f>
        <v>40</v>
      </c>
      <c r="H83" s="10">
        <f>'2021'!$C$36</f>
        <v>138</v>
      </c>
      <c r="I83" s="10">
        <f>'2021'!$D$36</f>
        <v>938</v>
      </c>
      <c r="J83" s="10">
        <f>'2021'!$E$36</f>
        <v>767</v>
      </c>
      <c r="K83" s="10">
        <f>'2021'!$F$36</f>
        <v>702</v>
      </c>
      <c r="L83" s="10">
        <f>'2021'!$G$36</f>
        <v>691</v>
      </c>
      <c r="M83" s="10">
        <f>'2021'!$H$36</f>
        <v>677</v>
      </c>
      <c r="N83" s="10">
        <f>'2021'!$I$36</f>
        <v>622</v>
      </c>
    </row>
    <row r="84" spans="1:14" s="34" customFormat="1" x14ac:dyDescent="0.3">
      <c r="A84" s="31" t="s">
        <v>73</v>
      </c>
      <c r="B84" s="31">
        <v>2021</v>
      </c>
      <c r="C84" s="5" t="s">
        <v>65</v>
      </c>
      <c r="D84" s="31" t="s">
        <v>70</v>
      </c>
      <c r="E84" s="31" t="str">
        <f>'2021'!$J$53</f>
        <v>Tier 1</v>
      </c>
      <c r="F84" s="31" t="str">
        <f>'2021'!$K$53</f>
        <v>1</v>
      </c>
      <c r="G84" s="31" t="str">
        <f>'2021'!$L$53</f>
        <v>14.9</v>
      </c>
      <c r="H84" s="5">
        <f>'2021'!$C$53</f>
        <v>60.2</v>
      </c>
      <c r="I84" s="5">
        <f>'2021'!$D$53</f>
        <v>217</v>
      </c>
      <c r="J84" s="5">
        <f>'2021'!$E$53</f>
        <v>152</v>
      </c>
      <c r="K84" s="5">
        <f>'2021'!$F$53</f>
        <v>152</v>
      </c>
      <c r="L84" s="5">
        <f>'2021'!$G$53</f>
        <v>152</v>
      </c>
      <c r="M84" s="5">
        <f>'2021'!$H$53</f>
        <v>152</v>
      </c>
      <c r="N84" s="5">
        <f>'2021'!$I$53</f>
        <v>152</v>
      </c>
    </row>
    <row r="85" spans="1:14" s="34" customFormat="1" x14ac:dyDescent="0.3">
      <c r="A85" s="32" t="s">
        <v>73</v>
      </c>
      <c r="B85" s="32">
        <v>2021</v>
      </c>
      <c r="C85" s="2" t="s">
        <v>65</v>
      </c>
      <c r="D85" s="32" t="s">
        <v>70</v>
      </c>
      <c r="E85" s="32" t="str">
        <f>'2021'!$J$55</f>
        <v>Tier 2</v>
      </c>
      <c r="F85" s="32" t="str">
        <f>'2021'!$K$55</f>
        <v>15</v>
      </c>
      <c r="G85" s="32" t="str">
        <f>'2021'!$L$55</f>
        <v>22.9</v>
      </c>
      <c r="H85" s="2">
        <f>'2021'!$C$55</f>
        <v>94.6</v>
      </c>
      <c r="I85" s="2">
        <f>'2021'!$D$55</f>
        <v>342</v>
      </c>
      <c r="J85" s="2">
        <f>'2021'!$E$55</f>
        <v>240</v>
      </c>
      <c r="K85" s="2">
        <f>'2021'!$F$55</f>
        <v>240</v>
      </c>
      <c r="L85" s="2">
        <f>'2021'!$G$55</f>
        <v>240</v>
      </c>
      <c r="M85" s="2">
        <f>'2021'!$H$55</f>
        <v>240</v>
      </c>
      <c r="N85" s="2">
        <f>'2021'!$I$55</f>
        <v>240</v>
      </c>
    </row>
    <row r="86" spans="1:14" s="34" customFormat="1" x14ac:dyDescent="0.3">
      <c r="A86" s="32" t="s">
        <v>73</v>
      </c>
      <c r="B86" s="32">
        <v>2021</v>
      </c>
      <c r="C86" s="2" t="s">
        <v>65</v>
      </c>
      <c r="D86" s="32" t="s">
        <v>70</v>
      </c>
      <c r="E86" s="32" t="str">
        <f>'2021'!$J$57</f>
        <v>Tier 3</v>
      </c>
      <c r="F86" s="32" t="str">
        <f>'2021'!$K$57</f>
        <v>23</v>
      </c>
      <c r="G86" s="32" t="str">
        <f>'2021'!$L$57</f>
        <v>1 .9</v>
      </c>
      <c r="H86" s="2">
        <f>'2021'!$C$57</f>
        <v>133.30000000000001</v>
      </c>
      <c r="I86" s="2">
        <f>'2021'!$D$57</f>
        <v>482</v>
      </c>
      <c r="J86" s="2">
        <f>'2021'!$E$57</f>
        <v>338</v>
      </c>
      <c r="K86" s="2">
        <f>'2021'!$F$57</f>
        <v>338</v>
      </c>
      <c r="L86" s="2">
        <f>'2021'!$G$57</f>
        <v>338</v>
      </c>
      <c r="M86" s="2">
        <f>'2021'!$H$57</f>
        <v>338</v>
      </c>
      <c r="N86" s="2">
        <f>'2021'!$I$57</f>
        <v>338</v>
      </c>
    </row>
    <row r="87" spans="1:14" s="34" customFormat="1" ht="15" thickBot="1" x14ac:dyDescent="0.35">
      <c r="A87" s="33" t="s">
        <v>73</v>
      </c>
      <c r="B87" s="33">
        <v>2021</v>
      </c>
      <c r="C87" s="10" t="s">
        <v>65</v>
      </c>
      <c r="D87" s="33" t="s">
        <v>70</v>
      </c>
      <c r="E87" s="33" t="str">
        <f>'2021'!$J$59</f>
        <v>Tier 4</v>
      </c>
      <c r="F87" s="32" t="str">
        <f>'2021'!$K$59</f>
        <v>32</v>
      </c>
      <c r="G87" s="32" t="str">
        <f>'2021'!$L$59</f>
        <v>40</v>
      </c>
      <c r="H87" s="10">
        <f>'2021'!$C$59</f>
        <v>138</v>
      </c>
      <c r="I87" s="10">
        <f>'2021'!$D$59</f>
        <v>499</v>
      </c>
      <c r="J87" s="10">
        <f>'2021'!$E$59</f>
        <v>350</v>
      </c>
      <c r="K87" s="10">
        <f>'2021'!$F$59</f>
        <v>350</v>
      </c>
      <c r="L87" s="10">
        <f>'2021'!$G$59</f>
        <v>350</v>
      </c>
      <c r="M87" s="10">
        <f>'2021'!$H$59</f>
        <v>350</v>
      </c>
      <c r="N87" s="10">
        <f>'2021'!$I$59</f>
        <v>350</v>
      </c>
    </row>
    <row r="88" spans="1:14" s="34" customFormat="1" x14ac:dyDescent="0.3">
      <c r="A88" s="31" t="s">
        <v>73</v>
      </c>
      <c r="B88" s="31">
        <v>2021</v>
      </c>
      <c r="C88" s="5" t="s">
        <v>35</v>
      </c>
      <c r="D88" s="31" t="s">
        <v>70</v>
      </c>
      <c r="E88" s="31" t="str">
        <f>'2021'!$J$61</f>
        <v>Tier 1</v>
      </c>
      <c r="F88" s="31" t="str">
        <f>'2021'!$K$61</f>
        <v>1</v>
      </c>
      <c r="G88" s="31" t="str">
        <f>'2021'!$L$61</f>
        <v>14.9</v>
      </c>
      <c r="H88" s="5">
        <f>'2021'!$C$61</f>
        <v>60.2</v>
      </c>
      <c r="I88" s="5">
        <f>'2021'!$D$61</f>
        <v>306</v>
      </c>
      <c r="J88" s="5">
        <f>'2021'!$E$61</f>
        <v>217</v>
      </c>
      <c r="K88" s="5">
        <f>'2021'!$F$61</f>
        <v>217</v>
      </c>
      <c r="L88" s="5">
        <f>'2021'!$G$61</f>
        <v>217</v>
      </c>
      <c r="M88" s="5">
        <f>'2021'!$H$61</f>
        <v>217</v>
      </c>
      <c r="N88" s="5">
        <f>'2021'!$I$61</f>
        <v>217</v>
      </c>
    </row>
    <row r="89" spans="1:14" s="34" customFormat="1" x14ac:dyDescent="0.3">
      <c r="A89" s="32" t="s">
        <v>73</v>
      </c>
      <c r="B89" s="32">
        <v>2021</v>
      </c>
      <c r="C89" s="2" t="s">
        <v>35</v>
      </c>
      <c r="D89" s="32" t="s">
        <v>70</v>
      </c>
      <c r="E89" s="32" t="str">
        <f>'2021'!$J$63</f>
        <v>Tier 2</v>
      </c>
      <c r="F89" s="32" t="str">
        <f>'2021'!$K$63</f>
        <v>15</v>
      </c>
      <c r="G89" s="32" t="str">
        <f>'2021'!$L$63</f>
        <v>22.9</v>
      </c>
      <c r="H89" s="2">
        <f>'2021'!$C$63</f>
        <v>94.6</v>
      </c>
      <c r="I89" s="2">
        <f>'2021'!$D$63</f>
        <v>481</v>
      </c>
      <c r="J89" s="2">
        <f>'2021'!$E$63</f>
        <v>342</v>
      </c>
      <c r="K89" s="2">
        <f>'2021'!$F$63</f>
        <v>342</v>
      </c>
      <c r="L89" s="2">
        <f>'2021'!$G$63</f>
        <v>342</v>
      </c>
      <c r="M89" s="2">
        <f>'2021'!$H$63</f>
        <v>342</v>
      </c>
      <c r="N89" s="2">
        <f>'2021'!$I$63</f>
        <v>342</v>
      </c>
    </row>
    <row r="90" spans="1:14" s="34" customFormat="1" x14ac:dyDescent="0.3">
      <c r="A90" s="32" t="s">
        <v>73</v>
      </c>
      <c r="B90" s="32">
        <v>2021</v>
      </c>
      <c r="C90" s="2" t="s">
        <v>26</v>
      </c>
      <c r="D90" s="32" t="s">
        <v>70</v>
      </c>
      <c r="E90" s="32" t="str">
        <f>'2021'!$J$65</f>
        <v>Tier 3</v>
      </c>
      <c r="F90" s="32" t="str">
        <f>'2021'!$K$65</f>
        <v>23</v>
      </c>
      <c r="G90" s="32" t="str">
        <f>'2021'!$L$65</f>
        <v>31.9</v>
      </c>
      <c r="H90" s="2">
        <f>'2021'!$C$65</f>
        <v>133.30000000000001</v>
      </c>
      <c r="I90" s="2">
        <f>'2021'!$D$65</f>
        <v>678</v>
      </c>
      <c r="J90" s="2">
        <f>'2021'!$E$65</f>
        <v>482</v>
      </c>
      <c r="K90" s="2">
        <f>'2021'!$F$65</f>
        <v>482</v>
      </c>
      <c r="L90" s="2">
        <f>'2021'!$G$65</f>
        <v>482</v>
      </c>
      <c r="M90" s="2">
        <f>'2021'!$H$65</f>
        <v>482</v>
      </c>
      <c r="N90" s="2">
        <f>'2021'!$I$65</f>
        <v>482</v>
      </c>
    </row>
    <row r="91" spans="1:14" s="34" customFormat="1" ht="15" thickBot="1" x14ac:dyDescent="0.35">
      <c r="A91" s="33" t="s">
        <v>73</v>
      </c>
      <c r="B91" s="33">
        <v>2021</v>
      </c>
      <c r="C91" s="10" t="s">
        <v>26</v>
      </c>
      <c r="D91" s="33" t="s">
        <v>70</v>
      </c>
      <c r="E91" s="33" t="str">
        <f>'2021'!$J$67</f>
        <v>Tier 4</v>
      </c>
      <c r="F91" s="32" t="str">
        <f>'2021'!$K$67</f>
        <v>32</v>
      </c>
      <c r="G91" s="32" t="str">
        <f>'2021'!$L$67</f>
        <v>40</v>
      </c>
      <c r="H91" s="10">
        <f>'2021'!$C$67</f>
        <v>138</v>
      </c>
      <c r="I91" s="10">
        <f>'2021'!$D$67</f>
        <v>702</v>
      </c>
      <c r="J91" s="10">
        <f>'2021'!$E$67</f>
        <v>499</v>
      </c>
      <c r="K91" s="10">
        <f>'2021'!$F$67</f>
        <v>499</v>
      </c>
      <c r="L91" s="10">
        <f>'2021'!$G$67</f>
        <v>499</v>
      </c>
      <c r="M91" s="10">
        <f>'2021'!$H$67</f>
        <v>499</v>
      </c>
      <c r="N91" s="10">
        <f>'2021'!$I$67</f>
        <v>499</v>
      </c>
    </row>
    <row r="92" spans="1:14" s="34" customFormat="1" x14ac:dyDescent="0.3">
      <c r="A92" s="31" t="s">
        <v>73</v>
      </c>
      <c r="B92" s="31">
        <v>2021</v>
      </c>
      <c r="C92" s="5" t="s">
        <v>28</v>
      </c>
      <c r="D92" s="31" t="s">
        <v>70</v>
      </c>
      <c r="E92" s="31" t="str">
        <f>'2021'!$J$69</f>
        <v>Tier 1</v>
      </c>
      <c r="F92" s="31" t="str">
        <f>'2021'!$K$69</f>
        <v>1</v>
      </c>
      <c r="G92" s="31" t="str">
        <f>'2021'!$L$69</f>
        <v>14.9</v>
      </c>
      <c r="H92" s="5">
        <f>'2021'!$C$69</f>
        <v>60.2</v>
      </c>
      <c r="I92" s="5">
        <f>'2021'!$D$69</f>
        <v>409</v>
      </c>
      <c r="J92" s="5">
        <f>'2021'!$E$69</f>
        <v>306</v>
      </c>
      <c r="K92" s="5">
        <f>'2021'!$F$69</f>
        <v>306</v>
      </c>
      <c r="L92" s="5">
        <f>'2021'!$G$69</f>
        <v>306</v>
      </c>
      <c r="M92" s="5">
        <f>'2021'!$H$69</f>
        <v>306</v>
      </c>
      <c r="N92" s="5">
        <f>'2021'!$I$69</f>
        <v>306</v>
      </c>
    </row>
    <row r="93" spans="1:14" s="34" customFormat="1" x14ac:dyDescent="0.3">
      <c r="A93" s="32" t="s">
        <v>73</v>
      </c>
      <c r="B93" s="32">
        <v>2021</v>
      </c>
      <c r="C93" s="2" t="s">
        <v>28</v>
      </c>
      <c r="D93" s="32" t="s">
        <v>70</v>
      </c>
      <c r="E93" s="32" t="str">
        <f>'2021'!$J$71</f>
        <v>Tier 2</v>
      </c>
      <c r="F93" s="32" t="str">
        <f>'2021'!$K$71</f>
        <v>15</v>
      </c>
      <c r="G93" s="32" t="str">
        <f>'2021'!$L$71</f>
        <v>22.9</v>
      </c>
      <c r="H93" s="2">
        <f>'2021'!$C$71</f>
        <v>94.6</v>
      </c>
      <c r="I93" s="2">
        <f>'2021'!$D$71</f>
        <v>643</v>
      </c>
      <c r="J93" s="2">
        <f>'2021'!$E$71</f>
        <v>481</v>
      </c>
      <c r="K93" s="2">
        <f>'2021'!$F$71</f>
        <v>481</v>
      </c>
      <c r="L93" s="2">
        <f>'2021'!$G$71</f>
        <v>481</v>
      </c>
      <c r="M93" s="2">
        <f>'2021'!$H$71</f>
        <v>481</v>
      </c>
      <c r="N93" s="2">
        <f>'2021'!$I$71</f>
        <v>481</v>
      </c>
    </row>
    <row r="94" spans="1:14" s="34" customFormat="1" x14ac:dyDescent="0.3">
      <c r="A94" s="32" t="s">
        <v>73</v>
      </c>
      <c r="B94" s="32">
        <v>2021</v>
      </c>
      <c r="C94" s="2" t="s">
        <v>28</v>
      </c>
      <c r="D94" s="32" t="s">
        <v>70</v>
      </c>
      <c r="E94" s="32" t="str">
        <f>'2021'!$J$73</f>
        <v>Tier 3</v>
      </c>
      <c r="F94" s="32" t="str">
        <f>'2021'!$K$73</f>
        <v>23</v>
      </c>
      <c r="G94" s="32" t="str">
        <f>'2021'!$L$73</f>
        <v>31.9</v>
      </c>
      <c r="H94" s="2">
        <f>'2021'!$C$73</f>
        <v>133.30000000000001</v>
      </c>
      <c r="I94" s="2">
        <f>'2021'!$D$73</f>
        <v>906</v>
      </c>
      <c r="J94" s="2">
        <f>'2021'!$E$73</f>
        <v>678</v>
      </c>
      <c r="K94" s="2">
        <f>'2021'!$F$73</f>
        <v>678</v>
      </c>
      <c r="L94" s="2">
        <f>'2021'!$G$73</f>
        <v>678</v>
      </c>
      <c r="M94" s="2">
        <f>'2021'!$H$73</f>
        <v>678</v>
      </c>
      <c r="N94" s="2">
        <f>'2021'!$I$73</f>
        <v>678</v>
      </c>
    </row>
    <row r="95" spans="1:14" s="34" customFormat="1" ht="15" thickBot="1" x14ac:dyDescent="0.35">
      <c r="A95" s="33" t="s">
        <v>73</v>
      </c>
      <c r="B95" s="33">
        <v>2021</v>
      </c>
      <c r="C95" s="10" t="s">
        <v>28</v>
      </c>
      <c r="D95" s="33" t="s">
        <v>70</v>
      </c>
      <c r="E95" s="33" t="str">
        <f>'2021'!$J$75</f>
        <v>Tier 4</v>
      </c>
      <c r="F95" s="32" t="str">
        <f>'2021'!$K$75</f>
        <v>32</v>
      </c>
      <c r="G95" s="32" t="str">
        <f>'2021'!$L$75</f>
        <v>40</v>
      </c>
      <c r="H95" s="10">
        <f>'2021'!$C$75</f>
        <v>138</v>
      </c>
      <c r="I95" s="10">
        <f>'2021'!$D$75</f>
        <v>938</v>
      </c>
      <c r="J95" s="10">
        <f>'2021'!$E$75</f>
        <v>702</v>
      </c>
      <c r="K95" s="10">
        <f>'2021'!$F$75</f>
        <v>702</v>
      </c>
      <c r="L95" s="10">
        <f>'2021'!$G$75</f>
        <v>702</v>
      </c>
      <c r="M95" s="10">
        <f>'2021'!$H$75</f>
        <v>702</v>
      </c>
      <c r="N95" s="10">
        <f>'2021'!$I$75</f>
        <v>702</v>
      </c>
    </row>
    <row r="96" spans="1:14" s="34" customFormat="1" x14ac:dyDescent="0.3">
      <c r="A96" s="31" t="s">
        <v>73</v>
      </c>
      <c r="B96" s="31">
        <v>2021</v>
      </c>
      <c r="C96" s="5" t="s">
        <v>66</v>
      </c>
      <c r="D96" s="31" t="s">
        <v>70</v>
      </c>
      <c r="E96" s="31" t="str">
        <f>'2021'!$J$77</f>
        <v>Tier 1</v>
      </c>
      <c r="F96" s="31" t="str">
        <f>'2021'!$K$77</f>
        <v>1</v>
      </c>
      <c r="G96" s="31" t="str">
        <f>'2021'!$L$77</f>
        <v>14.9</v>
      </c>
      <c r="H96" s="5">
        <f>'2021'!$C$77</f>
        <v>60.2</v>
      </c>
      <c r="I96" s="5">
        <f>'2021'!$D$77</f>
        <v>409</v>
      </c>
      <c r="J96" s="5">
        <f>'2021'!$E$77</f>
        <v>409</v>
      </c>
      <c r="K96" s="5">
        <f>'2021'!$F$77</f>
        <v>409</v>
      </c>
      <c r="L96" s="5">
        <f>'2021'!$G$77</f>
        <v>409</v>
      </c>
      <c r="M96" s="5">
        <f>'2021'!$H$77</f>
        <v>409</v>
      </c>
      <c r="N96" s="5">
        <f>'2021'!$I$77</f>
        <v>409</v>
      </c>
    </row>
    <row r="97" spans="1:14" s="34" customFormat="1" x14ac:dyDescent="0.3">
      <c r="A97" s="32" t="s">
        <v>73</v>
      </c>
      <c r="B97" s="32">
        <v>2021</v>
      </c>
      <c r="C97" s="2" t="s">
        <v>66</v>
      </c>
      <c r="D97" s="32" t="s">
        <v>70</v>
      </c>
      <c r="E97" s="32" t="str">
        <f>'2021'!$J$79</f>
        <v>Tier 2</v>
      </c>
      <c r="F97" s="32" t="str">
        <f>'2021'!$K$79</f>
        <v>15</v>
      </c>
      <c r="G97" s="32" t="str">
        <f>'2021'!$L$79</f>
        <v>22.9</v>
      </c>
      <c r="H97" s="2">
        <f>'2021'!$C$79</f>
        <v>94.6</v>
      </c>
      <c r="I97" s="2">
        <f>'2021'!$D$79</f>
        <v>643</v>
      </c>
      <c r="J97" s="2">
        <f>'2021'!$E$79</f>
        <v>643</v>
      </c>
      <c r="K97" s="2">
        <f>'2021'!$F$79</f>
        <v>643</v>
      </c>
      <c r="L97" s="2">
        <f>'2021'!$G$79</f>
        <v>643</v>
      </c>
      <c r="M97" s="2">
        <f>'2021'!$H$79</f>
        <v>643</v>
      </c>
      <c r="N97" s="2">
        <f>'2021'!$I$79</f>
        <v>643</v>
      </c>
    </row>
    <row r="98" spans="1:14" s="34" customFormat="1" x14ac:dyDescent="0.3">
      <c r="A98" s="32" t="s">
        <v>73</v>
      </c>
      <c r="B98" s="32">
        <v>2021</v>
      </c>
      <c r="C98" s="2" t="s">
        <v>66</v>
      </c>
      <c r="D98" s="32" t="s">
        <v>70</v>
      </c>
      <c r="E98" s="32" t="str">
        <f>'2021'!$J$81</f>
        <v>Tier 3</v>
      </c>
      <c r="F98" s="32" t="str">
        <f>'2021'!$K$81</f>
        <v>23</v>
      </c>
      <c r="G98" s="32" t="str">
        <f>'2021'!$L$81</f>
        <v>31.9</v>
      </c>
      <c r="H98" s="2">
        <f>'2021'!$C$81</f>
        <v>133.30000000000001</v>
      </c>
      <c r="I98" s="2">
        <f>'2021'!$D$81</f>
        <v>906</v>
      </c>
      <c r="J98" s="2">
        <f>'2021'!$E$81</f>
        <v>906</v>
      </c>
      <c r="K98" s="2">
        <f>'2021'!$F$81</f>
        <v>906</v>
      </c>
      <c r="L98" s="2">
        <f>'2021'!$G$81</f>
        <v>906</v>
      </c>
      <c r="M98" s="2">
        <f>'2021'!$H$81</f>
        <v>906</v>
      </c>
      <c r="N98" s="2">
        <f>'2021'!$I$81</f>
        <v>906</v>
      </c>
    </row>
    <row r="99" spans="1:14" s="34" customFormat="1" ht="15" thickBot="1" x14ac:dyDescent="0.35">
      <c r="A99" s="33" t="s">
        <v>73</v>
      </c>
      <c r="B99" s="33">
        <v>2021</v>
      </c>
      <c r="C99" s="10" t="s">
        <v>66</v>
      </c>
      <c r="D99" s="33" t="s">
        <v>70</v>
      </c>
      <c r="E99" s="33" t="str">
        <f>'2021'!$J$83</f>
        <v>Tier 4</v>
      </c>
      <c r="F99" s="33" t="str">
        <f>'2021'!$K$83</f>
        <v>32</v>
      </c>
      <c r="G99" s="33" t="str">
        <f>'2021'!$L$83</f>
        <v>40</v>
      </c>
      <c r="H99" s="10">
        <f>'2021'!$C$83</f>
        <v>138</v>
      </c>
      <c r="I99" s="10">
        <f>'2021'!$D$83</f>
        <v>938</v>
      </c>
      <c r="J99" s="10">
        <f>'2021'!$E$83</f>
        <v>938</v>
      </c>
      <c r="K99" s="10">
        <f>'2021'!$F$83</f>
        <v>938</v>
      </c>
      <c r="L99" s="10">
        <f>'2021'!$G$83</f>
        <v>938</v>
      </c>
      <c r="M99" s="10">
        <f>'2021'!$H$83</f>
        <v>938</v>
      </c>
      <c r="N99" s="10">
        <f>'2021'!$I$83</f>
        <v>938</v>
      </c>
    </row>
    <row r="100" spans="1:14" x14ac:dyDescent="0.3">
      <c r="A100" s="31" t="s">
        <v>73</v>
      </c>
      <c r="B100" s="31">
        <v>2022</v>
      </c>
      <c r="C100" s="5" t="s">
        <v>65</v>
      </c>
      <c r="D100" s="31" t="s">
        <v>69</v>
      </c>
      <c r="E100" s="31" t="str">
        <f>'2022'!$J$6</f>
        <v>Tier 1</v>
      </c>
      <c r="F100" s="31" t="str">
        <f>'2022'!$K$6</f>
        <v>1</v>
      </c>
      <c r="G100" s="31" t="str">
        <f>'2022'!$L$6</f>
        <v>14.9</v>
      </c>
      <c r="H100" s="5">
        <f>'2022'!$C$6</f>
        <v>60.2</v>
      </c>
      <c r="I100" s="5">
        <f>'2022'!$D$6</f>
        <v>161</v>
      </c>
      <c r="J100" s="5">
        <f>'2022'!$E$6</f>
        <v>153</v>
      </c>
      <c r="K100" s="5">
        <f>'2022'!$F$6</f>
        <v>151</v>
      </c>
      <c r="L100" s="5">
        <f>'2022'!$G$6</f>
        <v>148</v>
      </c>
      <c r="M100" s="5">
        <f>'2022'!$H$6</f>
        <v>145</v>
      </c>
      <c r="N100" s="5">
        <f>'2022'!$I$6</f>
        <v>137</v>
      </c>
    </row>
    <row r="101" spans="1:14" x14ac:dyDescent="0.3">
      <c r="A101" s="32" t="s">
        <v>73</v>
      </c>
      <c r="B101" s="32">
        <v>2022</v>
      </c>
      <c r="C101" s="2" t="s">
        <v>65</v>
      </c>
      <c r="D101" s="32" t="s">
        <v>69</v>
      </c>
      <c r="E101" s="32" t="str">
        <f>'2022'!$J$8</f>
        <v>Tier 2</v>
      </c>
      <c r="F101" s="32" t="str">
        <f>'2022'!$K$8</f>
        <v>15</v>
      </c>
      <c r="G101" s="32" t="str">
        <f>'2022'!$L$8</f>
        <v>22.9</v>
      </c>
      <c r="H101" s="2">
        <f>'2022'!$C$8</f>
        <v>94.6</v>
      </c>
      <c r="I101" s="2">
        <f>'2022'!$D$8</f>
        <v>253</v>
      </c>
      <c r="J101" s="2">
        <f>'2022'!$E$8</f>
        <v>241</v>
      </c>
      <c r="K101" s="2">
        <f>'2022'!$F$8</f>
        <v>237</v>
      </c>
      <c r="L101" s="2">
        <f>'2022'!$G$8</f>
        <v>233</v>
      </c>
      <c r="M101" s="2">
        <f>'2022'!$H$8</f>
        <v>228</v>
      </c>
      <c r="N101" s="2">
        <f>'2022'!$I$8</f>
        <v>216</v>
      </c>
    </row>
    <row r="102" spans="1:14" x14ac:dyDescent="0.3">
      <c r="A102" s="32" t="s">
        <v>73</v>
      </c>
      <c r="B102" s="32">
        <v>2022</v>
      </c>
      <c r="C102" s="2" t="s">
        <v>65</v>
      </c>
      <c r="D102" s="32" t="s">
        <v>69</v>
      </c>
      <c r="E102" s="32" t="str">
        <f>'2022'!$J$10</f>
        <v>Tier 3</v>
      </c>
      <c r="F102" s="32" t="str">
        <f>'2022'!$K$10</f>
        <v>23</v>
      </c>
      <c r="G102" s="32" t="str">
        <f>'2022'!$L$10</f>
        <v>31.9</v>
      </c>
      <c r="H102" s="2">
        <f>'2022'!$C$10</f>
        <v>133.30000000000001</v>
      </c>
      <c r="I102" s="2">
        <f>'2022'!$D$10</f>
        <v>357</v>
      </c>
      <c r="J102" s="2">
        <f>'2022'!$E$10</f>
        <v>339</v>
      </c>
      <c r="K102" s="2">
        <f>'2022'!$F$10</f>
        <v>334</v>
      </c>
      <c r="L102" s="2">
        <f>'2022'!$G$10</f>
        <v>329</v>
      </c>
      <c r="M102" s="2">
        <f>'2022'!$H$10</f>
        <v>322</v>
      </c>
      <c r="N102" s="2">
        <f>'2022'!$I$10</f>
        <v>305</v>
      </c>
    </row>
    <row r="103" spans="1:14" ht="15" thickBot="1" x14ac:dyDescent="0.35">
      <c r="A103" s="33" t="s">
        <v>73</v>
      </c>
      <c r="B103" s="33">
        <v>2022</v>
      </c>
      <c r="C103" s="10" t="s">
        <v>65</v>
      </c>
      <c r="D103" s="33" t="s">
        <v>69</v>
      </c>
      <c r="E103" s="33" t="str">
        <f>'2022'!$J$12</f>
        <v>Tier 4</v>
      </c>
      <c r="F103" s="32" t="str">
        <f>'2022'!$K$12</f>
        <v>32</v>
      </c>
      <c r="G103" s="32" t="str">
        <f>'2022'!$L$12</f>
        <v>40</v>
      </c>
      <c r="H103" s="10">
        <f>'2022'!$C$12</f>
        <v>138</v>
      </c>
      <c r="I103" s="10">
        <f>'2022'!$D$12</f>
        <v>369</v>
      </c>
      <c r="J103" s="10">
        <f>'2022'!$E$12</f>
        <v>351</v>
      </c>
      <c r="K103" s="10">
        <f>'2022'!$F$12</f>
        <v>346</v>
      </c>
      <c r="L103" s="10">
        <f>'2022'!$G$12</f>
        <v>340</v>
      </c>
      <c r="M103" s="10">
        <f>'2022'!$H$12</f>
        <v>333</v>
      </c>
      <c r="N103" s="10">
        <f>'2022'!$I$12</f>
        <v>316</v>
      </c>
    </row>
    <row r="104" spans="1:14" x14ac:dyDescent="0.3">
      <c r="A104" s="31" t="s">
        <v>73</v>
      </c>
      <c r="B104" s="31">
        <v>2022</v>
      </c>
      <c r="C104" s="5" t="s">
        <v>35</v>
      </c>
      <c r="D104" s="31" t="s">
        <v>69</v>
      </c>
      <c r="E104" s="31" t="str">
        <f>'2022'!$J$14</f>
        <v>Tier 1</v>
      </c>
      <c r="F104" s="31" t="str">
        <f>'2022'!$K$14</f>
        <v>1</v>
      </c>
      <c r="G104" s="31" t="str">
        <f>'2022'!$L$14</f>
        <v>14.9</v>
      </c>
      <c r="H104" s="5">
        <f>'2022'!$C$14</f>
        <v>60.2</v>
      </c>
      <c r="I104" s="5">
        <f>'2022'!$D$14</f>
        <v>229</v>
      </c>
      <c r="J104" s="5">
        <f>'2022'!$E$14</f>
        <v>223</v>
      </c>
      <c r="K104" s="5">
        <f>'2022'!$F$14</f>
        <v>218</v>
      </c>
      <c r="L104" s="5">
        <f>'2022'!$G$14</f>
        <v>211</v>
      </c>
      <c r="M104" s="5">
        <f>'2022'!$H$14</f>
        <v>208</v>
      </c>
      <c r="N104" s="5">
        <f>'2022'!$I$14</f>
        <v>196</v>
      </c>
    </row>
    <row r="105" spans="1:14" x14ac:dyDescent="0.3">
      <c r="A105" s="32" t="s">
        <v>73</v>
      </c>
      <c r="B105" s="32">
        <v>2022</v>
      </c>
      <c r="C105" s="2" t="s">
        <v>35</v>
      </c>
      <c r="D105" s="32" t="s">
        <v>69</v>
      </c>
      <c r="E105" s="32" t="str">
        <f>'2022'!$J$16</f>
        <v>Tier 2</v>
      </c>
      <c r="F105" s="32" t="str">
        <f>'2022'!$K$16</f>
        <v>15</v>
      </c>
      <c r="G105" s="32" t="str">
        <f>'2022'!$L$16</f>
        <v>22.9</v>
      </c>
      <c r="H105" s="2">
        <f>'2022'!$C$16</f>
        <v>94.6</v>
      </c>
      <c r="I105" s="2">
        <f>'2022'!$D$16</f>
        <v>361</v>
      </c>
      <c r="J105" s="2">
        <f>'2022'!$E$16</f>
        <v>350</v>
      </c>
      <c r="K105" s="2">
        <f>'2022'!$F$16</f>
        <v>343</v>
      </c>
      <c r="L105" s="2">
        <f>'2022'!$G$16</f>
        <v>332</v>
      </c>
      <c r="M105" s="2">
        <f>'2022'!$H$16</f>
        <v>327</v>
      </c>
      <c r="N105" s="2">
        <f>'2022'!$I$16</f>
        <v>309</v>
      </c>
    </row>
    <row r="106" spans="1:14" x14ac:dyDescent="0.3">
      <c r="A106" s="32" t="s">
        <v>73</v>
      </c>
      <c r="B106" s="32">
        <v>2022</v>
      </c>
      <c r="C106" s="2" t="s">
        <v>26</v>
      </c>
      <c r="D106" s="32" t="s">
        <v>69</v>
      </c>
      <c r="E106" s="32" t="str">
        <f>'2022'!$J$18</f>
        <v>Tier 3</v>
      </c>
      <c r="F106" s="32" t="str">
        <f>'2022'!$K$18</f>
        <v>23</v>
      </c>
      <c r="G106" s="32" t="str">
        <f>'2022'!$L$18</f>
        <v>31.9</v>
      </c>
      <c r="H106" s="2">
        <f>'2022'!$C$18</f>
        <v>133.30000000000001</v>
      </c>
      <c r="I106" s="2">
        <f>'2022'!$D$18</f>
        <v>509</v>
      </c>
      <c r="J106" s="2">
        <f>'2022'!$E$18</f>
        <v>494</v>
      </c>
      <c r="K106" s="2">
        <f>'2022'!$F$18</f>
        <v>483</v>
      </c>
      <c r="L106" s="2">
        <f>'2022'!$G$18</f>
        <v>469</v>
      </c>
      <c r="M106" s="2">
        <f>'2022'!$H$18</f>
        <v>461</v>
      </c>
      <c r="N106" s="2">
        <f>'2022'!$I$18</f>
        <v>435</v>
      </c>
    </row>
    <row r="107" spans="1:14" ht="15" thickBot="1" x14ac:dyDescent="0.35">
      <c r="A107" s="33" t="s">
        <v>73</v>
      </c>
      <c r="B107" s="33">
        <v>2022</v>
      </c>
      <c r="C107" s="10" t="s">
        <v>26</v>
      </c>
      <c r="D107" s="33" t="s">
        <v>69</v>
      </c>
      <c r="E107" s="33" t="str">
        <f>'2022'!$J$20</f>
        <v>Tier 4</v>
      </c>
      <c r="F107" s="32" t="str">
        <f>'2022'!$K$20</f>
        <v>32</v>
      </c>
      <c r="G107" s="32" t="str">
        <f>'2022'!$L$20</f>
        <v>40</v>
      </c>
      <c r="H107" s="10">
        <f>'2022'!$C$20</f>
        <v>138</v>
      </c>
      <c r="I107" s="10">
        <f>'2022'!$D$20</f>
        <v>527</v>
      </c>
      <c r="J107" s="10">
        <f>'2022'!$E$20</f>
        <v>511</v>
      </c>
      <c r="K107" s="10">
        <f>'2022'!$F$20</f>
        <v>500</v>
      </c>
      <c r="L107" s="10">
        <f>'2022'!$G$20</f>
        <v>485</v>
      </c>
      <c r="M107" s="10">
        <f>'2022'!$H$20</f>
        <v>477</v>
      </c>
      <c r="N107" s="10">
        <f>'2022'!$I$20</f>
        <v>451</v>
      </c>
    </row>
    <row r="108" spans="1:14" x14ac:dyDescent="0.3">
      <c r="A108" s="31" t="s">
        <v>73</v>
      </c>
      <c r="B108" s="31">
        <v>2022</v>
      </c>
      <c r="C108" s="5" t="s">
        <v>28</v>
      </c>
      <c r="D108" s="31" t="s">
        <v>69</v>
      </c>
      <c r="E108" s="31" t="str">
        <f>'2022'!$J$22</f>
        <v>Tier 1</v>
      </c>
      <c r="F108" s="31" t="str">
        <f>'2022'!$K$22</f>
        <v>1</v>
      </c>
      <c r="G108" s="31" t="str">
        <f>'2022'!$L$22</f>
        <v>14.9</v>
      </c>
      <c r="H108" s="5">
        <f>'2022'!$C$22</f>
        <v>60.2</v>
      </c>
      <c r="I108" s="5">
        <f>'2022'!$D$22</f>
        <v>328</v>
      </c>
      <c r="J108" s="5">
        <f>'2022'!$E$22</f>
        <v>299</v>
      </c>
      <c r="K108" s="5">
        <f>'2022'!$F$22</f>
        <v>288</v>
      </c>
      <c r="L108" s="5">
        <f>'2022'!$G$22</f>
        <v>284</v>
      </c>
      <c r="M108" s="5">
        <f>'2022'!$H$22</f>
        <v>279</v>
      </c>
      <c r="N108" s="5">
        <f>'2022'!$I$22</f>
        <v>262</v>
      </c>
    </row>
    <row r="109" spans="1:14" x14ac:dyDescent="0.3">
      <c r="A109" s="32" t="s">
        <v>73</v>
      </c>
      <c r="B109" s="32">
        <v>2022</v>
      </c>
      <c r="C109" s="2" t="s">
        <v>28</v>
      </c>
      <c r="D109" s="32" t="s">
        <v>69</v>
      </c>
      <c r="E109" s="32" t="str">
        <f>'2022'!$J$24</f>
        <v>Tier 2</v>
      </c>
      <c r="F109" s="32" t="str">
        <f>'2022'!$K$24</f>
        <v>15</v>
      </c>
      <c r="G109" s="32" t="str">
        <f>'2022'!$L$24</f>
        <v>22.9</v>
      </c>
      <c r="H109" s="2">
        <f>'2022'!$C$24</f>
        <v>94.6</v>
      </c>
      <c r="I109" s="2">
        <f>'2022'!$D$24</f>
        <v>515</v>
      </c>
      <c r="J109" s="2">
        <f>'2022'!$E$24</f>
        <v>471</v>
      </c>
      <c r="K109" s="2">
        <f>'2022'!$F$24</f>
        <v>454</v>
      </c>
      <c r="L109" s="2">
        <f>'2022'!$G$24</f>
        <v>446</v>
      </c>
      <c r="M109" s="2">
        <f>'2022'!$H$24</f>
        <v>439</v>
      </c>
      <c r="N109" s="2">
        <f>'2022'!$I$24</f>
        <v>412</v>
      </c>
    </row>
    <row r="110" spans="1:14" x14ac:dyDescent="0.3">
      <c r="A110" s="32" t="s">
        <v>73</v>
      </c>
      <c r="B110" s="32">
        <v>2022</v>
      </c>
      <c r="C110" s="2" t="s">
        <v>28</v>
      </c>
      <c r="D110" s="32" t="s">
        <v>69</v>
      </c>
      <c r="E110" s="32" t="str">
        <f>'2022'!$J$26</f>
        <v>Tier 3</v>
      </c>
      <c r="F110" s="32" t="str">
        <f>'2022'!$K$26</f>
        <v>23</v>
      </c>
      <c r="G110" s="32" t="str">
        <f>'2022'!$L$26</f>
        <v>31.9</v>
      </c>
      <c r="H110" s="2">
        <f>'2022'!$C$26</f>
        <v>133.30000000000001</v>
      </c>
      <c r="I110" s="2">
        <f>'2022'!$D$26</f>
        <v>726</v>
      </c>
      <c r="J110" s="2">
        <f>'2022'!$E$26</f>
        <v>663</v>
      </c>
      <c r="K110" s="2">
        <f>'2022'!$F$26</f>
        <v>639</v>
      </c>
      <c r="L110" s="2">
        <f>'2022'!$G$26</f>
        <v>629</v>
      </c>
      <c r="M110" s="2">
        <f>'2022'!$H$26</f>
        <v>619</v>
      </c>
      <c r="N110" s="2">
        <f>'2022'!$I$26</f>
        <v>581</v>
      </c>
    </row>
    <row r="111" spans="1:14" ht="15" thickBot="1" x14ac:dyDescent="0.35">
      <c r="A111" s="33" t="s">
        <v>73</v>
      </c>
      <c r="B111" s="33">
        <v>2022</v>
      </c>
      <c r="C111" s="10" t="s">
        <v>28</v>
      </c>
      <c r="D111" s="33" t="s">
        <v>69</v>
      </c>
      <c r="E111" s="33" t="str">
        <f>'2022'!$J$28</f>
        <v>Tier 4</v>
      </c>
      <c r="F111" s="32" t="str">
        <f>'2022'!$K$28</f>
        <v>32</v>
      </c>
      <c r="G111" s="32" t="str">
        <f>'2022'!$L$28</f>
        <v>40</v>
      </c>
      <c r="H111" s="10">
        <f>'2022'!$C$28</f>
        <v>138</v>
      </c>
      <c r="I111" s="10">
        <f>'2022'!$D$28</f>
        <v>752</v>
      </c>
      <c r="J111" s="10">
        <f>'2022'!$E$28</f>
        <v>687</v>
      </c>
      <c r="K111" s="10">
        <f>'2022'!$F$28</f>
        <v>662</v>
      </c>
      <c r="L111" s="10">
        <f>'2022'!$G$28</f>
        <v>651</v>
      </c>
      <c r="M111" s="10">
        <f>'2022'!$H$28</f>
        <v>641</v>
      </c>
      <c r="N111" s="10">
        <f>'2022'!$I$28</f>
        <v>601</v>
      </c>
    </row>
    <row r="112" spans="1:14" x14ac:dyDescent="0.3">
      <c r="A112" s="31" t="s">
        <v>73</v>
      </c>
      <c r="B112" s="31">
        <v>2022</v>
      </c>
      <c r="C112" s="5" t="s">
        <v>66</v>
      </c>
      <c r="D112" s="31" t="s">
        <v>69</v>
      </c>
      <c r="E112" s="31" t="str">
        <f>'2022'!$J$30</f>
        <v>Tier 1</v>
      </c>
      <c r="F112" s="31" t="str">
        <f>'2022'!$K$30</f>
        <v>1</v>
      </c>
      <c r="G112" s="31" t="str">
        <f>'2022'!$L$30</f>
        <v>14.9</v>
      </c>
      <c r="H112" s="5">
        <f>'2022'!$C$30</f>
        <v>60.2</v>
      </c>
      <c r="I112" s="5">
        <f>'2022'!$D$30</f>
        <v>455</v>
      </c>
      <c r="J112" s="5">
        <f>'2022'!$E$30</f>
        <v>358</v>
      </c>
      <c r="K112" s="5">
        <f>'2022'!$F$30</f>
        <v>330</v>
      </c>
      <c r="L112" s="5">
        <f>'2022'!$G$30</f>
        <v>329</v>
      </c>
      <c r="M112" s="5">
        <f>'2022'!$H$30</f>
        <v>319</v>
      </c>
      <c r="N112" s="5">
        <f>'2022'!$I$30</f>
        <v>271</v>
      </c>
    </row>
    <row r="113" spans="1:14" x14ac:dyDescent="0.3">
      <c r="A113" s="32" t="s">
        <v>73</v>
      </c>
      <c r="B113" s="32">
        <v>2022</v>
      </c>
      <c r="C113" s="2" t="s">
        <v>66</v>
      </c>
      <c r="D113" s="32" t="s">
        <v>69</v>
      </c>
      <c r="E113" s="32" t="str">
        <f>'2022'!$J$32</f>
        <v>Tier 2</v>
      </c>
      <c r="F113" s="32" t="str">
        <f>'2022'!$K$32</f>
        <v>15</v>
      </c>
      <c r="G113" s="32" t="str">
        <f>'2022'!$L$32</f>
        <v>22.9</v>
      </c>
      <c r="H113" s="2">
        <f>'2022'!$C$32</f>
        <v>94.6</v>
      </c>
      <c r="I113" s="2">
        <f>'2022'!$D$32</f>
        <v>715</v>
      </c>
      <c r="J113" s="2">
        <f>'2022'!$E$32</f>
        <v>562</v>
      </c>
      <c r="K113" s="2">
        <f>'2022'!$F$32</f>
        <v>519</v>
      </c>
      <c r="L113" s="2">
        <f>'2022'!$G$32</f>
        <v>517</v>
      </c>
      <c r="M113" s="2">
        <f>'2022'!$H$32</f>
        <v>501</v>
      </c>
      <c r="N113" s="2">
        <f>'2022'!$I$32</f>
        <v>426</v>
      </c>
    </row>
    <row r="114" spans="1:14" x14ac:dyDescent="0.3">
      <c r="A114" s="32" t="s">
        <v>73</v>
      </c>
      <c r="B114" s="32">
        <v>2022</v>
      </c>
      <c r="C114" s="2" t="s">
        <v>66</v>
      </c>
      <c r="D114" s="32" t="s">
        <v>69</v>
      </c>
      <c r="E114" s="32" t="str">
        <f>'2022'!$J$34</f>
        <v>Tier 3</v>
      </c>
      <c r="F114" s="32" t="str">
        <f>'2022'!$K$34</f>
        <v>23</v>
      </c>
      <c r="G114" s="32" t="str">
        <f>'2022'!$L$34</f>
        <v>31.9</v>
      </c>
      <c r="H114" s="2">
        <f>'2022'!$C$34</f>
        <v>133.30000000000001</v>
      </c>
      <c r="I114" s="2">
        <f>'2022'!$D$34</f>
        <v>1007</v>
      </c>
      <c r="J114" s="2">
        <f>'2022'!$E$34</f>
        <v>793</v>
      </c>
      <c r="K114" s="2">
        <f>'2022'!$F$34</f>
        <v>731</v>
      </c>
      <c r="L114" s="2">
        <f>'2022'!$G$34</f>
        <v>729</v>
      </c>
      <c r="M114" s="2">
        <f>'2022'!$H$34</f>
        <v>706</v>
      </c>
      <c r="N114" s="2">
        <f>'2022'!$I$34</f>
        <v>601</v>
      </c>
    </row>
    <row r="115" spans="1:14" ht="15" thickBot="1" x14ac:dyDescent="0.35">
      <c r="A115" s="33" t="s">
        <v>73</v>
      </c>
      <c r="B115" s="33">
        <v>2022</v>
      </c>
      <c r="C115" s="10" t="s">
        <v>66</v>
      </c>
      <c r="D115" s="33" t="s">
        <v>69</v>
      </c>
      <c r="E115" s="33" t="str">
        <f>'2022'!$J$36</f>
        <v>Tier 4</v>
      </c>
      <c r="F115" s="32" t="str">
        <f>'2022'!$K$36</f>
        <v>32</v>
      </c>
      <c r="G115" s="32" t="str">
        <f>'2022'!$L$36</f>
        <v>40</v>
      </c>
      <c r="H115" s="10">
        <f>'2022'!$C$36</f>
        <v>138</v>
      </c>
      <c r="I115" s="10">
        <f>'2022'!$D$36</f>
        <v>1043</v>
      </c>
      <c r="J115" s="10">
        <f>'2022'!$E$36</f>
        <v>821</v>
      </c>
      <c r="K115" s="10">
        <f>'2022'!$F$36</f>
        <v>757</v>
      </c>
      <c r="L115" s="10">
        <f>'2022'!$G$36</f>
        <v>754</v>
      </c>
      <c r="M115" s="10">
        <f>'2022'!$H$36</f>
        <v>731</v>
      </c>
      <c r="N115" s="10">
        <f>'2022'!$I$36</f>
        <v>621</v>
      </c>
    </row>
    <row r="116" spans="1:14" x14ac:dyDescent="0.3">
      <c r="A116" s="31" t="s">
        <v>73</v>
      </c>
      <c r="B116" s="31">
        <v>2022</v>
      </c>
      <c r="C116" s="5" t="s">
        <v>65</v>
      </c>
      <c r="D116" s="31" t="s">
        <v>70</v>
      </c>
      <c r="E116" s="31" t="str">
        <f>'2022'!$J$53</f>
        <v>Tier 1</v>
      </c>
      <c r="F116" s="31" t="str">
        <f>'2022'!$K$53</f>
        <v>1</v>
      </c>
      <c r="G116" s="31" t="str">
        <f>'2022'!$L$53</f>
        <v>14.9</v>
      </c>
      <c r="H116" s="5">
        <f>'2022'!$C$53</f>
        <v>60.2</v>
      </c>
      <c r="I116" s="5">
        <f>'2022'!$D$53</f>
        <v>229</v>
      </c>
      <c r="J116" s="5">
        <f>'2022'!$E$53</f>
        <v>160</v>
      </c>
      <c r="K116" s="5">
        <f>'2022'!$F$53</f>
        <v>160</v>
      </c>
      <c r="L116" s="5">
        <f>'2022'!$G$53</f>
        <v>160</v>
      </c>
      <c r="M116" s="5">
        <f>'2022'!$H$53</f>
        <v>160</v>
      </c>
      <c r="N116" s="5">
        <f>'2022'!$I$53</f>
        <v>160</v>
      </c>
    </row>
    <row r="117" spans="1:14" x14ac:dyDescent="0.3">
      <c r="A117" s="32" t="s">
        <v>73</v>
      </c>
      <c r="B117" s="32">
        <v>2022</v>
      </c>
      <c r="C117" s="2" t="s">
        <v>65</v>
      </c>
      <c r="D117" s="32" t="s">
        <v>70</v>
      </c>
      <c r="E117" s="32" t="str">
        <f>'2022'!$J$55</f>
        <v>Tier 2</v>
      </c>
      <c r="F117" s="32" t="str">
        <f>'2022'!$K$55</f>
        <v>15</v>
      </c>
      <c r="G117" s="32" t="str">
        <f>'2022'!$L$55</f>
        <v>22.9</v>
      </c>
      <c r="H117" s="2">
        <f>'2022'!$C$55</f>
        <v>94.6</v>
      </c>
      <c r="I117" s="2">
        <f>'2022'!$D$55</f>
        <v>361</v>
      </c>
      <c r="J117" s="2">
        <f>'2022'!$E$55</f>
        <v>252</v>
      </c>
      <c r="K117" s="2">
        <f>'2022'!$F$55</f>
        <v>252</v>
      </c>
      <c r="L117" s="2">
        <f>'2022'!$G$55</f>
        <v>252</v>
      </c>
      <c r="M117" s="2">
        <f>'2022'!$H$55</f>
        <v>252</v>
      </c>
      <c r="N117" s="2">
        <f>'2022'!$I$55</f>
        <v>252</v>
      </c>
    </row>
    <row r="118" spans="1:14" x14ac:dyDescent="0.3">
      <c r="A118" s="32" t="s">
        <v>73</v>
      </c>
      <c r="B118" s="32">
        <v>2022</v>
      </c>
      <c r="C118" s="2" t="s">
        <v>65</v>
      </c>
      <c r="D118" s="32" t="s">
        <v>70</v>
      </c>
      <c r="E118" s="32" t="str">
        <f>'2022'!$J$57</f>
        <v>Tier 3</v>
      </c>
      <c r="F118" s="32" t="str">
        <f>'2022'!$K$57</f>
        <v>23</v>
      </c>
      <c r="G118" s="32" t="str">
        <f>'2022'!$L$57</f>
        <v>1 .9</v>
      </c>
      <c r="H118" s="2">
        <f>'2022'!$C$57</f>
        <v>133.30000000000001</v>
      </c>
      <c r="I118" s="2">
        <f>'2022'!$D$57</f>
        <v>509</v>
      </c>
      <c r="J118" s="2">
        <f>'2022'!$E$57</f>
        <v>355</v>
      </c>
      <c r="K118" s="2">
        <f>'2022'!$F$57</f>
        <v>355</v>
      </c>
      <c r="L118" s="2">
        <f>'2022'!$G$57</f>
        <v>355</v>
      </c>
      <c r="M118" s="2">
        <f>'2022'!$H$57</f>
        <v>355</v>
      </c>
      <c r="N118" s="2">
        <f>'2022'!$I$57</f>
        <v>355</v>
      </c>
    </row>
    <row r="119" spans="1:14" ht="15" thickBot="1" x14ac:dyDescent="0.35">
      <c r="A119" s="33" t="s">
        <v>73</v>
      </c>
      <c r="B119" s="33">
        <v>2022</v>
      </c>
      <c r="C119" s="10" t="s">
        <v>65</v>
      </c>
      <c r="D119" s="33" t="s">
        <v>70</v>
      </c>
      <c r="E119" s="33" t="str">
        <f>'2022'!$J$59</f>
        <v>Tier 4</v>
      </c>
      <c r="F119" s="32" t="str">
        <f>'2022'!$K$59</f>
        <v>32</v>
      </c>
      <c r="G119" s="32" t="str">
        <f>'2022'!$L$59</f>
        <v>40</v>
      </c>
      <c r="H119" s="10">
        <f>'2022'!$C$59</f>
        <v>138</v>
      </c>
      <c r="I119" s="10">
        <f>'2022'!$D$59</f>
        <v>527</v>
      </c>
      <c r="J119" s="10">
        <f>'2022'!$E$59</f>
        <v>368</v>
      </c>
      <c r="K119" s="10">
        <f>'2022'!$F$59</f>
        <v>368</v>
      </c>
      <c r="L119" s="10">
        <f>'2022'!$G$59</f>
        <v>368</v>
      </c>
      <c r="M119" s="10">
        <f>'2022'!$H$59</f>
        <v>368</v>
      </c>
      <c r="N119" s="10">
        <f>'2022'!$I$59</f>
        <v>368</v>
      </c>
    </row>
    <row r="120" spans="1:14" x14ac:dyDescent="0.3">
      <c r="A120" s="31" t="s">
        <v>73</v>
      </c>
      <c r="B120" s="31">
        <v>2022</v>
      </c>
      <c r="C120" s="5" t="s">
        <v>35</v>
      </c>
      <c r="D120" s="31" t="s">
        <v>70</v>
      </c>
      <c r="E120" s="31" t="str">
        <f>'2022'!$J$61</f>
        <v>Tier 1</v>
      </c>
      <c r="F120" s="31" t="str">
        <f>'2022'!$K$61</f>
        <v>1</v>
      </c>
      <c r="G120" s="31" t="str">
        <f>'2022'!$L$61</f>
        <v>14.9</v>
      </c>
      <c r="H120" s="5">
        <f>'2022'!$C$61</f>
        <v>328</v>
      </c>
      <c r="I120" s="5">
        <f>'2022'!$D$61</f>
        <v>229</v>
      </c>
      <c r="J120" s="5">
        <f>'2022'!$E$61</f>
        <v>229</v>
      </c>
      <c r="K120" s="5">
        <f>'2022'!$F$61</f>
        <v>229</v>
      </c>
      <c r="L120" s="5">
        <f>'2022'!$G$61</f>
        <v>229</v>
      </c>
      <c r="M120" s="5">
        <f>'2022'!$H$61</f>
        <v>229</v>
      </c>
      <c r="N120" s="5">
        <f>'2022'!$I$61</f>
        <v>229</v>
      </c>
    </row>
    <row r="121" spans="1:14" x14ac:dyDescent="0.3">
      <c r="A121" s="32" t="s">
        <v>73</v>
      </c>
      <c r="B121" s="32">
        <v>2022</v>
      </c>
      <c r="C121" s="2" t="s">
        <v>35</v>
      </c>
      <c r="D121" s="32" t="s">
        <v>70</v>
      </c>
      <c r="E121" s="32" t="str">
        <f>'2022'!$J$63</f>
        <v>Tier 2</v>
      </c>
      <c r="F121" s="32" t="str">
        <f>'2022'!$K$63</f>
        <v>15</v>
      </c>
      <c r="G121" s="32" t="str">
        <f>'2022'!$L$63</f>
        <v>22.9</v>
      </c>
      <c r="H121" s="2">
        <f>'2022'!$C$63</f>
        <v>515</v>
      </c>
      <c r="I121" s="2">
        <f>'2022'!$D$63</f>
        <v>361</v>
      </c>
      <c r="J121" s="2">
        <f>'2022'!$E$63</f>
        <v>361</v>
      </c>
      <c r="K121" s="2">
        <f>'2022'!$F$63</f>
        <v>361</v>
      </c>
      <c r="L121" s="2">
        <f>'2022'!$G$63</f>
        <v>361</v>
      </c>
      <c r="M121" s="2">
        <f>'2022'!$H$63</f>
        <v>361</v>
      </c>
      <c r="N121" s="2">
        <f>'2022'!$I$63</f>
        <v>361</v>
      </c>
    </row>
    <row r="122" spans="1:14" x14ac:dyDescent="0.3">
      <c r="A122" s="32" t="s">
        <v>73</v>
      </c>
      <c r="B122" s="32">
        <v>2022</v>
      </c>
      <c r="C122" s="2" t="s">
        <v>26</v>
      </c>
      <c r="D122" s="32" t="s">
        <v>70</v>
      </c>
      <c r="E122" s="32" t="str">
        <f>'2022'!$J$65</f>
        <v>Tier 3</v>
      </c>
      <c r="F122" s="32" t="str">
        <f>'2022'!$K$65</f>
        <v>23</v>
      </c>
      <c r="G122" s="32" t="str">
        <f>'2022'!$L$65</f>
        <v>31.9</v>
      </c>
      <c r="H122" s="2">
        <f>'2022'!$C$65</f>
        <v>726</v>
      </c>
      <c r="I122" s="2">
        <f>'2022'!$D$65</f>
        <v>509</v>
      </c>
      <c r="J122" s="2">
        <f>'2022'!$E$65</f>
        <v>509</v>
      </c>
      <c r="K122" s="2">
        <f>'2022'!$F$65</f>
        <v>509</v>
      </c>
      <c r="L122" s="2">
        <f>'2022'!$G$65</f>
        <v>509</v>
      </c>
      <c r="M122" s="2">
        <f>'2022'!$H$65</f>
        <v>509</v>
      </c>
      <c r="N122" s="2">
        <f>'2022'!$I$65</f>
        <v>509</v>
      </c>
    </row>
    <row r="123" spans="1:14" ht="15" thickBot="1" x14ac:dyDescent="0.35">
      <c r="A123" s="33" t="s">
        <v>73</v>
      </c>
      <c r="B123" s="33">
        <v>2022</v>
      </c>
      <c r="C123" s="10" t="s">
        <v>26</v>
      </c>
      <c r="D123" s="33" t="s">
        <v>70</v>
      </c>
      <c r="E123" s="33" t="str">
        <f>'2022'!$J$67</f>
        <v>Tier 4</v>
      </c>
      <c r="F123" s="32" t="str">
        <f>'2022'!$K$67</f>
        <v>32</v>
      </c>
      <c r="G123" s="32" t="str">
        <f>'2022'!$L$67</f>
        <v>40</v>
      </c>
      <c r="H123" s="10">
        <f>'2022'!$C$67</f>
        <v>138</v>
      </c>
      <c r="I123" s="10">
        <f>'2022'!$D$67</f>
        <v>752</v>
      </c>
      <c r="J123" s="10">
        <f>'2022'!$E$67</f>
        <v>527</v>
      </c>
      <c r="K123" s="10">
        <f>'2022'!$F$67</f>
        <v>527</v>
      </c>
      <c r="L123" s="10">
        <f>'2022'!$G$67</f>
        <v>527</v>
      </c>
      <c r="M123" s="10">
        <f>'2022'!$H$67</f>
        <v>527</v>
      </c>
      <c r="N123" s="10">
        <f>'2022'!$I$67</f>
        <v>527</v>
      </c>
    </row>
    <row r="124" spans="1:14" x14ac:dyDescent="0.3">
      <c r="A124" s="31" t="s">
        <v>73</v>
      </c>
      <c r="B124" s="31">
        <v>2022</v>
      </c>
      <c r="C124" s="5" t="s">
        <v>28</v>
      </c>
      <c r="D124" s="31" t="s">
        <v>70</v>
      </c>
      <c r="E124" s="31" t="str">
        <f>'2022'!$J$69</f>
        <v>Tier 1</v>
      </c>
      <c r="F124" s="31" t="str">
        <f>'2022'!$K$69</f>
        <v>1</v>
      </c>
      <c r="G124" s="31" t="str">
        <f>'2022'!$L$69</f>
        <v>14.9</v>
      </c>
      <c r="H124" s="5">
        <f>'2022'!$C$69</f>
        <v>60.2</v>
      </c>
      <c r="I124" s="5">
        <f>'2022'!$D$69</f>
        <v>455</v>
      </c>
      <c r="J124" s="5">
        <f>'2022'!$E$69</f>
        <v>328</v>
      </c>
      <c r="K124" s="5">
        <f>'2022'!$F$69</f>
        <v>328</v>
      </c>
      <c r="L124" s="5">
        <f>'2022'!$G$69</f>
        <v>328</v>
      </c>
      <c r="M124" s="5">
        <f>'2022'!$H$69</f>
        <v>328</v>
      </c>
      <c r="N124" s="5">
        <f>'2022'!$I$69</f>
        <v>328</v>
      </c>
    </row>
    <row r="125" spans="1:14" x14ac:dyDescent="0.3">
      <c r="A125" s="32" t="s">
        <v>73</v>
      </c>
      <c r="B125" s="32">
        <v>2022</v>
      </c>
      <c r="C125" s="2" t="s">
        <v>28</v>
      </c>
      <c r="D125" s="32" t="s">
        <v>70</v>
      </c>
      <c r="E125" s="32" t="str">
        <f>'2022'!$J$71</f>
        <v>Tier 2</v>
      </c>
      <c r="F125" s="32" t="str">
        <f>'2022'!$K$71</f>
        <v>15</v>
      </c>
      <c r="G125" s="32" t="str">
        <f>'2022'!$L$71</f>
        <v>22.9</v>
      </c>
      <c r="H125" s="2">
        <f>'2022'!$C$71</f>
        <v>94.6</v>
      </c>
      <c r="I125" s="2">
        <f>'2022'!$D$71</f>
        <v>715</v>
      </c>
      <c r="J125" s="2">
        <f>'2022'!$E$71</f>
        <v>515</v>
      </c>
      <c r="K125" s="2">
        <f>'2022'!$F$71</f>
        <v>515</v>
      </c>
      <c r="L125" s="2">
        <f>'2022'!$G$71</f>
        <v>515</v>
      </c>
      <c r="M125" s="2">
        <f>'2022'!$H$71</f>
        <v>515</v>
      </c>
      <c r="N125" s="2">
        <f>'2022'!$I$71</f>
        <v>515</v>
      </c>
    </row>
    <row r="126" spans="1:14" x14ac:dyDescent="0.3">
      <c r="A126" s="32" t="s">
        <v>73</v>
      </c>
      <c r="B126" s="32">
        <v>2022</v>
      </c>
      <c r="C126" s="2" t="s">
        <v>28</v>
      </c>
      <c r="D126" s="32" t="s">
        <v>70</v>
      </c>
      <c r="E126" s="32" t="str">
        <f>'2022'!$J$73</f>
        <v>Tier 3</v>
      </c>
      <c r="F126" s="32" t="str">
        <f>'2022'!$K$73</f>
        <v>23</v>
      </c>
      <c r="G126" s="32" t="str">
        <f>'2022'!$L$73</f>
        <v>31.9</v>
      </c>
      <c r="H126" s="2">
        <f>'2022'!$C$73</f>
        <v>133.30000000000001</v>
      </c>
      <c r="I126" s="2">
        <f>'2022'!$D$73</f>
        <v>1007</v>
      </c>
      <c r="J126" s="2">
        <f>'2022'!$E$73</f>
        <v>726</v>
      </c>
      <c r="K126" s="2">
        <f>'2022'!$F$73</f>
        <v>726</v>
      </c>
      <c r="L126" s="2">
        <f>'2022'!$G$73</f>
        <v>726</v>
      </c>
      <c r="M126" s="2">
        <f>'2022'!$H$73</f>
        <v>726</v>
      </c>
      <c r="N126" s="2">
        <f>'2022'!$I$73</f>
        <v>726</v>
      </c>
    </row>
    <row r="127" spans="1:14" ht="15" thickBot="1" x14ac:dyDescent="0.35">
      <c r="A127" s="33" t="s">
        <v>73</v>
      </c>
      <c r="B127" s="33">
        <v>2022</v>
      </c>
      <c r="C127" s="10" t="s">
        <v>28</v>
      </c>
      <c r="D127" s="33" t="s">
        <v>70</v>
      </c>
      <c r="E127" s="33" t="str">
        <f>'2022'!$J$75</f>
        <v>Tier 4</v>
      </c>
      <c r="F127" s="32" t="str">
        <f>'2022'!$K$75</f>
        <v>32</v>
      </c>
      <c r="G127" s="32" t="str">
        <f>'2022'!$L$75</f>
        <v>40</v>
      </c>
      <c r="H127" s="10">
        <f>'2022'!$C$75</f>
        <v>138</v>
      </c>
      <c r="I127" s="10">
        <f>'2022'!$D$75</f>
        <v>1043</v>
      </c>
      <c r="J127" s="10">
        <f>'2022'!$E$75</f>
        <v>752</v>
      </c>
      <c r="K127" s="10">
        <f>'2022'!$F$75</f>
        <v>752</v>
      </c>
      <c r="L127" s="10">
        <f>'2022'!$G$75</f>
        <v>752</v>
      </c>
      <c r="M127" s="10">
        <f>'2022'!$H$75</f>
        <v>752</v>
      </c>
      <c r="N127" s="10">
        <f>'2022'!$I$75</f>
        <v>752</v>
      </c>
    </row>
    <row r="128" spans="1:14" x14ac:dyDescent="0.3">
      <c r="A128" s="31" t="s">
        <v>73</v>
      </c>
      <c r="B128" s="31">
        <v>2022</v>
      </c>
      <c r="C128" s="5" t="s">
        <v>66</v>
      </c>
      <c r="D128" s="31" t="s">
        <v>70</v>
      </c>
      <c r="E128" s="31" t="str">
        <f>'2022'!$J$77</f>
        <v>Tier 1</v>
      </c>
      <c r="F128" s="31" t="str">
        <f>'2022'!$K$77</f>
        <v>1</v>
      </c>
      <c r="G128" s="31" t="str">
        <f>'2022'!$L$77</f>
        <v>14.9</v>
      </c>
      <c r="H128" s="5">
        <f>'2022'!$C$77</f>
        <v>60.2</v>
      </c>
      <c r="I128" s="5">
        <f>'2022'!$D$77</f>
        <v>455</v>
      </c>
      <c r="J128" s="5">
        <f>'2022'!$E$77</f>
        <v>455</v>
      </c>
      <c r="K128" s="5">
        <f>'2022'!$F$77</f>
        <v>455</v>
      </c>
      <c r="L128" s="5">
        <f>'2022'!$G$77</f>
        <v>455</v>
      </c>
      <c r="M128" s="5">
        <f>'2022'!$H$77</f>
        <v>455</v>
      </c>
      <c r="N128" s="5">
        <f>'2022'!$I$77</f>
        <v>455</v>
      </c>
    </row>
    <row r="129" spans="1:14" x14ac:dyDescent="0.3">
      <c r="A129" s="32" t="s">
        <v>73</v>
      </c>
      <c r="B129" s="32">
        <v>2022</v>
      </c>
      <c r="C129" s="2" t="s">
        <v>66</v>
      </c>
      <c r="D129" s="32" t="s">
        <v>70</v>
      </c>
      <c r="E129" s="32" t="str">
        <f>'2022'!$J$79</f>
        <v>Tier 2</v>
      </c>
      <c r="F129" s="32" t="str">
        <f>'2022'!$K$79</f>
        <v>15</v>
      </c>
      <c r="G129" s="32" t="str">
        <f>'2022'!$L$79</f>
        <v>22.9</v>
      </c>
      <c r="H129" s="2">
        <f>'2022'!$C$79</f>
        <v>94.6</v>
      </c>
      <c r="I129" s="2">
        <f>'2022'!$D$79</f>
        <v>715</v>
      </c>
      <c r="J129" s="2">
        <f>'2022'!$E$79</f>
        <v>715</v>
      </c>
      <c r="K129" s="2">
        <f>'2022'!$F$79</f>
        <v>715</v>
      </c>
      <c r="L129" s="2">
        <f>'2022'!$G$79</f>
        <v>715</v>
      </c>
      <c r="M129" s="2">
        <f>'2022'!$H$79</f>
        <v>715</v>
      </c>
      <c r="N129" s="2">
        <f>'2022'!$I$79</f>
        <v>715</v>
      </c>
    </row>
    <row r="130" spans="1:14" x14ac:dyDescent="0.3">
      <c r="A130" s="32" t="s">
        <v>73</v>
      </c>
      <c r="B130" s="32">
        <v>2022</v>
      </c>
      <c r="C130" s="2" t="s">
        <v>66</v>
      </c>
      <c r="D130" s="32" t="s">
        <v>70</v>
      </c>
      <c r="E130" s="32" t="str">
        <f>'2022'!$J$81</f>
        <v>Tier 3</v>
      </c>
      <c r="F130" s="32" t="str">
        <f>'2022'!$K$81</f>
        <v>23</v>
      </c>
      <c r="G130" s="32" t="str">
        <f>'2022'!$L$81</f>
        <v>31.9</v>
      </c>
      <c r="H130" s="2">
        <f>'2022'!$C$81</f>
        <v>133.30000000000001</v>
      </c>
      <c r="I130" s="2">
        <f>'2022'!$D$81</f>
        <v>1007</v>
      </c>
      <c r="J130" s="2">
        <f>'2022'!$E$81</f>
        <v>1007</v>
      </c>
      <c r="K130" s="2">
        <f>'2022'!$F$81</f>
        <v>1007</v>
      </c>
      <c r="L130" s="2">
        <f>'2022'!$G$81</f>
        <v>1007</v>
      </c>
      <c r="M130" s="2">
        <f>'2022'!$H$81</f>
        <v>1007</v>
      </c>
      <c r="N130" s="2">
        <f>'2022'!$I$81</f>
        <v>1007</v>
      </c>
    </row>
    <row r="131" spans="1:14" x14ac:dyDescent="0.3">
      <c r="A131" s="32" t="s">
        <v>73</v>
      </c>
      <c r="B131" s="32">
        <v>2022</v>
      </c>
      <c r="C131" s="2" t="s">
        <v>66</v>
      </c>
      <c r="D131" s="32" t="s">
        <v>70</v>
      </c>
      <c r="E131" s="32" t="str">
        <f>'2022'!$J$83</f>
        <v>Tier 4</v>
      </c>
      <c r="F131" s="32" t="str">
        <f>'2022'!$K$83</f>
        <v>32</v>
      </c>
      <c r="G131" s="32" t="str">
        <f>'2022'!$L$83</f>
        <v>40</v>
      </c>
      <c r="H131" s="2">
        <f>'2022'!$C$83</f>
        <v>138</v>
      </c>
      <c r="I131" s="2">
        <f>'2022'!$D$83</f>
        <v>1043</v>
      </c>
      <c r="J131" s="2">
        <f>'2022'!$E$83</f>
        <v>1043</v>
      </c>
      <c r="K131" s="2">
        <f>'2022'!$F$83</f>
        <v>1043</v>
      </c>
      <c r="L131" s="2">
        <f>'2022'!$G$83</f>
        <v>1043</v>
      </c>
      <c r="M131" s="2">
        <f>'2022'!$H$83</f>
        <v>1043</v>
      </c>
      <c r="N131" s="2">
        <f>'2022'!$I$83</f>
        <v>1043</v>
      </c>
    </row>
    <row r="132" spans="1:14" x14ac:dyDescent="0.3">
      <c r="C132" s="2"/>
      <c r="D132" s="32"/>
      <c r="E132" s="32"/>
      <c r="F132" s="32"/>
      <c r="G132" s="32"/>
      <c r="H132" s="2"/>
      <c r="I132" s="2"/>
      <c r="J132" s="2"/>
      <c r="K132" s="2"/>
      <c r="L132" s="2"/>
      <c r="M132" s="2"/>
      <c r="N132" s="2"/>
    </row>
    <row r="133" spans="1:14" x14ac:dyDescent="0.3">
      <c r="C133" s="2"/>
      <c r="D133" s="32"/>
      <c r="E133" s="32"/>
      <c r="F133" s="32"/>
      <c r="G133" s="32"/>
      <c r="H133" s="2"/>
      <c r="I133" s="2"/>
      <c r="J133" s="2"/>
      <c r="K133" s="2"/>
      <c r="L133" s="2"/>
      <c r="M133" s="2"/>
      <c r="N133" s="2"/>
    </row>
    <row r="134" spans="1:14" x14ac:dyDescent="0.3">
      <c r="C134" s="2"/>
      <c r="D134" s="32"/>
      <c r="E134" s="32"/>
      <c r="F134" s="32"/>
      <c r="G134" s="32"/>
      <c r="H134" s="2"/>
      <c r="I134" s="2"/>
      <c r="J134" s="2"/>
      <c r="K134" s="2"/>
      <c r="L134" s="2"/>
      <c r="M134" s="2"/>
      <c r="N134" s="2"/>
    </row>
    <row r="135" spans="1:14" x14ac:dyDescent="0.3">
      <c r="C135" s="2"/>
      <c r="D135" s="32"/>
      <c r="E135" s="32"/>
      <c r="F135" s="32"/>
      <c r="G135" s="32"/>
      <c r="H135" s="2"/>
      <c r="I135" s="2"/>
      <c r="J135" s="2"/>
      <c r="K135" s="2"/>
      <c r="L135" s="2"/>
      <c r="M135" s="2"/>
      <c r="N135" s="2"/>
    </row>
    <row r="136" spans="1:14" x14ac:dyDescent="0.3">
      <c r="C136" s="2"/>
      <c r="D136" s="32"/>
      <c r="E136" s="32"/>
      <c r="F136" s="32"/>
      <c r="G136" s="32"/>
      <c r="H136" s="2"/>
      <c r="I136" s="2"/>
      <c r="J136" s="2"/>
      <c r="K136" s="2"/>
      <c r="L136" s="2"/>
      <c r="M136" s="2"/>
      <c r="N136" s="2"/>
    </row>
    <row r="137" spans="1:14" x14ac:dyDescent="0.3">
      <c r="C137" s="2"/>
      <c r="D137" s="32"/>
      <c r="E137" s="32"/>
      <c r="F137" s="32"/>
      <c r="G137" s="32"/>
      <c r="H137" s="2"/>
      <c r="I137" s="2"/>
      <c r="J137" s="2"/>
      <c r="K137" s="2"/>
      <c r="L137" s="2"/>
      <c r="M137" s="2"/>
      <c r="N137" s="2"/>
    </row>
    <row r="138" spans="1:14" x14ac:dyDescent="0.3">
      <c r="C138" s="2"/>
      <c r="D138" s="32"/>
      <c r="E138" s="32"/>
      <c r="F138" s="32"/>
      <c r="G138" s="32"/>
      <c r="H138" s="2"/>
      <c r="I138" s="2"/>
      <c r="J138" s="2"/>
      <c r="K138" s="2"/>
      <c r="L138" s="2"/>
      <c r="M138" s="2"/>
      <c r="N138" s="2"/>
    </row>
    <row r="139" spans="1:14" x14ac:dyDescent="0.3">
      <c r="C139" s="2"/>
      <c r="D139" s="32"/>
      <c r="E139" s="32"/>
      <c r="F139" s="32"/>
      <c r="G139" s="32"/>
      <c r="H139" s="2"/>
      <c r="I139" s="2"/>
      <c r="J139" s="2"/>
      <c r="K139" s="2"/>
      <c r="L139" s="2"/>
      <c r="M139" s="2"/>
      <c r="N139" s="2"/>
    </row>
    <row r="141" spans="1:14" x14ac:dyDescent="0.3">
      <c r="C141" s="13" t="s">
        <v>38</v>
      </c>
      <c r="D141" s="13"/>
      <c r="E141" s="13"/>
    </row>
    <row r="143" spans="1:14" ht="15" thickBot="1" x14ac:dyDescent="0.35">
      <c r="A143" s="42" t="s">
        <v>71</v>
      </c>
      <c r="B143" s="42" t="s">
        <v>72</v>
      </c>
      <c r="C143" s="42" t="s">
        <v>68</v>
      </c>
      <c r="D143" s="26" t="s">
        <v>0</v>
      </c>
      <c r="E143" s="26" t="s">
        <v>6</v>
      </c>
      <c r="F143" s="26" t="s">
        <v>7</v>
      </c>
      <c r="G143" s="26" t="s">
        <v>8</v>
      </c>
      <c r="H143" s="26" t="s">
        <v>9</v>
      </c>
      <c r="I143" s="26" t="s">
        <v>10</v>
      </c>
      <c r="J143" s="26" t="s">
        <v>33</v>
      </c>
    </row>
    <row r="144" spans="1:14" x14ac:dyDescent="0.3">
      <c r="A144" s="38" t="s">
        <v>73</v>
      </c>
      <c r="B144" s="38">
        <v>2019</v>
      </c>
      <c r="C144" s="38" t="s">
        <v>69</v>
      </c>
      <c r="D144" s="3" t="str">
        <f>'2019'!$A$42</f>
        <v>License Exempt – Child/Provider home</v>
      </c>
      <c r="E144" s="3">
        <f>'2019'!$B$42</f>
        <v>2.4700000000000002</v>
      </c>
      <c r="F144" s="3">
        <f>'2019'!$C$42</f>
        <v>1.99</v>
      </c>
      <c r="G144" s="3">
        <f>'2019'!$D$42</f>
        <v>1.77</v>
      </c>
      <c r="H144" s="3">
        <f>'2019'!$E$42</f>
        <v>1.55</v>
      </c>
      <c r="I144" s="3">
        <f>'2019'!$F$42</f>
        <v>1.38</v>
      </c>
      <c r="J144" s="3">
        <f>'2019'!$G$42</f>
        <v>1.28</v>
      </c>
    </row>
    <row r="145" spans="1:10" x14ac:dyDescent="0.3">
      <c r="A145" s="36" t="s">
        <v>73</v>
      </c>
      <c r="B145" s="36">
        <v>2019</v>
      </c>
      <c r="C145" s="36" t="s">
        <v>69</v>
      </c>
      <c r="D145" s="3" t="str">
        <f>'2019'!$A$43</f>
        <v>License Exempt Center/Program</v>
      </c>
      <c r="E145" s="3">
        <f>'2019'!$B$43</f>
        <v>3.39</v>
      </c>
      <c r="F145" s="3">
        <f>'2019'!$C$43</f>
        <v>3.13</v>
      </c>
      <c r="G145" s="3">
        <f>'2019'!$D$43</f>
        <v>3.02</v>
      </c>
      <c r="H145" s="3">
        <f>'2019'!$E$43</f>
        <v>2.91</v>
      </c>
      <c r="I145" s="3">
        <f>'2019'!$F$43</f>
        <v>2.62</v>
      </c>
      <c r="J145" s="3">
        <f>'2019'!$G$43</f>
        <v>1.78</v>
      </c>
    </row>
    <row r="146" spans="1:10" x14ac:dyDescent="0.3">
      <c r="A146" s="36" t="s">
        <v>73</v>
      </c>
      <c r="B146" s="36">
        <v>2019</v>
      </c>
      <c r="C146" s="36" t="s">
        <v>69</v>
      </c>
      <c r="D146" s="3" t="str">
        <f>'2019'!$A$44</f>
        <v>Residential Certificate</v>
      </c>
      <c r="E146" s="3">
        <f>'2019'!$B$44</f>
        <v>3.39</v>
      </c>
      <c r="F146" s="3">
        <f>'2019'!$C$44</f>
        <v>3.13</v>
      </c>
      <c r="G146" s="3">
        <f>'2019'!$D$44</f>
        <v>3.02</v>
      </c>
      <c r="H146" s="3">
        <f>'2019'!$E$44</f>
        <v>2.91</v>
      </c>
      <c r="I146" s="3">
        <f>'2019'!$F$44</f>
        <v>2.62</v>
      </c>
      <c r="J146" s="3">
        <f>'2019'!$G$44</f>
        <v>1.78</v>
      </c>
    </row>
    <row r="147" spans="1:10" x14ac:dyDescent="0.3">
      <c r="A147" s="36" t="s">
        <v>73</v>
      </c>
      <c r="B147" s="36">
        <v>2019</v>
      </c>
      <c r="C147" s="36" t="s">
        <v>69</v>
      </c>
      <c r="D147" s="3" t="str">
        <f>'2019'!$A$45</f>
        <v>Family Home Licensed</v>
      </c>
      <c r="E147" s="3">
        <f>'2019'!$B$45</f>
        <v>4.3600000000000003</v>
      </c>
      <c r="F147" s="3">
        <f>'2019'!$C$45</f>
        <v>4.18</v>
      </c>
      <c r="G147" s="3">
        <f>'2019'!$D$45</f>
        <v>4.0599999999999996</v>
      </c>
      <c r="H147" s="3">
        <f>'2019'!$E$45</f>
        <v>4</v>
      </c>
      <c r="I147" s="3">
        <f>'2019'!$F$45</f>
        <v>3.94</v>
      </c>
      <c r="J147" s="3">
        <f>'2019'!$G$45</f>
        <v>3.64</v>
      </c>
    </row>
    <row r="148" spans="1:10" x14ac:dyDescent="0.3">
      <c r="A148" s="36" t="s">
        <v>73</v>
      </c>
      <c r="B148" s="36">
        <v>2019</v>
      </c>
      <c r="C148" s="36" t="s">
        <v>69</v>
      </c>
      <c r="D148" s="3" t="str">
        <f>'2019'!$A$46</f>
        <v>Center Licensed</v>
      </c>
      <c r="E148" s="3">
        <f>'2019'!$B$46</f>
        <v>5.82</v>
      </c>
      <c r="F148" s="3">
        <f>'2019'!$C$46</f>
        <v>4.7300000000000004</v>
      </c>
      <c r="G148" s="3">
        <f>'2019'!$D$46</f>
        <v>4.4000000000000004</v>
      </c>
      <c r="H148" s="3">
        <f>'2019'!$E$46</f>
        <v>4.26</v>
      </c>
      <c r="I148" s="3">
        <f>'2019'!$F$46</f>
        <v>4.18</v>
      </c>
      <c r="J148" s="3">
        <f>'2019'!$G$46</f>
        <v>3.82</v>
      </c>
    </row>
    <row r="149" spans="1:10" x14ac:dyDescent="0.3">
      <c r="A149" s="36" t="s">
        <v>73</v>
      </c>
      <c r="B149" s="36">
        <v>2019</v>
      </c>
      <c r="C149" s="36" t="s">
        <v>70</v>
      </c>
      <c r="D149" s="37" t="str">
        <f>'2019'!$A$89</f>
        <v>License Exempt – Child/Provider Home</v>
      </c>
      <c r="E149" s="37">
        <f>'2019'!$B$89</f>
        <v>3.39</v>
      </c>
      <c r="F149" s="37">
        <f>'2019'!$C$89</f>
        <v>2.4700000000000002</v>
      </c>
      <c r="G149" s="37">
        <f>'2019'!$D$89</f>
        <v>2.4700000000000002</v>
      </c>
      <c r="H149" s="37">
        <f>'2019'!$E$89</f>
        <v>2.4700000000000002</v>
      </c>
      <c r="I149" s="37">
        <f>'2019'!$F$89</f>
        <v>2.4700000000000002</v>
      </c>
      <c r="J149" s="37">
        <f>'2019'!$G$89</f>
        <v>2.4700000000000002</v>
      </c>
    </row>
    <row r="150" spans="1:10" x14ac:dyDescent="0.3">
      <c r="A150" s="36" t="s">
        <v>73</v>
      </c>
      <c r="B150" s="36">
        <v>2019</v>
      </c>
      <c r="C150" s="36" t="s">
        <v>70</v>
      </c>
      <c r="D150" s="37" t="str">
        <f>'2019'!$A$90</f>
        <v>License Exempt Center/Program</v>
      </c>
      <c r="E150" s="37">
        <f>'2019'!$B$90</f>
        <v>4.3600000000000003</v>
      </c>
      <c r="F150" s="37">
        <f>'2019'!$C$90</f>
        <v>3.39</v>
      </c>
      <c r="G150" s="37">
        <f>'2019'!$D$90</f>
        <v>3.39</v>
      </c>
      <c r="H150" s="37">
        <f>'2019'!$E$90</f>
        <v>3.39</v>
      </c>
      <c r="I150" s="37">
        <f>'2019'!$F$90</f>
        <v>3.39</v>
      </c>
      <c r="J150" s="37">
        <f>'2019'!$G$90</f>
        <v>3.39</v>
      </c>
    </row>
    <row r="151" spans="1:10" x14ac:dyDescent="0.3">
      <c r="A151" s="36" t="s">
        <v>73</v>
      </c>
      <c r="B151" s="36">
        <v>2019</v>
      </c>
      <c r="C151" s="36" t="s">
        <v>70</v>
      </c>
      <c r="D151" s="37" t="str">
        <f>'2019'!$A$91</f>
        <v>Residential Certificate</v>
      </c>
      <c r="E151" s="37">
        <f>'2019'!$B$91</f>
        <v>4.3600000000000003</v>
      </c>
      <c r="F151" s="37">
        <f>'2019'!$C$91</f>
        <v>3.39</v>
      </c>
      <c r="G151" s="37">
        <f>'2019'!$D$91</f>
        <v>3.39</v>
      </c>
      <c r="H151" s="37">
        <f>'2019'!$E$91</f>
        <v>3.39</v>
      </c>
      <c r="I151" s="37">
        <f>'2019'!$F$91</f>
        <v>3.39</v>
      </c>
      <c r="J151" s="37">
        <f>'2019'!$G$91</f>
        <v>3.39</v>
      </c>
    </row>
    <row r="152" spans="1:10" x14ac:dyDescent="0.3">
      <c r="A152" s="36" t="s">
        <v>73</v>
      </c>
      <c r="B152" s="36">
        <v>2019</v>
      </c>
      <c r="C152" s="36" t="s">
        <v>70</v>
      </c>
      <c r="D152" s="37" t="str">
        <f>'2019'!$A$92</f>
        <v>Family Home-Licensed</v>
      </c>
      <c r="E152" s="37">
        <f>'2019'!$B$92</f>
        <v>5.82</v>
      </c>
      <c r="F152" s="37">
        <f>'2019'!$C$92</f>
        <v>4.3600000000000003</v>
      </c>
      <c r="G152" s="37">
        <f>'2019'!$D$92</f>
        <v>4.3600000000000003</v>
      </c>
      <c r="H152" s="37">
        <f>'2019'!$E$92</f>
        <v>4.3600000000000003</v>
      </c>
      <c r="I152" s="37">
        <f>'2019'!$F$92</f>
        <v>4.3600000000000003</v>
      </c>
      <c r="J152" s="37">
        <f>'2019'!$G$92</f>
        <v>4.3600000000000003</v>
      </c>
    </row>
    <row r="153" spans="1:10" x14ac:dyDescent="0.3">
      <c r="A153" s="43" t="s">
        <v>73</v>
      </c>
      <c r="B153" s="36">
        <v>2019</v>
      </c>
      <c r="C153" s="43" t="s">
        <v>70</v>
      </c>
      <c r="D153" s="37" t="str">
        <f>'2019'!$A$93</f>
        <v>Center-Licensed or Accredited</v>
      </c>
      <c r="E153" s="37">
        <f>'2019'!$B$93</f>
        <v>5.82</v>
      </c>
      <c r="F153" s="37">
        <f>'2019'!$C$93</f>
        <v>5.82</v>
      </c>
      <c r="G153" s="37">
        <f>'2019'!$D$93</f>
        <v>5.82</v>
      </c>
      <c r="H153" s="37">
        <f>'2019'!$E$93</f>
        <v>5.82</v>
      </c>
      <c r="I153" s="37">
        <f>'2019'!$F$93</f>
        <v>5.82</v>
      </c>
      <c r="J153" s="37">
        <f>'2019'!$G$93</f>
        <v>5.82</v>
      </c>
    </row>
    <row r="154" spans="1:10" x14ac:dyDescent="0.3">
      <c r="A154" s="38" t="s">
        <v>73</v>
      </c>
      <c r="B154" s="43">
        <v>2020</v>
      </c>
      <c r="C154" s="38" t="s">
        <v>69</v>
      </c>
      <c r="D154" s="3" t="str">
        <f>'2020'!$A$42</f>
        <v>License Exempt –Child/Provider home</v>
      </c>
      <c r="E154" s="3">
        <f>'2020'!$B$42</f>
        <v>2.4700000000000002</v>
      </c>
      <c r="F154" s="3">
        <f>'2020'!$C$42</f>
        <v>1.99</v>
      </c>
      <c r="G154" s="3">
        <f>'2020'!$D$42</f>
        <v>1.77</v>
      </c>
      <c r="H154" s="3">
        <f>'2020'!$E$42</f>
        <v>1.55</v>
      </c>
      <c r="I154" s="3">
        <f>'2020'!$F$42</f>
        <v>1.38</v>
      </c>
      <c r="J154" s="3">
        <f>'2020'!$G$42</f>
        <v>1.28</v>
      </c>
    </row>
    <row r="155" spans="1:10" x14ac:dyDescent="0.3">
      <c r="A155" s="36" t="s">
        <v>73</v>
      </c>
      <c r="B155" s="43">
        <v>2020</v>
      </c>
      <c r="C155" s="36" t="s">
        <v>69</v>
      </c>
      <c r="D155" s="3" t="str">
        <f>'2020'!$A$43</f>
        <v>License Exempt Center/Program</v>
      </c>
      <c r="E155" s="3">
        <f>'2020'!$B$43</f>
        <v>3.39</v>
      </c>
      <c r="F155" s="3">
        <f>'2020'!$C$43</f>
        <v>3.13</v>
      </c>
      <c r="G155" s="3">
        <f>'2020'!$D$43</f>
        <v>3.02</v>
      </c>
      <c r="H155" s="3">
        <f>'2020'!$E$43</f>
        <v>2.91</v>
      </c>
      <c r="I155" s="3">
        <f>'2020'!$F$43</f>
        <v>2.62</v>
      </c>
      <c r="J155" s="3">
        <f>'2020'!$G$43</f>
        <v>1.78</v>
      </c>
    </row>
    <row r="156" spans="1:10" x14ac:dyDescent="0.3">
      <c r="A156" s="36" t="s">
        <v>73</v>
      </c>
      <c r="B156" s="43">
        <v>2020</v>
      </c>
      <c r="C156" s="36" t="s">
        <v>69</v>
      </c>
      <c r="D156" s="3" t="str">
        <f>'2020'!$A$44</f>
        <v>Residential Certificate</v>
      </c>
      <c r="E156" s="3">
        <f>'2020'!$B$44</f>
        <v>3.39</v>
      </c>
      <c r="F156" s="3">
        <f>'2020'!$C$44</f>
        <v>3.13</v>
      </c>
      <c r="G156" s="3">
        <f>'2020'!$D$44</f>
        <v>3.02</v>
      </c>
      <c r="H156" s="3">
        <f>'2020'!$E$44</f>
        <v>2.91</v>
      </c>
      <c r="I156" s="3">
        <f>'2020'!$F$44</f>
        <v>2.62</v>
      </c>
      <c r="J156" s="3">
        <f>'2020'!$G$44</f>
        <v>1.78</v>
      </c>
    </row>
    <row r="157" spans="1:10" x14ac:dyDescent="0.3">
      <c r="A157" s="36" t="s">
        <v>73</v>
      </c>
      <c r="B157" s="43">
        <v>2020</v>
      </c>
      <c r="C157" s="36" t="s">
        <v>69</v>
      </c>
      <c r="D157" s="3" t="str">
        <f>'2020'!$A$45</f>
        <v>Family Home-Licensed</v>
      </c>
      <c r="E157" s="3">
        <f>'2020'!$B$45</f>
        <v>4.7699999999999996</v>
      </c>
      <c r="F157" s="3">
        <f>'2020'!$C$45</f>
        <v>4.18</v>
      </c>
      <c r="G157" s="3">
        <f>'2020'!$D$45</f>
        <v>4.0599999999999996</v>
      </c>
      <c r="H157" s="3">
        <f>'2020'!$E$45</f>
        <v>4</v>
      </c>
      <c r="I157" s="3">
        <f>'2020'!$F$45</f>
        <v>3.94</v>
      </c>
      <c r="J157" s="3">
        <f>'2020'!$G$45</f>
        <v>3.64</v>
      </c>
    </row>
    <row r="158" spans="1:10" x14ac:dyDescent="0.3">
      <c r="A158" s="36" t="s">
        <v>73</v>
      </c>
      <c r="B158" s="43">
        <v>2020</v>
      </c>
      <c r="C158" s="36" t="s">
        <v>69</v>
      </c>
      <c r="D158" s="3" t="str">
        <f>'2020'!$A$46</f>
        <v>Center-Licensed</v>
      </c>
      <c r="E158" s="3">
        <f>'2020'!$B$46</f>
        <v>6.54</v>
      </c>
      <c r="F158" s="3">
        <f>'2020'!$C$46</f>
        <v>4.7300000000000004</v>
      </c>
      <c r="G158" s="3">
        <f>'2020'!$D$46</f>
        <v>4.4000000000000004</v>
      </c>
      <c r="H158" s="3">
        <f>'2020'!$E$46</f>
        <v>4.26</v>
      </c>
      <c r="I158" s="3">
        <f>'2020'!$F$46</f>
        <v>4.18</v>
      </c>
      <c r="J158" s="3">
        <f>'2020'!$G$46</f>
        <v>3.82</v>
      </c>
    </row>
    <row r="159" spans="1:10" x14ac:dyDescent="0.3">
      <c r="A159" s="36" t="s">
        <v>73</v>
      </c>
      <c r="B159" s="43">
        <v>2020</v>
      </c>
      <c r="C159" s="36" t="s">
        <v>70</v>
      </c>
      <c r="D159" s="37" t="str">
        <f>'2020'!$A$89</f>
        <v>License Exempt – Child/Provider Home</v>
      </c>
      <c r="E159" s="37">
        <f>'2020'!$B$89</f>
        <v>3.39</v>
      </c>
      <c r="F159" s="37">
        <f>'2020'!$C$89</f>
        <v>2.4700000000000002</v>
      </c>
      <c r="G159" s="37">
        <f>'2020'!$D$89</f>
        <v>2.4700000000000002</v>
      </c>
      <c r="H159" s="37">
        <f>'2020'!$E$89</f>
        <v>2.4700000000000002</v>
      </c>
      <c r="I159" s="37">
        <f>'2020'!$F$89</f>
        <v>2.4700000000000002</v>
      </c>
      <c r="J159" s="37">
        <f>'2020'!$G$89</f>
        <v>2.4700000000000002</v>
      </c>
    </row>
    <row r="160" spans="1:10" x14ac:dyDescent="0.3">
      <c r="A160" s="36" t="s">
        <v>73</v>
      </c>
      <c r="B160" s="43">
        <v>2020</v>
      </c>
      <c r="C160" s="36" t="s">
        <v>70</v>
      </c>
      <c r="D160" s="37" t="str">
        <f>'2020'!$A$90</f>
        <v>License Exempt Center/Program</v>
      </c>
      <c r="E160" s="37">
        <f>'2020'!$B$90</f>
        <v>4.7699999999999996</v>
      </c>
      <c r="F160" s="37">
        <f>'2020'!$C$90</f>
        <v>3.39</v>
      </c>
      <c r="G160" s="37">
        <f>'2020'!$D$90</f>
        <v>3.39</v>
      </c>
      <c r="H160" s="37">
        <f>'2020'!$E$90</f>
        <v>3.39</v>
      </c>
      <c r="I160" s="37">
        <f>'2020'!$F$90</f>
        <v>3.39</v>
      </c>
      <c r="J160" s="37">
        <f>'2020'!$G$90</f>
        <v>3.39</v>
      </c>
    </row>
    <row r="161" spans="1:10" x14ac:dyDescent="0.3">
      <c r="A161" s="36" t="s">
        <v>73</v>
      </c>
      <c r="B161" s="43">
        <v>2020</v>
      </c>
      <c r="C161" s="36" t="s">
        <v>70</v>
      </c>
      <c r="D161" s="37" t="str">
        <f>'2020'!$A$91</f>
        <v>Residential Certificate</v>
      </c>
      <c r="E161" s="37">
        <f>'2020'!$B$91</f>
        <v>4.7699999999999996</v>
      </c>
      <c r="F161" s="37">
        <f>'2020'!$C$91</f>
        <v>3.39</v>
      </c>
      <c r="G161" s="37">
        <f>'2020'!$D$91</f>
        <v>3.39</v>
      </c>
      <c r="H161" s="37">
        <f>'2020'!$E$91</f>
        <v>3.39</v>
      </c>
      <c r="I161" s="37">
        <f>'2020'!$F$91</f>
        <v>3.39</v>
      </c>
      <c r="J161" s="37">
        <f>'2020'!$G$91</f>
        <v>3.39</v>
      </c>
    </row>
    <row r="162" spans="1:10" x14ac:dyDescent="0.3">
      <c r="A162" s="36" t="s">
        <v>73</v>
      </c>
      <c r="B162" s="43">
        <v>2020</v>
      </c>
      <c r="C162" s="36" t="s">
        <v>70</v>
      </c>
      <c r="D162" s="37" t="str">
        <f>'2020'!$A$92</f>
        <v>Family Home-Licensed</v>
      </c>
      <c r="E162" s="37">
        <f>'2020'!$B$92</f>
        <v>6.54</v>
      </c>
      <c r="F162" s="37">
        <f>'2020'!$C$92</f>
        <v>4.7699999999999996</v>
      </c>
      <c r="G162" s="37">
        <f>'2020'!$D$92</f>
        <v>4.7699999999999996</v>
      </c>
      <c r="H162" s="37">
        <f>'2020'!$E$92</f>
        <v>4.7699999999999996</v>
      </c>
      <c r="I162" s="37">
        <f>'2020'!$F$92</f>
        <v>4.7699999999999996</v>
      </c>
      <c r="J162" s="37">
        <f>'2020'!$G$92</f>
        <v>4.7699999999999996</v>
      </c>
    </row>
    <row r="163" spans="1:10" x14ac:dyDescent="0.3">
      <c r="A163" s="43" t="s">
        <v>73</v>
      </c>
      <c r="B163" s="43">
        <v>2020</v>
      </c>
      <c r="C163" s="43" t="s">
        <v>70</v>
      </c>
      <c r="D163" s="37" t="str">
        <f>'2020'!$A$93</f>
        <v>Center-Licensed or Accredited</v>
      </c>
      <c r="E163" s="37">
        <f>'2020'!$B$93</f>
        <v>6.54</v>
      </c>
      <c r="F163" s="37">
        <f>'2020'!$C$93</f>
        <v>6.54</v>
      </c>
      <c r="G163" s="37">
        <f>'2020'!$D$93</f>
        <v>6.54</v>
      </c>
      <c r="H163" s="37">
        <f>'2020'!$E$93</f>
        <v>6.54</v>
      </c>
      <c r="I163" s="37">
        <f>'2020'!$F$93</f>
        <v>6.54</v>
      </c>
      <c r="J163" s="37">
        <f>'2020'!$G$93</f>
        <v>6.54</v>
      </c>
    </row>
    <row r="164" spans="1:10" x14ac:dyDescent="0.3">
      <c r="A164" s="38" t="s">
        <v>73</v>
      </c>
      <c r="B164" s="38">
        <v>2021</v>
      </c>
      <c r="C164" s="38" t="s">
        <v>69</v>
      </c>
      <c r="D164" s="3" t="str">
        <f>'2021'!$A$42</f>
        <v>License Exempt – Child/Provider home</v>
      </c>
      <c r="E164" s="3">
        <f>'2021'!$B$42</f>
        <v>2.54</v>
      </c>
      <c r="F164" s="3">
        <f>'2021'!$C$42</f>
        <v>2.29</v>
      </c>
      <c r="G164" s="3">
        <f>'2021'!$D$42</f>
        <v>2.2000000000000002</v>
      </c>
      <c r="H164" s="3">
        <f>'2021'!$E$42</f>
        <v>2.17</v>
      </c>
      <c r="I164" s="3">
        <f>'2021'!$F$42</f>
        <v>2.09</v>
      </c>
      <c r="J164" s="3">
        <f>'2021'!$G$42</f>
        <v>1.99</v>
      </c>
    </row>
    <row r="165" spans="1:10" x14ac:dyDescent="0.3">
      <c r="A165" s="36" t="s">
        <v>73</v>
      </c>
      <c r="B165" s="38">
        <v>2021</v>
      </c>
      <c r="C165" s="36" t="s">
        <v>69</v>
      </c>
      <c r="D165" s="3" t="str">
        <f>'2021'!$A$43</f>
        <v>License Exempt Center/Program</v>
      </c>
      <c r="E165" s="3">
        <f>'2021'!$B$43</f>
        <v>3.62</v>
      </c>
      <c r="F165" s="3">
        <f>'2021'!$C$43</f>
        <v>3.27</v>
      </c>
      <c r="G165" s="3">
        <f>'2021'!$D$43</f>
        <v>3.15</v>
      </c>
      <c r="H165" s="3">
        <f>'2021'!$E$43</f>
        <v>3.09</v>
      </c>
      <c r="I165" s="3">
        <f>'2021'!$F$43</f>
        <v>2.98</v>
      </c>
      <c r="J165" s="3">
        <f>'2021'!$G$43</f>
        <v>2.84</v>
      </c>
    </row>
    <row r="166" spans="1:10" x14ac:dyDescent="0.3">
      <c r="A166" s="36" t="s">
        <v>73</v>
      </c>
      <c r="B166" s="38">
        <v>2021</v>
      </c>
      <c r="C166" s="36" t="s">
        <v>69</v>
      </c>
      <c r="D166" s="3" t="str">
        <f>'2021'!$A$44</f>
        <v>Residential Certificate</v>
      </c>
      <c r="E166" s="3">
        <f>'2021'!$B$44</f>
        <v>3.62</v>
      </c>
      <c r="F166" s="3">
        <f>'2021'!$C$44</f>
        <v>3.27</v>
      </c>
      <c r="G166" s="3">
        <f>'2021'!$D$44</f>
        <v>3.15</v>
      </c>
      <c r="H166" s="3">
        <f>'2021'!$E$44</f>
        <v>3.09</v>
      </c>
      <c r="I166" s="3">
        <f>'2021'!$F$44</f>
        <v>2.98</v>
      </c>
      <c r="J166" s="3">
        <f>'2021'!$G$44</f>
        <v>2.84</v>
      </c>
    </row>
    <row r="167" spans="1:10" x14ac:dyDescent="0.3">
      <c r="A167" s="36" t="s">
        <v>73</v>
      </c>
      <c r="B167" s="38">
        <v>2021</v>
      </c>
      <c r="C167" s="36" t="s">
        <v>69</v>
      </c>
      <c r="D167" s="3" t="str">
        <f>'2021'!$A$45</f>
        <v>Family Home Licensed</v>
      </c>
      <c r="E167" s="3">
        <f>'2021'!$B$45</f>
        <v>5.09</v>
      </c>
      <c r="F167" s="3">
        <f>'2021'!$C$45</f>
        <v>4.72</v>
      </c>
      <c r="G167" s="3">
        <f>'2021'!$D$45</f>
        <v>4.51</v>
      </c>
      <c r="H167" s="3">
        <f>'2021'!$E$45</f>
        <v>4.43</v>
      </c>
      <c r="I167" s="3">
        <f>'2021'!$F$45</f>
        <v>4.3600000000000003</v>
      </c>
      <c r="J167" s="3">
        <f>'2021'!$G$45</f>
        <v>4.18</v>
      </c>
    </row>
    <row r="168" spans="1:10" x14ac:dyDescent="0.3">
      <c r="A168" s="36" t="s">
        <v>73</v>
      </c>
      <c r="B168" s="38">
        <v>2021</v>
      </c>
      <c r="C168" s="36" t="s">
        <v>69</v>
      </c>
      <c r="D168" s="3" t="str">
        <f>'2021'!$A$46</f>
        <v>Center</v>
      </c>
      <c r="E168" s="3">
        <f>'2021'!$B$46</f>
        <v>6.8</v>
      </c>
      <c r="F168" s="3">
        <f>'2021'!$C$46</f>
        <v>5.56</v>
      </c>
      <c r="G168" s="3">
        <f>'2021'!$D$46</f>
        <v>5.09</v>
      </c>
      <c r="H168" s="3">
        <f>'2021'!$E$46</f>
        <v>5.01</v>
      </c>
      <c r="I168" s="3">
        <f>'2021'!$F$46</f>
        <v>4.91</v>
      </c>
      <c r="J168" s="3">
        <f>'2021'!$G$46</f>
        <v>4.51</v>
      </c>
    </row>
    <row r="169" spans="1:10" x14ac:dyDescent="0.3">
      <c r="A169" s="36" t="s">
        <v>73</v>
      </c>
      <c r="B169" s="38">
        <v>2021</v>
      </c>
      <c r="C169" s="36" t="s">
        <v>70</v>
      </c>
      <c r="D169" s="37" t="str">
        <f>'2021'!$A$89</f>
        <v>License Exempt – Child/Provider Home</v>
      </c>
      <c r="E169" s="37">
        <f>'2021'!$B$89</f>
        <v>3.62</v>
      </c>
      <c r="F169" s="37">
        <f>'2021'!$C$89</f>
        <v>2.54</v>
      </c>
      <c r="G169" s="37">
        <f>'2021'!$D$89</f>
        <v>2.54</v>
      </c>
      <c r="H169" s="37">
        <f>'2021'!$E$89</f>
        <v>2.54</v>
      </c>
      <c r="I169" s="37">
        <f>'2021'!$F$89</f>
        <v>2.54</v>
      </c>
      <c r="J169" s="37">
        <f>'2021'!$G$89</f>
        <v>2.54</v>
      </c>
    </row>
    <row r="170" spans="1:10" x14ac:dyDescent="0.3">
      <c r="A170" s="36" t="s">
        <v>73</v>
      </c>
      <c r="B170" s="38">
        <v>2021</v>
      </c>
      <c r="C170" s="36" t="s">
        <v>70</v>
      </c>
      <c r="D170" s="37" t="str">
        <f>'2021'!$A$90</f>
        <v>License Exempt Center/Program</v>
      </c>
      <c r="E170" s="37">
        <f>'2021'!$B$90</f>
        <v>5.09</v>
      </c>
      <c r="F170" s="37">
        <f>'2021'!$C$90</f>
        <v>3.62</v>
      </c>
      <c r="G170" s="37">
        <f>'2021'!$D$90</f>
        <v>3.62</v>
      </c>
      <c r="H170" s="37">
        <f>'2021'!$E$90</f>
        <v>3.62</v>
      </c>
      <c r="I170" s="37">
        <f>'2021'!$F$90</f>
        <v>3.62</v>
      </c>
      <c r="J170" s="37">
        <f>'2021'!$G$90</f>
        <v>3.62</v>
      </c>
    </row>
    <row r="171" spans="1:10" x14ac:dyDescent="0.3">
      <c r="A171" s="36" t="s">
        <v>73</v>
      </c>
      <c r="B171" s="38">
        <v>2021</v>
      </c>
      <c r="C171" s="36" t="s">
        <v>70</v>
      </c>
      <c r="D171" s="37" t="str">
        <f>'2021'!$A$91</f>
        <v>Residential Certificate</v>
      </c>
      <c r="E171" s="37">
        <f>'2021'!$B$91</f>
        <v>5.09</v>
      </c>
      <c r="F171" s="37">
        <f>'2021'!$C$91</f>
        <v>3.62</v>
      </c>
      <c r="G171" s="37">
        <f>'2021'!$D$91</f>
        <v>3.62</v>
      </c>
      <c r="H171" s="37">
        <f>'2021'!$E$91</f>
        <v>3.62</v>
      </c>
      <c r="I171" s="37">
        <f>'2021'!$F$91</f>
        <v>3.62</v>
      </c>
      <c r="J171" s="37">
        <f>'2021'!$G$91</f>
        <v>3.62</v>
      </c>
    </row>
    <row r="172" spans="1:10" x14ac:dyDescent="0.3">
      <c r="A172" s="36" t="s">
        <v>73</v>
      </c>
      <c r="B172" s="38">
        <v>2021</v>
      </c>
      <c r="C172" s="36" t="s">
        <v>70</v>
      </c>
      <c r="D172" s="37" t="str">
        <f>'2021'!$A$92</f>
        <v>Family Home-Licensed</v>
      </c>
      <c r="E172" s="37">
        <f>'2021'!$B$92</f>
        <v>6.8</v>
      </c>
      <c r="F172" s="37">
        <f>'2021'!$C$92</f>
        <v>5.09</v>
      </c>
      <c r="G172" s="37">
        <f>'2021'!$D$92</f>
        <v>5.09</v>
      </c>
      <c r="H172" s="37">
        <f>'2021'!$E$92</f>
        <v>5.09</v>
      </c>
      <c r="I172" s="37">
        <f>'2021'!$F$92</f>
        <v>5.09</v>
      </c>
      <c r="J172" s="37">
        <f>'2021'!$G$92</f>
        <v>5.09</v>
      </c>
    </row>
    <row r="173" spans="1:10" x14ac:dyDescent="0.3">
      <c r="A173" s="43" t="s">
        <v>73</v>
      </c>
      <c r="B173" s="38">
        <v>2021</v>
      </c>
      <c r="C173" s="43" t="s">
        <v>70</v>
      </c>
      <c r="D173" s="37" t="str">
        <f>'2021'!$A$93</f>
        <v>Center-Licensed or Accredited</v>
      </c>
      <c r="E173" s="37">
        <f>'2021'!$B$93</f>
        <v>6.8</v>
      </c>
      <c r="F173" s="37">
        <f>'2021'!$C$93</f>
        <v>6.8</v>
      </c>
      <c r="G173" s="37">
        <f>'2021'!$D$93</f>
        <v>6.8</v>
      </c>
      <c r="H173" s="37">
        <f>'2021'!$E$93</f>
        <v>6.8</v>
      </c>
      <c r="I173" s="37">
        <f>'2021'!$F$93</f>
        <v>6.8</v>
      </c>
      <c r="J173" s="37">
        <f>'2021'!$G$93</f>
        <v>6.8</v>
      </c>
    </row>
    <row r="174" spans="1:10" x14ac:dyDescent="0.3">
      <c r="A174" s="38" t="s">
        <v>73</v>
      </c>
      <c r="B174" s="38">
        <v>2022</v>
      </c>
      <c r="C174" s="38" t="s">
        <v>69</v>
      </c>
      <c r="D174" s="3" t="str">
        <f>'2022'!$A$42</f>
        <v>License Exempt – Child/Provider home</v>
      </c>
      <c r="E174" s="3">
        <f>'2022'!$B$42</f>
        <v>2.68</v>
      </c>
      <c r="F174" s="3">
        <f>'2022'!$C$42</f>
        <v>2.5499999999999998</v>
      </c>
      <c r="G174" s="3">
        <f>'2022'!$D$42</f>
        <v>2.5099999999999998</v>
      </c>
      <c r="H174" s="3">
        <f>'2022'!$E$42</f>
        <v>2.4700000000000002</v>
      </c>
      <c r="I174" s="3">
        <f>'2022'!$F$42</f>
        <v>2.42</v>
      </c>
      <c r="J174" s="3">
        <f>'2022'!$G$42</f>
        <v>2.29</v>
      </c>
    </row>
    <row r="175" spans="1:10" x14ac:dyDescent="0.3">
      <c r="A175" s="36" t="s">
        <v>73</v>
      </c>
      <c r="B175" s="36">
        <v>2022</v>
      </c>
      <c r="C175" s="36" t="s">
        <v>69</v>
      </c>
      <c r="D175" s="3" t="str">
        <f>'2022'!$A$43</f>
        <v>License Exempt Center/Program</v>
      </c>
      <c r="E175" s="3">
        <f>'2022'!$B$43</f>
        <v>3.82</v>
      </c>
      <c r="F175" s="3">
        <f>'2022'!$C$43</f>
        <v>3.71</v>
      </c>
      <c r="G175" s="3">
        <f>'2022'!$D$43</f>
        <v>3.63</v>
      </c>
      <c r="H175" s="3">
        <f>'2022'!$E$43</f>
        <v>3.52</v>
      </c>
      <c r="I175" s="3">
        <f>'2022'!$F$43</f>
        <v>3.46</v>
      </c>
      <c r="J175" s="3">
        <f>'2022'!$G$43</f>
        <v>3.27</v>
      </c>
    </row>
    <row r="176" spans="1:10" x14ac:dyDescent="0.3">
      <c r="A176" s="36" t="s">
        <v>73</v>
      </c>
      <c r="B176" s="36">
        <v>2022</v>
      </c>
      <c r="C176" s="36" t="s">
        <v>69</v>
      </c>
      <c r="D176" s="3" t="str">
        <f>'2022'!$A$44</f>
        <v>Residential Certificate</v>
      </c>
      <c r="E176" s="3">
        <f>'2022'!$B$44</f>
        <v>3.82</v>
      </c>
      <c r="F176" s="3">
        <f>'2022'!$C$44</f>
        <v>3.71</v>
      </c>
      <c r="G176" s="3">
        <f>'2022'!$D$44</f>
        <v>3.63</v>
      </c>
      <c r="H176" s="3">
        <f>'2022'!$E$44</f>
        <v>3.52</v>
      </c>
      <c r="I176" s="3">
        <f>'2022'!$F$44</f>
        <v>3.46</v>
      </c>
      <c r="J176" s="3">
        <f>'2022'!$G$44</f>
        <v>3.27</v>
      </c>
    </row>
    <row r="177" spans="1:10" x14ac:dyDescent="0.3">
      <c r="A177" s="36" t="s">
        <v>73</v>
      </c>
      <c r="B177" s="36">
        <v>2022</v>
      </c>
      <c r="C177" s="36" t="s">
        <v>69</v>
      </c>
      <c r="D177" s="3" t="str">
        <f>'2022'!$A$45</f>
        <v>Family Home Licensed</v>
      </c>
      <c r="E177" s="3">
        <f>'2022'!$B$45</f>
        <v>5.45</v>
      </c>
      <c r="F177" s="3">
        <f>'2022'!$C$45</f>
        <v>4.9800000000000004</v>
      </c>
      <c r="G177" s="3">
        <f>'2022'!$D$45</f>
        <v>4.8</v>
      </c>
      <c r="H177" s="3">
        <f>'2022'!$E$45</f>
        <v>4.72</v>
      </c>
      <c r="I177" s="3">
        <f>'2022'!$F$45</f>
        <v>4.6500000000000004</v>
      </c>
      <c r="J177" s="3">
        <f>'2022'!$G$45</f>
        <v>4.3600000000000003</v>
      </c>
    </row>
    <row r="178" spans="1:10" x14ac:dyDescent="0.3">
      <c r="A178" s="36" t="s">
        <v>73</v>
      </c>
      <c r="B178" s="36">
        <v>2022</v>
      </c>
      <c r="C178" s="36" t="s">
        <v>69</v>
      </c>
      <c r="D178" s="3" t="str">
        <f>'2022'!$A$46</f>
        <v>Center Licensed</v>
      </c>
      <c r="E178" s="3">
        <f>'2022'!$B$46</f>
        <v>7.56</v>
      </c>
      <c r="F178" s="3">
        <f>'2022'!$C$46</f>
        <v>5.95</v>
      </c>
      <c r="G178" s="3">
        <f>'2022'!$D$46</f>
        <v>5.49</v>
      </c>
      <c r="H178" s="3">
        <f>'2022'!$E$46</f>
        <v>5.47</v>
      </c>
      <c r="I178" s="3">
        <f>'2022'!$F$46</f>
        <v>5.3</v>
      </c>
      <c r="J178" s="3">
        <f>'2022'!$G$46</f>
        <v>4.51</v>
      </c>
    </row>
    <row r="179" spans="1:10" x14ac:dyDescent="0.3">
      <c r="A179" s="36" t="s">
        <v>73</v>
      </c>
      <c r="B179" s="36">
        <v>2022</v>
      </c>
      <c r="C179" s="36" t="s">
        <v>70</v>
      </c>
      <c r="D179" s="37" t="str">
        <f>'2022'!$A$89</f>
        <v>License Exempt – Child/Provider Home</v>
      </c>
      <c r="E179" s="37">
        <f>'2022'!$B$89</f>
        <v>3.82</v>
      </c>
      <c r="F179" s="37">
        <f>'2022'!$C$89</f>
        <v>2.67</v>
      </c>
      <c r="G179" s="37">
        <f>'2022'!$D$89</f>
        <v>2.67</v>
      </c>
      <c r="H179" s="37">
        <f>'2022'!$E$89</f>
        <v>2.67</v>
      </c>
      <c r="I179" s="37">
        <f>'2022'!$F$89</f>
        <v>2.67</v>
      </c>
      <c r="J179" s="37">
        <f>'2022'!$G$89</f>
        <v>2.67</v>
      </c>
    </row>
    <row r="180" spans="1:10" x14ac:dyDescent="0.3">
      <c r="A180" s="36" t="s">
        <v>73</v>
      </c>
      <c r="B180" s="36">
        <v>2022</v>
      </c>
      <c r="C180" s="36" t="s">
        <v>70</v>
      </c>
      <c r="D180" s="37" t="str">
        <f>'2022'!$A$90</f>
        <v>License Exempt Center/Program</v>
      </c>
      <c r="E180" s="37">
        <f>'2022'!$B$90</f>
        <v>5.45</v>
      </c>
      <c r="F180" s="37">
        <f>'2022'!$C$90</f>
        <v>3.82</v>
      </c>
      <c r="G180" s="37">
        <f>'2022'!$D$90</f>
        <v>3.82</v>
      </c>
      <c r="H180" s="37">
        <f>'2022'!$E$90</f>
        <v>3.82</v>
      </c>
      <c r="I180" s="37">
        <f>'2022'!$F$90</f>
        <v>3.82</v>
      </c>
      <c r="J180" s="37">
        <f>'2022'!$G$90</f>
        <v>3.82</v>
      </c>
    </row>
    <row r="181" spans="1:10" x14ac:dyDescent="0.3">
      <c r="A181" s="36" t="s">
        <v>73</v>
      </c>
      <c r="B181" s="36">
        <v>2022</v>
      </c>
      <c r="C181" s="36" t="s">
        <v>70</v>
      </c>
      <c r="D181" s="37" t="str">
        <f>'2022'!$A$91</f>
        <v>Residential Certificate</v>
      </c>
      <c r="E181" s="37">
        <f>'2022'!$B$91</f>
        <v>5.45</v>
      </c>
      <c r="F181" s="37">
        <f>'2022'!$C$91</f>
        <v>3.82</v>
      </c>
      <c r="G181" s="37">
        <f>'2022'!$D$91</f>
        <v>3.82</v>
      </c>
      <c r="H181" s="37">
        <f>'2022'!$E$91</f>
        <v>3.82</v>
      </c>
      <c r="I181" s="37">
        <f>'2022'!$F$91</f>
        <v>3.82</v>
      </c>
      <c r="J181" s="37">
        <f>'2022'!$G$91</f>
        <v>3.82</v>
      </c>
    </row>
    <row r="182" spans="1:10" x14ac:dyDescent="0.3">
      <c r="A182" s="36" t="s">
        <v>73</v>
      </c>
      <c r="B182" s="36">
        <v>2022</v>
      </c>
      <c r="C182" s="36" t="s">
        <v>70</v>
      </c>
      <c r="D182" s="37" t="str">
        <f>'2022'!$A$92</f>
        <v>Family Home-Licensed</v>
      </c>
      <c r="E182" s="37">
        <f>'2022'!$B$92</f>
        <v>7.56</v>
      </c>
      <c r="F182" s="37">
        <f>'2022'!$C$92</f>
        <v>5.45</v>
      </c>
      <c r="G182" s="37">
        <f>'2022'!$D$92</f>
        <v>5.45</v>
      </c>
      <c r="H182" s="37">
        <f>'2022'!$E$92</f>
        <v>5.45</v>
      </c>
      <c r="I182" s="37">
        <f>'2022'!$F$92</f>
        <v>5.45</v>
      </c>
      <c r="J182" s="37">
        <f>'2022'!$G$92</f>
        <v>5.45</v>
      </c>
    </row>
    <row r="183" spans="1:10" x14ac:dyDescent="0.3">
      <c r="A183" s="43" t="s">
        <v>73</v>
      </c>
      <c r="B183" s="43">
        <v>2022</v>
      </c>
      <c r="C183" s="43" t="s">
        <v>70</v>
      </c>
      <c r="D183" s="37" t="str">
        <f>'2022'!$A$93</f>
        <v>Center-Licensed or Accredited</v>
      </c>
      <c r="E183" s="37">
        <f>'2022'!$B$93</f>
        <v>7.56</v>
      </c>
      <c r="F183" s="37">
        <f>'2022'!$C$93</f>
        <v>7.56</v>
      </c>
      <c r="G183" s="37">
        <f>'2022'!$D$93</f>
        <v>7.56</v>
      </c>
      <c r="H183" s="37">
        <f>'2022'!$E$93</f>
        <v>7.56</v>
      </c>
      <c r="I183" s="37">
        <f>'2022'!$F$93</f>
        <v>7.56</v>
      </c>
      <c r="J183" s="37">
        <f>'2022'!$G$93</f>
        <v>7.56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1644-F370-434C-B577-C811C192D030}">
  <dimension ref="A1:L93"/>
  <sheetViews>
    <sheetView topLeftCell="A36" workbookViewId="0">
      <selection activeCell="B42" sqref="B42"/>
    </sheetView>
  </sheetViews>
  <sheetFormatPr defaultRowHeight="14.4" x14ac:dyDescent="0.3"/>
  <cols>
    <col min="1" max="1" width="32.5546875" customWidth="1"/>
    <col min="2" max="2" width="20" customWidth="1"/>
    <col min="3" max="3" width="15" customWidth="1"/>
    <col min="4" max="4" width="13.77734375" customWidth="1"/>
    <col min="5" max="5" width="10" customWidth="1"/>
    <col min="6" max="6" width="10.33203125" customWidth="1"/>
    <col min="7" max="7" width="15.88671875" customWidth="1"/>
    <col min="8" max="8" width="10.33203125" customWidth="1"/>
    <col min="9" max="9" width="12.44140625" customWidth="1"/>
  </cols>
  <sheetData>
    <row r="1" spans="1:12" x14ac:dyDescent="0.3">
      <c r="A1" s="13" t="s">
        <v>32</v>
      </c>
    </row>
    <row r="2" spans="1:12" ht="15" thickBot="1" x14ac:dyDescent="0.35"/>
    <row r="3" spans="1:12" x14ac:dyDescent="0.3">
      <c r="A3" s="17" t="s">
        <v>0</v>
      </c>
      <c r="B3" s="18" t="s">
        <v>1</v>
      </c>
      <c r="C3" s="18" t="s">
        <v>4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9" t="s">
        <v>11</v>
      </c>
    </row>
    <row r="4" spans="1:12" x14ac:dyDescent="0.3">
      <c r="A4" s="22"/>
      <c r="B4" s="23" t="s">
        <v>2</v>
      </c>
      <c r="C4" s="23" t="s">
        <v>5</v>
      </c>
      <c r="D4" s="23"/>
      <c r="E4" s="23"/>
      <c r="F4" s="23"/>
      <c r="G4" s="23"/>
      <c r="H4" s="23"/>
      <c r="I4" s="24"/>
    </row>
    <row r="5" spans="1:12" ht="15" thickBot="1" x14ac:dyDescent="0.35">
      <c r="A5" s="25"/>
      <c r="B5" s="26" t="s">
        <v>3</v>
      </c>
      <c r="C5" s="26"/>
      <c r="D5" s="26"/>
      <c r="E5" s="26"/>
      <c r="F5" s="26"/>
      <c r="G5" s="26"/>
      <c r="H5" s="26"/>
      <c r="I5" s="27"/>
    </row>
    <row r="6" spans="1:12" x14ac:dyDescent="0.3">
      <c r="A6" s="4" t="s">
        <v>12</v>
      </c>
      <c r="B6" s="5" t="s">
        <v>15</v>
      </c>
      <c r="C6" s="5">
        <v>60.2</v>
      </c>
      <c r="D6" s="5">
        <v>161</v>
      </c>
      <c r="E6" s="5">
        <v>153</v>
      </c>
      <c r="F6" s="5">
        <v>151</v>
      </c>
      <c r="G6" s="5">
        <v>148</v>
      </c>
      <c r="H6" s="5">
        <v>145</v>
      </c>
      <c r="I6" s="6">
        <v>137</v>
      </c>
      <c r="J6" t="str">
        <f>LEFT(B6,6)</f>
        <v>Tier 1</v>
      </c>
      <c r="K6" t="str">
        <f>MID(B6,10,1)</f>
        <v>1</v>
      </c>
      <c r="L6" t="str">
        <f>RIGHT(B6,4)</f>
        <v>14.9</v>
      </c>
    </row>
    <row r="7" spans="1:12" x14ac:dyDescent="0.3">
      <c r="A7" s="7" t="s">
        <v>13</v>
      </c>
      <c r="B7" s="2" t="s">
        <v>16</v>
      </c>
      <c r="C7" s="2"/>
      <c r="D7" s="2"/>
      <c r="E7" s="2"/>
      <c r="F7" s="2"/>
      <c r="G7" s="2"/>
      <c r="H7" s="2"/>
      <c r="I7" s="8"/>
    </row>
    <row r="8" spans="1:12" x14ac:dyDescent="0.3">
      <c r="A8" s="7" t="s">
        <v>14</v>
      </c>
      <c r="B8" s="1" t="s">
        <v>17</v>
      </c>
      <c r="C8" s="1">
        <v>94.6</v>
      </c>
      <c r="D8" s="1">
        <v>253</v>
      </c>
      <c r="E8" s="1">
        <v>241</v>
      </c>
      <c r="F8" s="1">
        <v>237</v>
      </c>
      <c r="G8" s="1">
        <v>233</v>
      </c>
      <c r="H8" s="1">
        <v>228</v>
      </c>
      <c r="I8" s="12">
        <v>216</v>
      </c>
      <c r="J8" t="str">
        <f>LEFT(B8,6)</f>
        <v>Tier 2</v>
      </c>
      <c r="K8" t="str">
        <f>MID(B8,10,2)</f>
        <v>15</v>
      </c>
      <c r="L8" t="str">
        <f>RIGHT(B8,4)</f>
        <v>22.9</v>
      </c>
    </row>
    <row r="9" spans="1:12" x14ac:dyDescent="0.3">
      <c r="A9" s="7"/>
      <c r="B9" s="2" t="s">
        <v>18</v>
      </c>
      <c r="C9" s="2"/>
      <c r="D9" s="2"/>
      <c r="E9" s="2"/>
      <c r="F9" s="2"/>
      <c r="G9" s="2"/>
      <c r="H9" s="2"/>
      <c r="I9" s="8"/>
    </row>
    <row r="10" spans="1:12" x14ac:dyDescent="0.3">
      <c r="A10" s="7"/>
      <c r="B10" s="1" t="s">
        <v>19</v>
      </c>
      <c r="C10" s="1">
        <v>133.30000000000001</v>
      </c>
      <c r="D10" s="1">
        <v>357</v>
      </c>
      <c r="E10" s="1">
        <v>339</v>
      </c>
      <c r="F10" s="1">
        <v>334</v>
      </c>
      <c r="G10" s="1">
        <v>329</v>
      </c>
      <c r="H10" s="1">
        <v>322</v>
      </c>
      <c r="I10" s="12">
        <v>305</v>
      </c>
      <c r="J10" t="str">
        <f>LEFT(B10,6)</f>
        <v>Tier 3</v>
      </c>
      <c r="K10" t="str">
        <f>MID(B10,10,2)</f>
        <v>23</v>
      </c>
      <c r="L10" t="str">
        <f>RIGHT(B10,4)</f>
        <v>1 .9</v>
      </c>
    </row>
    <row r="11" spans="1:12" x14ac:dyDescent="0.3">
      <c r="A11" s="7"/>
      <c r="B11" s="2" t="s">
        <v>20</v>
      </c>
      <c r="C11" s="2"/>
      <c r="D11" s="2"/>
      <c r="E11" s="2"/>
      <c r="F11" s="2"/>
      <c r="G11" s="2"/>
      <c r="H11" s="2"/>
      <c r="I11" s="8"/>
    </row>
    <row r="12" spans="1:12" x14ac:dyDescent="0.3">
      <c r="A12" s="7"/>
      <c r="B12" s="1" t="s">
        <v>21</v>
      </c>
      <c r="C12" s="1">
        <v>138</v>
      </c>
      <c r="D12" s="1">
        <v>369</v>
      </c>
      <c r="E12" s="1">
        <v>351</v>
      </c>
      <c r="F12" s="1">
        <v>346</v>
      </c>
      <c r="G12" s="1">
        <v>340</v>
      </c>
      <c r="H12" s="1">
        <v>333</v>
      </c>
      <c r="I12" s="12">
        <v>316</v>
      </c>
      <c r="J12" t="str">
        <f>LEFT(B12,6)</f>
        <v>Tier 4</v>
      </c>
      <c r="K12" t="str">
        <f>MID(B12,10,2)</f>
        <v>32</v>
      </c>
      <c r="L12" t="str">
        <f>RIGHT(B12,2)</f>
        <v>40</v>
      </c>
    </row>
    <row r="13" spans="1:12" ht="15" thickBot="1" x14ac:dyDescent="0.35">
      <c r="A13" s="9"/>
      <c r="B13" s="10" t="s">
        <v>22</v>
      </c>
      <c r="C13" s="10"/>
      <c r="D13" s="10"/>
      <c r="E13" s="10"/>
      <c r="F13" s="10"/>
      <c r="G13" s="10"/>
      <c r="H13" s="10"/>
      <c r="I13" s="11"/>
    </row>
    <row r="14" spans="1:12" x14ac:dyDescent="0.3">
      <c r="A14" s="4" t="s">
        <v>23</v>
      </c>
      <c r="B14" s="5" t="s">
        <v>15</v>
      </c>
      <c r="C14" s="5">
        <v>60.2</v>
      </c>
      <c r="D14" s="5">
        <v>229</v>
      </c>
      <c r="E14" s="5">
        <v>223</v>
      </c>
      <c r="F14" s="5">
        <v>218</v>
      </c>
      <c r="G14" s="5">
        <v>211</v>
      </c>
      <c r="H14" s="5">
        <v>208</v>
      </c>
      <c r="I14" s="6">
        <v>196</v>
      </c>
      <c r="J14" t="str">
        <f>LEFT(B14,6)</f>
        <v>Tier 1</v>
      </c>
      <c r="K14" t="str">
        <f>MID(B14,10,1)</f>
        <v>1</v>
      </c>
      <c r="L14" t="str">
        <f>RIGHT(B14,4)</f>
        <v>14.9</v>
      </c>
    </row>
    <row r="15" spans="1:12" x14ac:dyDescent="0.3">
      <c r="A15" s="7" t="s">
        <v>24</v>
      </c>
      <c r="B15" s="2" t="s">
        <v>16</v>
      </c>
      <c r="C15" s="2"/>
      <c r="D15" s="2"/>
      <c r="E15" s="2"/>
      <c r="F15" s="2"/>
      <c r="G15" s="2"/>
      <c r="H15" s="2"/>
      <c r="I15" s="8"/>
    </row>
    <row r="16" spans="1:12" x14ac:dyDescent="0.3">
      <c r="A16" s="7" t="s">
        <v>25</v>
      </c>
      <c r="B16" s="1" t="s">
        <v>17</v>
      </c>
      <c r="C16" s="1">
        <v>94.6</v>
      </c>
      <c r="D16" s="1">
        <v>361</v>
      </c>
      <c r="E16" s="1">
        <v>350</v>
      </c>
      <c r="F16" s="1">
        <v>343</v>
      </c>
      <c r="G16" s="1">
        <v>332</v>
      </c>
      <c r="H16" s="1">
        <v>327</v>
      </c>
      <c r="I16" s="12">
        <v>309</v>
      </c>
      <c r="J16" t="str">
        <f>LEFT(B16,6)</f>
        <v>Tier 2</v>
      </c>
      <c r="K16" t="str">
        <f>MID(B16,10,2)</f>
        <v>15</v>
      </c>
      <c r="L16" t="str">
        <f>RIGHT(B16,4)</f>
        <v>22.9</v>
      </c>
    </row>
    <row r="17" spans="1:12" x14ac:dyDescent="0.3">
      <c r="A17" s="21"/>
      <c r="B17" s="3" t="s">
        <v>18</v>
      </c>
      <c r="C17" s="3"/>
      <c r="D17" s="3"/>
      <c r="E17" s="3"/>
      <c r="F17" s="3"/>
      <c r="G17" s="3"/>
      <c r="H17" s="3"/>
      <c r="I17" s="20"/>
    </row>
    <row r="18" spans="1:12" x14ac:dyDescent="0.3">
      <c r="A18" s="7" t="s">
        <v>26</v>
      </c>
      <c r="B18" s="2" t="s">
        <v>27</v>
      </c>
      <c r="C18" s="2">
        <v>133.30000000000001</v>
      </c>
      <c r="D18" s="2">
        <v>509</v>
      </c>
      <c r="E18" s="2">
        <v>494</v>
      </c>
      <c r="F18" s="2">
        <v>483</v>
      </c>
      <c r="G18" s="2">
        <v>469</v>
      </c>
      <c r="H18" s="2">
        <v>461</v>
      </c>
      <c r="I18" s="8">
        <v>435</v>
      </c>
      <c r="J18" t="str">
        <f>LEFT(B18,6)</f>
        <v>Tier 3</v>
      </c>
      <c r="K18" t="str">
        <f>MID(B18,10,2)</f>
        <v>23</v>
      </c>
      <c r="L18" t="str">
        <f>RIGHT(B18,4)</f>
        <v>31.9</v>
      </c>
    </row>
    <row r="19" spans="1:12" x14ac:dyDescent="0.3">
      <c r="A19" s="7"/>
      <c r="B19" s="2" t="s">
        <v>20</v>
      </c>
      <c r="C19" s="2"/>
      <c r="D19" s="2"/>
      <c r="E19" s="2"/>
      <c r="F19" s="2"/>
      <c r="G19" s="2"/>
      <c r="H19" s="2"/>
      <c r="I19" s="8"/>
    </row>
    <row r="20" spans="1:12" x14ac:dyDescent="0.3">
      <c r="A20" s="7"/>
      <c r="B20" s="1" t="s">
        <v>21</v>
      </c>
      <c r="C20" s="1">
        <v>138</v>
      </c>
      <c r="D20" s="1">
        <v>527</v>
      </c>
      <c r="E20" s="1">
        <v>511</v>
      </c>
      <c r="F20" s="1">
        <v>500</v>
      </c>
      <c r="G20" s="1">
        <v>485</v>
      </c>
      <c r="H20" s="1">
        <v>477</v>
      </c>
      <c r="I20" s="12">
        <v>451</v>
      </c>
      <c r="J20" t="str">
        <f>LEFT(B20,6)</f>
        <v>Tier 4</v>
      </c>
      <c r="K20" t="str">
        <f>MID(B20,10,2)</f>
        <v>32</v>
      </c>
      <c r="L20" t="str">
        <f>RIGHT(B20,2)</f>
        <v>40</v>
      </c>
    </row>
    <row r="21" spans="1:12" ht="15" thickBot="1" x14ac:dyDescent="0.35">
      <c r="A21" s="9"/>
      <c r="B21" s="10" t="s">
        <v>22</v>
      </c>
      <c r="C21" s="10"/>
      <c r="D21" s="10"/>
      <c r="E21" s="10"/>
      <c r="F21" s="10"/>
      <c r="G21" s="10"/>
      <c r="H21" s="10"/>
      <c r="I21" s="11"/>
    </row>
    <row r="22" spans="1:12" x14ac:dyDescent="0.3">
      <c r="A22" s="4" t="s">
        <v>28</v>
      </c>
      <c r="B22" s="5" t="s">
        <v>15</v>
      </c>
      <c r="C22" s="5">
        <v>60.2</v>
      </c>
      <c r="D22" s="5">
        <v>328</v>
      </c>
      <c r="E22" s="5">
        <v>299</v>
      </c>
      <c r="F22" s="5">
        <v>288</v>
      </c>
      <c r="G22" s="5">
        <v>284</v>
      </c>
      <c r="H22" s="5">
        <v>279</v>
      </c>
      <c r="I22" s="6">
        <v>262</v>
      </c>
      <c r="J22" t="str">
        <f>LEFT(B22,6)</f>
        <v>Tier 1</v>
      </c>
      <c r="K22" t="str">
        <f>MID(B22,10,1)</f>
        <v>1</v>
      </c>
      <c r="L22" t="str">
        <f>RIGHT(B22,4)</f>
        <v>14.9</v>
      </c>
    </row>
    <row r="23" spans="1:12" x14ac:dyDescent="0.3">
      <c r="A23" s="7"/>
      <c r="B23" s="2" t="s">
        <v>16</v>
      </c>
      <c r="C23" s="2"/>
      <c r="D23" s="2"/>
      <c r="E23" s="2"/>
      <c r="F23" s="2"/>
      <c r="G23" s="2"/>
      <c r="H23" s="2"/>
      <c r="I23" s="8"/>
    </row>
    <row r="24" spans="1:12" x14ac:dyDescent="0.3">
      <c r="A24" s="7"/>
      <c r="B24" s="1" t="s">
        <v>17</v>
      </c>
      <c r="C24" s="1">
        <v>94.6</v>
      </c>
      <c r="D24" s="1">
        <v>515</v>
      </c>
      <c r="E24" s="1">
        <v>471</v>
      </c>
      <c r="F24" s="1">
        <v>454</v>
      </c>
      <c r="G24" s="1">
        <v>446</v>
      </c>
      <c r="H24" s="1">
        <v>439</v>
      </c>
      <c r="I24" s="12">
        <v>412</v>
      </c>
      <c r="J24" t="str">
        <f>LEFT(B24,6)</f>
        <v>Tier 2</v>
      </c>
      <c r="K24" t="str">
        <f>MID(B24,10,2)</f>
        <v>15</v>
      </c>
      <c r="L24" t="str">
        <f>RIGHT(B24,4)</f>
        <v>22.9</v>
      </c>
    </row>
    <row r="25" spans="1:12" x14ac:dyDescent="0.3">
      <c r="A25" s="7"/>
      <c r="B25" s="2" t="s">
        <v>18</v>
      </c>
      <c r="C25" s="2"/>
      <c r="D25" s="2"/>
      <c r="E25" s="2"/>
      <c r="F25" s="2"/>
      <c r="G25" s="2"/>
      <c r="H25" s="2"/>
      <c r="I25" s="8"/>
    </row>
    <row r="26" spans="1:12" x14ac:dyDescent="0.3">
      <c r="A26" s="7"/>
      <c r="B26" s="1" t="s">
        <v>27</v>
      </c>
      <c r="C26" s="1">
        <v>133.30000000000001</v>
      </c>
      <c r="D26" s="1">
        <v>726</v>
      </c>
      <c r="E26" s="1">
        <v>663</v>
      </c>
      <c r="F26" s="1">
        <v>639</v>
      </c>
      <c r="G26" s="1">
        <v>629</v>
      </c>
      <c r="H26" s="1">
        <v>619</v>
      </c>
      <c r="I26" s="12">
        <v>581</v>
      </c>
      <c r="J26" t="str">
        <f>LEFT(B26,6)</f>
        <v>Tier 3</v>
      </c>
      <c r="K26" t="str">
        <f>MID(B26,10,2)</f>
        <v>23</v>
      </c>
      <c r="L26" t="str">
        <f>RIGHT(B26,4)</f>
        <v>31.9</v>
      </c>
    </row>
    <row r="27" spans="1:12" x14ac:dyDescent="0.3">
      <c r="A27" s="7"/>
      <c r="B27" s="2" t="s">
        <v>20</v>
      </c>
      <c r="C27" s="2"/>
      <c r="D27" s="2"/>
      <c r="E27" s="2"/>
      <c r="F27" s="2"/>
      <c r="G27" s="2"/>
      <c r="H27" s="2"/>
      <c r="I27" s="8"/>
    </row>
    <row r="28" spans="1:12" x14ac:dyDescent="0.3">
      <c r="A28" s="7"/>
      <c r="B28" s="1" t="s">
        <v>21</v>
      </c>
      <c r="C28" s="1">
        <v>138</v>
      </c>
      <c r="D28" s="1">
        <v>752</v>
      </c>
      <c r="E28" s="1">
        <v>687</v>
      </c>
      <c r="F28" s="1">
        <v>662</v>
      </c>
      <c r="G28" s="1">
        <v>651</v>
      </c>
      <c r="H28" s="1">
        <v>641</v>
      </c>
      <c r="I28" s="12">
        <v>601</v>
      </c>
      <c r="J28" t="str">
        <f>LEFT(B28,6)</f>
        <v>Tier 4</v>
      </c>
      <c r="K28" t="str">
        <f>MID(B28,10,2)</f>
        <v>32</v>
      </c>
      <c r="L28" t="str">
        <f>RIGHT(B28,2)</f>
        <v>40</v>
      </c>
    </row>
    <row r="29" spans="1:12" ht="15" thickBot="1" x14ac:dyDescent="0.35">
      <c r="A29" s="9"/>
      <c r="B29" s="10" t="s">
        <v>22</v>
      </c>
      <c r="C29" s="10"/>
      <c r="D29" s="10"/>
      <c r="E29" s="10"/>
      <c r="F29" s="10"/>
      <c r="G29" s="10"/>
      <c r="H29" s="10"/>
      <c r="I29" s="11"/>
    </row>
    <row r="30" spans="1:12" x14ac:dyDescent="0.3">
      <c r="A30" s="4" t="s">
        <v>29</v>
      </c>
      <c r="B30" s="5" t="s">
        <v>15</v>
      </c>
      <c r="C30" s="5">
        <v>60.2</v>
      </c>
      <c r="D30" s="5">
        <v>455</v>
      </c>
      <c r="E30" s="5">
        <v>358</v>
      </c>
      <c r="F30" s="5">
        <v>330</v>
      </c>
      <c r="G30" s="5">
        <v>329</v>
      </c>
      <c r="H30" s="5">
        <v>319</v>
      </c>
      <c r="I30" s="6">
        <v>271</v>
      </c>
      <c r="J30" t="str">
        <f>LEFT(B30,6)</f>
        <v>Tier 1</v>
      </c>
      <c r="K30" t="str">
        <f>MID(B30,10,1)</f>
        <v>1</v>
      </c>
      <c r="L30" t="str">
        <f>RIGHT(B30,4)</f>
        <v>14.9</v>
      </c>
    </row>
    <row r="31" spans="1:12" x14ac:dyDescent="0.3">
      <c r="A31" s="7" t="s">
        <v>30</v>
      </c>
      <c r="B31" s="2" t="s">
        <v>16</v>
      </c>
      <c r="C31" s="2"/>
      <c r="D31" s="2"/>
      <c r="E31" s="2"/>
      <c r="F31" s="2"/>
      <c r="G31" s="2"/>
      <c r="H31" s="2"/>
      <c r="I31" s="8"/>
    </row>
    <row r="32" spans="1:12" x14ac:dyDescent="0.3">
      <c r="A32" s="7"/>
      <c r="B32" s="1" t="s">
        <v>17</v>
      </c>
      <c r="C32" s="1">
        <v>94.6</v>
      </c>
      <c r="D32" s="1">
        <v>715</v>
      </c>
      <c r="E32" s="1">
        <v>562</v>
      </c>
      <c r="F32" s="1">
        <v>519</v>
      </c>
      <c r="G32" s="1">
        <v>517</v>
      </c>
      <c r="H32" s="1">
        <v>501</v>
      </c>
      <c r="I32" s="12">
        <v>426</v>
      </c>
      <c r="J32" t="str">
        <f>LEFT(B32,6)</f>
        <v>Tier 2</v>
      </c>
      <c r="K32" t="str">
        <f>MID(B32,10,2)</f>
        <v>15</v>
      </c>
      <c r="L32" t="str">
        <f>RIGHT(B32,4)</f>
        <v>22.9</v>
      </c>
    </row>
    <row r="33" spans="1:12" x14ac:dyDescent="0.3">
      <c r="A33" s="7"/>
      <c r="B33" s="2" t="s">
        <v>18</v>
      </c>
      <c r="C33" s="2"/>
      <c r="D33" s="2"/>
      <c r="E33" s="2"/>
      <c r="F33" s="2"/>
      <c r="G33" s="2"/>
      <c r="H33" s="2"/>
      <c r="I33" s="8"/>
    </row>
    <row r="34" spans="1:12" x14ac:dyDescent="0.3">
      <c r="A34" s="7"/>
      <c r="B34" s="1" t="s">
        <v>31</v>
      </c>
      <c r="C34" s="1">
        <v>133.30000000000001</v>
      </c>
      <c r="D34" s="1">
        <v>1007</v>
      </c>
      <c r="E34" s="1">
        <v>793</v>
      </c>
      <c r="F34" s="1">
        <v>731</v>
      </c>
      <c r="G34" s="1">
        <v>729</v>
      </c>
      <c r="H34" s="1">
        <v>706</v>
      </c>
      <c r="I34" s="12">
        <v>601</v>
      </c>
      <c r="J34" t="str">
        <f>LEFT(B34,6)</f>
        <v>Tier 3</v>
      </c>
      <c r="K34" t="str">
        <f>MID(B34,10,2)</f>
        <v>23</v>
      </c>
      <c r="L34" t="str">
        <f>RIGHT(B34,4)</f>
        <v>31.9</v>
      </c>
    </row>
    <row r="35" spans="1:12" x14ac:dyDescent="0.3">
      <c r="A35" s="7"/>
      <c r="B35" s="2" t="s">
        <v>20</v>
      </c>
      <c r="C35" s="2"/>
      <c r="D35" s="2"/>
      <c r="E35" s="2"/>
      <c r="F35" s="2"/>
      <c r="G35" s="2"/>
      <c r="H35" s="2"/>
      <c r="I35" s="8"/>
    </row>
    <row r="36" spans="1:12" x14ac:dyDescent="0.3">
      <c r="A36" s="7"/>
      <c r="B36" s="1" t="s">
        <v>21</v>
      </c>
      <c r="C36" s="1">
        <v>138</v>
      </c>
      <c r="D36" s="1">
        <v>1043</v>
      </c>
      <c r="E36" s="1">
        <v>821</v>
      </c>
      <c r="F36" s="1">
        <v>757</v>
      </c>
      <c r="G36" s="1">
        <v>754</v>
      </c>
      <c r="H36" s="1">
        <v>731</v>
      </c>
      <c r="I36" s="12">
        <v>621</v>
      </c>
      <c r="J36" t="str">
        <f>LEFT(B36,6)</f>
        <v>Tier 4</v>
      </c>
      <c r="K36" t="str">
        <f>MID(B36,10,2)</f>
        <v>32</v>
      </c>
      <c r="L36" t="str">
        <f>RIGHT(B36,2)</f>
        <v>40</v>
      </c>
    </row>
    <row r="37" spans="1:12" ht="15" thickBot="1" x14ac:dyDescent="0.35">
      <c r="A37" s="9"/>
      <c r="B37" s="10" t="s">
        <v>22</v>
      </c>
      <c r="C37" s="10"/>
      <c r="D37" s="10"/>
      <c r="E37" s="10"/>
      <c r="F37" s="10"/>
      <c r="G37" s="10"/>
      <c r="H37" s="10"/>
      <c r="I37" s="11"/>
    </row>
    <row r="39" spans="1:12" x14ac:dyDescent="0.3">
      <c r="A39" s="13" t="s">
        <v>61</v>
      </c>
    </row>
    <row r="40" spans="1:12" ht="15" thickBot="1" x14ac:dyDescent="0.35"/>
    <row r="41" spans="1:12" ht="15" thickBot="1" x14ac:dyDescent="0.35">
      <c r="A41" s="28" t="s">
        <v>0</v>
      </c>
      <c r="B41" s="29" t="s">
        <v>6</v>
      </c>
      <c r="C41" s="29" t="s">
        <v>7</v>
      </c>
      <c r="D41" s="29" t="s">
        <v>8</v>
      </c>
      <c r="E41" s="29" t="s">
        <v>9</v>
      </c>
      <c r="F41" s="29" t="s">
        <v>10</v>
      </c>
      <c r="G41" s="30" t="s">
        <v>33</v>
      </c>
    </row>
    <row r="42" spans="1:12" ht="15" thickBot="1" x14ac:dyDescent="0.35">
      <c r="A42" s="14" t="s">
        <v>34</v>
      </c>
      <c r="B42" s="15">
        <v>2.4700000000000002</v>
      </c>
      <c r="C42" s="15">
        <v>1.99</v>
      </c>
      <c r="D42" s="15">
        <v>1.77</v>
      </c>
      <c r="E42" s="15">
        <v>1.55</v>
      </c>
      <c r="F42" s="15">
        <v>1.38</v>
      </c>
      <c r="G42" s="16">
        <v>1.28</v>
      </c>
    </row>
    <row r="43" spans="1:12" x14ac:dyDescent="0.3">
      <c r="A43" s="4" t="s">
        <v>35</v>
      </c>
      <c r="B43" s="5">
        <v>3.39</v>
      </c>
      <c r="C43" s="5">
        <v>3.13</v>
      </c>
      <c r="D43" s="5">
        <v>3.02</v>
      </c>
      <c r="E43" s="5">
        <v>2.91</v>
      </c>
      <c r="F43" s="5">
        <v>2.62</v>
      </c>
      <c r="G43" s="6">
        <v>1.78</v>
      </c>
    </row>
    <row r="44" spans="1:12" ht="15" thickBot="1" x14ac:dyDescent="0.35">
      <c r="A44" s="9" t="s">
        <v>26</v>
      </c>
      <c r="B44" s="10">
        <v>3.39</v>
      </c>
      <c r="C44" s="10">
        <v>3.13</v>
      </c>
      <c r="D44" s="10">
        <v>3.02</v>
      </c>
      <c r="E44" s="10">
        <v>2.91</v>
      </c>
      <c r="F44" s="10">
        <v>2.62</v>
      </c>
      <c r="G44" s="11">
        <v>1.78</v>
      </c>
    </row>
    <row r="45" spans="1:12" ht="15" thickBot="1" x14ac:dyDescent="0.35">
      <c r="A45" s="14" t="s">
        <v>36</v>
      </c>
      <c r="B45" s="15">
        <v>4.3600000000000003</v>
      </c>
      <c r="C45" s="15">
        <v>4.18</v>
      </c>
      <c r="D45" s="15">
        <v>4.0599999999999996</v>
      </c>
      <c r="E45" s="15">
        <v>4</v>
      </c>
      <c r="F45" s="15">
        <v>3.94</v>
      </c>
      <c r="G45" s="16">
        <v>3.64</v>
      </c>
    </row>
    <row r="46" spans="1:12" ht="15" thickBot="1" x14ac:dyDescent="0.35">
      <c r="A46" s="14" t="s">
        <v>39</v>
      </c>
      <c r="B46" s="15">
        <v>5.82</v>
      </c>
      <c r="C46" s="15">
        <v>4.7300000000000004</v>
      </c>
      <c r="D46" s="15">
        <v>4.4000000000000004</v>
      </c>
      <c r="E46" s="15">
        <v>4.26</v>
      </c>
      <c r="F46" s="15">
        <v>4.18</v>
      </c>
      <c r="G46" s="16">
        <v>3.82</v>
      </c>
    </row>
    <row r="48" spans="1:12" s="13" customFormat="1" x14ac:dyDescent="0.3">
      <c r="A48" s="13" t="s">
        <v>59</v>
      </c>
    </row>
    <row r="49" spans="1:12" s="13" customFormat="1" ht="15" thickBot="1" x14ac:dyDescent="0.35"/>
    <row r="50" spans="1:12" s="13" customFormat="1" x14ac:dyDescent="0.3">
      <c r="A50" s="17" t="s">
        <v>0</v>
      </c>
      <c r="B50" s="18" t="s">
        <v>1</v>
      </c>
      <c r="C50" s="18" t="s">
        <v>47</v>
      </c>
      <c r="D50" s="18" t="s">
        <v>6</v>
      </c>
      <c r="E50" s="18" t="s">
        <v>7</v>
      </c>
      <c r="F50" s="18" t="s">
        <v>8</v>
      </c>
      <c r="G50" s="18" t="s">
        <v>9</v>
      </c>
      <c r="H50" s="18" t="s">
        <v>10</v>
      </c>
      <c r="I50" s="19" t="s">
        <v>11</v>
      </c>
    </row>
    <row r="51" spans="1:12" x14ac:dyDescent="0.3">
      <c r="A51" s="7"/>
      <c r="B51" s="2" t="s">
        <v>2</v>
      </c>
      <c r="C51" s="2"/>
      <c r="D51" s="2"/>
      <c r="E51" s="2"/>
      <c r="F51" s="2"/>
      <c r="G51" s="2"/>
      <c r="H51" s="2"/>
      <c r="I51" s="8"/>
    </row>
    <row r="52" spans="1:12" ht="15" thickBot="1" x14ac:dyDescent="0.35">
      <c r="A52" s="7"/>
      <c r="B52" s="2" t="s">
        <v>3</v>
      </c>
      <c r="C52" s="2"/>
      <c r="D52" s="2"/>
      <c r="E52" s="2"/>
      <c r="F52" s="2"/>
      <c r="G52" s="2"/>
      <c r="H52" s="2"/>
      <c r="I52" s="8"/>
    </row>
    <row r="53" spans="1:12" x14ac:dyDescent="0.3">
      <c r="A53" s="4" t="s">
        <v>12</v>
      </c>
      <c r="B53" s="5" t="s">
        <v>15</v>
      </c>
      <c r="C53" s="5">
        <v>60.2</v>
      </c>
      <c r="D53" s="5">
        <v>204</v>
      </c>
      <c r="E53" s="5">
        <v>148</v>
      </c>
      <c r="F53" s="5">
        <v>148</v>
      </c>
      <c r="G53" s="5">
        <v>148</v>
      </c>
      <c r="H53" s="5">
        <v>148</v>
      </c>
      <c r="I53" s="6">
        <v>148</v>
      </c>
      <c r="J53" t="str">
        <f>LEFT(B53,6)</f>
        <v>Tier 1</v>
      </c>
      <c r="K53" t="str">
        <f>MID(B53,10,1)</f>
        <v>1</v>
      </c>
      <c r="L53" t="str">
        <f>RIGHT(B53,4)</f>
        <v>14.9</v>
      </c>
    </row>
    <row r="54" spans="1:12" x14ac:dyDescent="0.3">
      <c r="A54" s="7" t="s">
        <v>13</v>
      </c>
      <c r="B54" s="2" t="s">
        <v>16</v>
      </c>
      <c r="C54" s="2"/>
      <c r="D54" s="2"/>
      <c r="E54" s="2"/>
      <c r="F54" s="2"/>
      <c r="G54" s="2"/>
      <c r="H54" s="2"/>
      <c r="I54" s="8"/>
    </row>
    <row r="55" spans="1:12" x14ac:dyDescent="0.3">
      <c r="A55" s="7" t="s">
        <v>14</v>
      </c>
      <c r="B55" s="1" t="s">
        <v>17</v>
      </c>
      <c r="C55" s="1">
        <v>94.6</v>
      </c>
      <c r="D55" s="1">
        <v>320</v>
      </c>
      <c r="E55" s="1">
        <v>233</v>
      </c>
      <c r="F55" s="1">
        <v>233</v>
      </c>
      <c r="G55" s="1">
        <v>233</v>
      </c>
      <c r="H55" s="1">
        <v>233</v>
      </c>
      <c r="I55" s="12">
        <v>233</v>
      </c>
      <c r="J55" t="str">
        <f>LEFT(B55,6)</f>
        <v>Tier 2</v>
      </c>
      <c r="K55" t="str">
        <f>MID(B55,10,2)</f>
        <v>15</v>
      </c>
      <c r="L55" t="str">
        <f>RIGHT(B55,4)</f>
        <v>22.9</v>
      </c>
    </row>
    <row r="56" spans="1:12" x14ac:dyDescent="0.3">
      <c r="A56" s="7"/>
      <c r="B56" s="2" t="s">
        <v>18</v>
      </c>
      <c r="C56" s="2"/>
      <c r="D56" s="2"/>
      <c r="E56" s="2"/>
      <c r="F56" s="2"/>
      <c r="G56" s="2"/>
      <c r="H56" s="2"/>
      <c r="I56" s="8"/>
    </row>
    <row r="57" spans="1:12" x14ac:dyDescent="0.3">
      <c r="A57" s="7"/>
      <c r="B57" s="1" t="s">
        <v>19</v>
      </c>
      <c r="C57" s="1">
        <v>133.30000000000001</v>
      </c>
      <c r="D57" s="1">
        <v>451</v>
      </c>
      <c r="E57" s="1">
        <v>329</v>
      </c>
      <c r="F57" s="1">
        <v>329</v>
      </c>
      <c r="G57" s="1">
        <v>329</v>
      </c>
      <c r="H57" s="1">
        <v>329</v>
      </c>
      <c r="I57" s="12">
        <v>329</v>
      </c>
      <c r="J57" t="str">
        <f>LEFT(B57,6)</f>
        <v>Tier 3</v>
      </c>
      <c r="K57" t="str">
        <f>MID(B57,10,2)</f>
        <v>23</v>
      </c>
      <c r="L57" t="str">
        <f>RIGHT(B57,4)</f>
        <v>1 .9</v>
      </c>
    </row>
    <row r="58" spans="1:12" x14ac:dyDescent="0.3">
      <c r="A58" s="7"/>
      <c r="B58" s="2" t="s">
        <v>20</v>
      </c>
      <c r="C58" s="2"/>
      <c r="D58" s="2"/>
      <c r="E58" s="2"/>
      <c r="F58" s="2"/>
      <c r="G58" s="2"/>
      <c r="H58" s="2"/>
      <c r="I58" s="8"/>
    </row>
    <row r="59" spans="1:12" x14ac:dyDescent="0.3">
      <c r="A59" s="7"/>
      <c r="B59" s="1" t="s">
        <v>21</v>
      </c>
      <c r="C59" s="1">
        <v>138</v>
      </c>
      <c r="D59" s="1">
        <v>467</v>
      </c>
      <c r="E59" s="1">
        <v>340</v>
      </c>
      <c r="F59" s="1">
        <v>340</v>
      </c>
      <c r="G59" s="1">
        <v>340</v>
      </c>
      <c r="H59" s="1">
        <v>340</v>
      </c>
      <c r="I59" s="12">
        <v>340</v>
      </c>
      <c r="J59" t="str">
        <f>LEFT(B59,6)</f>
        <v>Tier 4</v>
      </c>
      <c r="K59" t="str">
        <f>MID(B59,10,2)</f>
        <v>32</v>
      </c>
      <c r="L59" t="str">
        <f>RIGHT(B59,2)</f>
        <v>40</v>
      </c>
    </row>
    <row r="60" spans="1:12" ht="15" thickBot="1" x14ac:dyDescent="0.35">
      <c r="A60" s="7"/>
      <c r="B60" s="10" t="s">
        <v>22</v>
      </c>
      <c r="C60" s="10"/>
      <c r="D60" s="10"/>
      <c r="E60" s="10"/>
      <c r="F60" s="10"/>
      <c r="G60" s="10"/>
      <c r="H60" s="10"/>
      <c r="I60" s="11"/>
    </row>
    <row r="61" spans="1:12" x14ac:dyDescent="0.3">
      <c r="A61" s="7" t="s">
        <v>23</v>
      </c>
      <c r="B61" s="5" t="s">
        <v>15</v>
      </c>
      <c r="C61" s="5">
        <v>60.2</v>
      </c>
      <c r="D61" s="5">
        <v>262</v>
      </c>
      <c r="E61" s="5">
        <v>204</v>
      </c>
      <c r="F61" s="5">
        <v>204</v>
      </c>
      <c r="G61" s="5">
        <v>204</v>
      </c>
      <c r="H61" s="5">
        <v>204</v>
      </c>
      <c r="I61" s="6">
        <v>204</v>
      </c>
      <c r="J61" t="str">
        <f>LEFT(B61,6)</f>
        <v>Tier 1</v>
      </c>
      <c r="K61" t="str">
        <f>MID(B61,10,1)</f>
        <v>1</v>
      </c>
      <c r="L61" t="str">
        <f>RIGHT(B61,4)</f>
        <v>14.9</v>
      </c>
    </row>
    <row r="62" spans="1:12" x14ac:dyDescent="0.3">
      <c r="A62" s="7" t="s">
        <v>24</v>
      </c>
      <c r="B62" s="2" t="s">
        <v>16</v>
      </c>
      <c r="C62" s="2"/>
      <c r="D62" s="2"/>
      <c r="E62" s="2"/>
      <c r="F62" s="2"/>
      <c r="G62" s="2"/>
      <c r="H62" s="2"/>
      <c r="I62" s="8"/>
    </row>
    <row r="63" spans="1:12" x14ac:dyDescent="0.3">
      <c r="A63" s="7" t="s">
        <v>25</v>
      </c>
      <c r="B63" s="1" t="s">
        <v>17</v>
      </c>
      <c r="C63" s="1">
        <v>94.6</v>
      </c>
      <c r="D63" s="1">
        <v>412</v>
      </c>
      <c r="E63" s="1">
        <v>320</v>
      </c>
      <c r="F63" s="1">
        <v>320</v>
      </c>
      <c r="G63" s="1">
        <v>320</v>
      </c>
      <c r="H63" s="1">
        <v>320</v>
      </c>
      <c r="I63" s="12">
        <v>320</v>
      </c>
      <c r="J63" t="str">
        <f>LEFT(B63,6)</f>
        <v>Tier 2</v>
      </c>
      <c r="K63" t="str">
        <f>MID(B63,10,2)</f>
        <v>15</v>
      </c>
      <c r="L63" t="str">
        <f>RIGHT(B63,4)</f>
        <v>22.9</v>
      </c>
    </row>
    <row r="64" spans="1:12" x14ac:dyDescent="0.3">
      <c r="A64" s="7" t="s">
        <v>26</v>
      </c>
      <c r="B64" s="2" t="s">
        <v>18</v>
      </c>
      <c r="C64" s="2"/>
      <c r="D64" s="2"/>
      <c r="E64" s="2"/>
      <c r="F64" s="2"/>
      <c r="G64" s="2"/>
      <c r="H64" s="2"/>
      <c r="I64" s="8"/>
    </row>
    <row r="65" spans="1:12" x14ac:dyDescent="0.3">
      <c r="A65" s="7"/>
      <c r="B65" s="1" t="s">
        <v>27</v>
      </c>
      <c r="C65" s="1">
        <v>133.30000000000001</v>
      </c>
      <c r="D65" s="1">
        <v>581</v>
      </c>
      <c r="E65" s="1">
        <v>451</v>
      </c>
      <c r="F65" s="1">
        <v>451</v>
      </c>
      <c r="G65" s="1">
        <v>451</v>
      </c>
      <c r="H65" s="1">
        <v>451</v>
      </c>
      <c r="I65" s="12">
        <v>451</v>
      </c>
      <c r="J65" t="str">
        <f>LEFT(B65,6)</f>
        <v>Tier 3</v>
      </c>
      <c r="K65" t="str">
        <f>MID(B65,10,2)</f>
        <v>23</v>
      </c>
      <c r="L65" t="str">
        <f>RIGHT(B65,4)</f>
        <v>31.9</v>
      </c>
    </row>
    <row r="66" spans="1:12" x14ac:dyDescent="0.3">
      <c r="A66" s="7"/>
      <c r="B66" s="2" t="s">
        <v>20</v>
      </c>
      <c r="C66" s="2"/>
      <c r="D66" s="2"/>
      <c r="E66" s="2"/>
      <c r="F66" s="2"/>
      <c r="G66" s="2"/>
      <c r="H66" s="2"/>
      <c r="I66" s="8"/>
    </row>
    <row r="67" spans="1:12" x14ac:dyDescent="0.3">
      <c r="A67" s="7"/>
      <c r="B67" s="1" t="s">
        <v>21</v>
      </c>
      <c r="C67" s="1">
        <v>138</v>
      </c>
      <c r="D67" s="1">
        <v>601</v>
      </c>
      <c r="E67" s="1">
        <v>467</v>
      </c>
      <c r="F67" s="1">
        <v>467</v>
      </c>
      <c r="G67" s="1">
        <v>467</v>
      </c>
      <c r="H67" s="1">
        <v>467</v>
      </c>
      <c r="I67" s="12">
        <v>467</v>
      </c>
      <c r="J67" t="str">
        <f>LEFT(B67,6)</f>
        <v>Tier 4</v>
      </c>
      <c r="K67" t="str">
        <f>MID(B67,10,2)</f>
        <v>32</v>
      </c>
      <c r="L67" t="str">
        <f>RIGHT(B67,2)</f>
        <v>40</v>
      </c>
    </row>
    <row r="68" spans="1:12" ht="15" thickBot="1" x14ac:dyDescent="0.35">
      <c r="A68" s="7"/>
      <c r="B68" s="10" t="s">
        <v>22</v>
      </c>
      <c r="C68" s="10"/>
      <c r="D68" s="10"/>
      <c r="E68" s="10"/>
      <c r="F68" s="10"/>
      <c r="G68" s="10"/>
      <c r="H68" s="10"/>
      <c r="I68" s="11"/>
    </row>
    <row r="69" spans="1:12" x14ac:dyDescent="0.3">
      <c r="A69" s="7" t="s">
        <v>28</v>
      </c>
      <c r="B69" s="5" t="s">
        <v>15</v>
      </c>
      <c r="C69" s="5">
        <v>60.2</v>
      </c>
      <c r="D69" s="5">
        <v>350</v>
      </c>
      <c r="E69" s="5">
        <v>262</v>
      </c>
      <c r="F69" s="5">
        <v>262</v>
      </c>
      <c r="G69" s="5">
        <v>262</v>
      </c>
      <c r="H69" s="5">
        <v>262</v>
      </c>
      <c r="I69" s="6">
        <v>262</v>
      </c>
      <c r="J69" t="str">
        <f>LEFT(B69,6)</f>
        <v>Tier 1</v>
      </c>
      <c r="K69" t="str">
        <f>MID(B69,10,1)</f>
        <v>1</v>
      </c>
      <c r="L69" t="str">
        <f>RIGHT(B69,4)</f>
        <v>14.9</v>
      </c>
    </row>
    <row r="70" spans="1:12" x14ac:dyDescent="0.3">
      <c r="A70" s="7"/>
      <c r="B70" s="3" t="s">
        <v>16</v>
      </c>
      <c r="C70" s="3"/>
      <c r="D70" s="3"/>
      <c r="E70" s="3"/>
      <c r="F70" s="3"/>
      <c r="G70" s="3"/>
      <c r="H70" s="3"/>
      <c r="I70" s="20"/>
    </row>
    <row r="71" spans="1:12" x14ac:dyDescent="0.3">
      <c r="A71" s="7"/>
      <c r="B71" s="2" t="s">
        <v>17</v>
      </c>
      <c r="C71" s="2">
        <v>94.6</v>
      </c>
      <c r="D71" s="2">
        <v>550</v>
      </c>
      <c r="E71" s="2">
        <v>412</v>
      </c>
      <c r="F71" s="2">
        <v>412</v>
      </c>
      <c r="G71" s="2">
        <v>412</v>
      </c>
      <c r="H71" s="2">
        <v>412</v>
      </c>
      <c r="I71" s="8">
        <v>412</v>
      </c>
      <c r="J71" t="str">
        <f>LEFT(B71,6)</f>
        <v>Tier 2</v>
      </c>
      <c r="K71" t="str">
        <f>MID(B71,10,2)</f>
        <v>15</v>
      </c>
      <c r="L71" t="str">
        <f>RIGHT(B71,4)</f>
        <v>22.9</v>
      </c>
    </row>
    <row r="72" spans="1:12" x14ac:dyDescent="0.3">
      <c r="A72" s="7"/>
      <c r="B72" s="3" t="s">
        <v>18</v>
      </c>
      <c r="C72" s="3"/>
      <c r="D72" s="3"/>
      <c r="E72" s="3"/>
      <c r="F72" s="3"/>
      <c r="G72" s="3"/>
      <c r="H72" s="3"/>
      <c r="I72" s="20"/>
    </row>
    <row r="73" spans="1:12" x14ac:dyDescent="0.3">
      <c r="A73" s="7"/>
      <c r="B73" s="2" t="s">
        <v>27</v>
      </c>
      <c r="C73" s="2">
        <v>133.30000000000001</v>
      </c>
      <c r="D73" s="2">
        <v>775</v>
      </c>
      <c r="E73" s="2">
        <v>581</v>
      </c>
      <c r="F73" s="2">
        <v>581</v>
      </c>
      <c r="G73" s="2">
        <v>581</v>
      </c>
      <c r="H73" s="2">
        <v>581</v>
      </c>
      <c r="I73" s="8">
        <v>581</v>
      </c>
      <c r="J73" t="str">
        <f>LEFT(B73,6)</f>
        <v>Tier 3</v>
      </c>
      <c r="K73" t="str">
        <f>MID(B73,10,2)</f>
        <v>23</v>
      </c>
      <c r="L73" t="str">
        <f>RIGHT(B73,4)</f>
        <v>31.9</v>
      </c>
    </row>
    <row r="74" spans="1:12" x14ac:dyDescent="0.3">
      <c r="A74" s="7"/>
      <c r="B74" s="3" t="s">
        <v>20</v>
      </c>
      <c r="C74" s="3"/>
      <c r="D74" s="3"/>
      <c r="E74" s="3"/>
      <c r="F74" s="3"/>
      <c r="G74" s="3"/>
      <c r="H74" s="3"/>
      <c r="I74" s="20"/>
    </row>
    <row r="75" spans="1:12" x14ac:dyDescent="0.3">
      <c r="A75" s="7"/>
      <c r="B75" s="2" t="s">
        <v>21</v>
      </c>
      <c r="C75" s="2">
        <v>138</v>
      </c>
      <c r="D75" s="2">
        <v>803</v>
      </c>
      <c r="E75" s="2">
        <v>601</v>
      </c>
      <c r="F75" s="2">
        <v>601</v>
      </c>
      <c r="G75" s="2">
        <v>601</v>
      </c>
      <c r="H75" s="2">
        <v>601</v>
      </c>
      <c r="I75" s="8">
        <v>601</v>
      </c>
      <c r="J75" t="str">
        <f>LEFT(B75,6)</f>
        <v>Tier 4</v>
      </c>
      <c r="K75" t="str">
        <f>MID(B75,10,2)</f>
        <v>32</v>
      </c>
      <c r="L75" t="str">
        <f>RIGHT(B75,2)</f>
        <v>40</v>
      </c>
    </row>
    <row r="76" spans="1:12" ht="15" thickBot="1" x14ac:dyDescent="0.35">
      <c r="A76" s="9"/>
      <c r="B76" s="10" t="s">
        <v>22</v>
      </c>
      <c r="C76" s="10"/>
      <c r="D76" s="10"/>
      <c r="E76" s="10"/>
      <c r="F76" s="10"/>
      <c r="G76" s="10"/>
      <c r="H76" s="10"/>
      <c r="I76" s="11"/>
    </row>
    <row r="77" spans="1:12" x14ac:dyDescent="0.3">
      <c r="A77" s="4" t="s">
        <v>29</v>
      </c>
      <c r="B77" s="5" t="s">
        <v>15</v>
      </c>
      <c r="C77" s="5">
        <v>60.2</v>
      </c>
      <c r="D77" s="5">
        <v>350</v>
      </c>
      <c r="E77" s="5">
        <v>350</v>
      </c>
      <c r="F77" s="5">
        <v>350</v>
      </c>
      <c r="G77" s="5">
        <v>350</v>
      </c>
      <c r="H77" s="5">
        <v>350</v>
      </c>
      <c r="I77" s="6">
        <v>350</v>
      </c>
      <c r="J77" t="str">
        <f>LEFT(B77,6)</f>
        <v>Tier 1</v>
      </c>
      <c r="K77" t="str">
        <f>MID(B77,10,1)</f>
        <v>1</v>
      </c>
      <c r="L77" t="str">
        <f>RIGHT(B77,4)</f>
        <v>14.9</v>
      </c>
    </row>
    <row r="78" spans="1:12" x14ac:dyDescent="0.3">
      <c r="A78" s="7" t="s">
        <v>30</v>
      </c>
      <c r="B78" s="3" t="s">
        <v>16</v>
      </c>
      <c r="C78" s="3"/>
      <c r="D78" s="3"/>
      <c r="E78" s="3"/>
      <c r="F78" s="3"/>
      <c r="G78" s="3"/>
      <c r="H78" s="3"/>
      <c r="I78" s="20"/>
    </row>
    <row r="79" spans="1:12" x14ac:dyDescent="0.3">
      <c r="A79" s="7"/>
      <c r="B79" s="2" t="s">
        <v>17</v>
      </c>
      <c r="C79" s="2">
        <v>94.6</v>
      </c>
      <c r="D79" s="2">
        <v>550</v>
      </c>
      <c r="E79" s="2">
        <v>550</v>
      </c>
      <c r="F79" s="2">
        <v>550</v>
      </c>
      <c r="G79" s="2">
        <v>550</v>
      </c>
      <c r="H79" s="2">
        <v>550</v>
      </c>
      <c r="I79" s="8">
        <v>550</v>
      </c>
      <c r="J79" t="str">
        <f>LEFT(B79,6)</f>
        <v>Tier 2</v>
      </c>
      <c r="K79" t="str">
        <f>MID(B79,10,2)</f>
        <v>15</v>
      </c>
      <c r="L79" t="str">
        <f>RIGHT(B79,4)</f>
        <v>22.9</v>
      </c>
    </row>
    <row r="80" spans="1:12" x14ac:dyDescent="0.3">
      <c r="A80" s="7"/>
      <c r="B80" s="3" t="s">
        <v>18</v>
      </c>
      <c r="C80" s="3"/>
      <c r="D80" s="3"/>
      <c r="E80" s="3"/>
      <c r="F80" s="3"/>
      <c r="G80" s="3"/>
      <c r="H80" s="3"/>
      <c r="I80" s="20"/>
    </row>
    <row r="81" spans="1:12" x14ac:dyDescent="0.3">
      <c r="A81" s="7"/>
      <c r="B81" s="2" t="s">
        <v>31</v>
      </c>
      <c r="C81" s="2">
        <v>133.30000000000001</v>
      </c>
      <c r="D81" s="2">
        <v>775</v>
      </c>
      <c r="E81" s="2">
        <v>775</v>
      </c>
      <c r="F81" s="2">
        <v>775</v>
      </c>
      <c r="G81" s="2">
        <v>775</v>
      </c>
      <c r="H81" s="2">
        <v>775</v>
      </c>
      <c r="I81" s="8">
        <v>775</v>
      </c>
      <c r="J81" t="str">
        <f>LEFT(B81,6)</f>
        <v>Tier 3</v>
      </c>
      <c r="K81" t="str">
        <f>MID(B81,10,2)</f>
        <v>23</v>
      </c>
      <c r="L81" t="str">
        <f>RIGHT(B81,4)</f>
        <v>31.9</v>
      </c>
    </row>
    <row r="82" spans="1:12" x14ac:dyDescent="0.3">
      <c r="A82" s="7"/>
      <c r="B82" s="2" t="s">
        <v>20</v>
      </c>
      <c r="C82" s="2"/>
      <c r="D82" s="2"/>
      <c r="E82" s="2"/>
      <c r="F82" s="2"/>
      <c r="G82" s="2"/>
      <c r="H82" s="2"/>
      <c r="I82" s="8"/>
    </row>
    <row r="83" spans="1:12" x14ac:dyDescent="0.3">
      <c r="A83" s="2"/>
      <c r="B83" s="3" t="s">
        <v>21</v>
      </c>
      <c r="C83" s="3">
        <v>138</v>
      </c>
      <c r="D83" s="3">
        <v>803</v>
      </c>
      <c r="E83" s="3">
        <v>803</v>
      </c>
      <c r="F83" s="3">
        <v>803</v>
      </c>
      <c r="G83" s="3">
        <v>803</v>
      </c>
      <c r="H83" s="3">
        <v>803</v>
      </c>
      <c r="I83" s="3">
        <v>803</v>
      </c>
      <c r="J83" t="str">
        <f>LEFT(B83,6)</f>
        <v>Tier 4</v>
      </c>
      <c r="K83" t="str">
        <f>MID(B83,10,2)</f>
        <v>32</v>
      </c>
      <c r="L83" t="str">
        <f>RIGHT(B83,2)</f>
        <v>40</v>
      </c>
    </row>
    <row r="84" spans="1:12" ht="15" thickBot="1" x14ac:dyDescent="0.35">
      <c r="A84" s="9"/>
      <c r="B84" s="10" t="s">
        <v>22</v>
      </c>
      <c r="C84" s="10"/>
      <c r="D84" s="10"/>
      <c r="E84" s="10"/>
      <c r="F84" s="10"/>
      <c r="G84" s="10"/>
      <c r="H84" s="10"/>
      <c r="I84" s="11"/>
    </row>
    <row r="86" spans="1:12" x14ac:dyDescent="0.3">
      <c r="A86" s="13" t="s">
        <v>60</v>
      </c>
      <c r="B86" s="13"/>
      <c r="C86" s="13"/>
      <c r="D86" s="13"/>
      <c r="E86" s="13"/>
      <c r="F86" s="13"/>
      <c r="G86" s="13"/>
    </row>
    <row r="87" spans="1:12" ht="15" thickBot="1" x14ac:dyDescent="0.35">
      <c r="A87" s="13"/>
      <c r="B87" s="13"/>
      <c r="C87" s="13"/>
      <c r="D87" s="13"/>
      <c r="E87" s="13"/>
      <c r="F87" s="13"/>
      <c r="G87" s="13"/>
    </row>
    <row r="88" spans="1:12" ht="15" thickBot="1" x14ac:dyDescent="0.35">
      <c r="A88" s="28" t="s">
        <v>0</v>
      </c>
      <c r="B88" s="29" t="s">
        <v>6</v>
      </c>
      <c r="C88" s="29" t="s">
        <v>40</v>
      </c>
      <c r="D88" s="29" t="s">
        <v>41</v>
      </c>
      <c r="E88" s="29" t="s">
        <v>42</v>
      </c>
      <c r="F88" s="29" t="s">
        <v>43</v>
      </c>
      <c r="G88" s="30" t="s">
        <v>33</v>
      </c>
    </row>
    <row r="89" spans="1:12" ht="15" thickBot="1" x14ac:dyDescent="0.35">
      <c r="A89" s="4" t="s">
        <v>64</v>
      </c>
      <c r="B89" s="5">
        <v>3.39</v>
      </c>
      <c r="C89" s="5">
        <v>2.4700000000000002</v>
      </c>
      <c r="D89" s="5">
        <v>2.4700000000000002</v>
      </c>
      <c r="E89" s="5">
        <v>2.4700000000000002</v>
      </c>
      <c r="F89" s="5">
        <v>2.4700000000000002</v>
      </c>
      <c r="G89" s="6">
        <v>2.4700000000000002</v>
      </c>
    </row>
    <row r="90" spans="1:12" x14ac:dyDescent="0.3">
      <c r="A90" s="4" t="s">
        <v>35</v>
      </c>
      <c r="B90" s="5">
        <v>4.3600000000000003</v>
      </c>
      <c r="C90" s="5">
        <v>3.39</v>
      </c>
      <c r="D90" s="5">
        <v>3.39</v>
      </c>
      <c r="E90" s="5">
        <v>3.39</v>
      </c>
      <c r="F90" s="5">
        <v>3.39</v>
      </c>
      <c r="G90" s="6">
        <v>3.39</v>
      </c>
    </row>
    <row r="91" spans="1:12" ht="15" thickBot="1" x14ac:dyDescent="0.35">
      <c r="A91" s="9" t="s">
        <v>26</v>
      </c>
      <c r="B91" s="10">
        <v>4.3600000000000003</v>
      </c>
      <c r="C91" s="10">
        <v>3.39</v>
      </c>
      <c r="D91" s="10">
        <v>3.39</v>
      </c>
      <c r="E91" s="10">
        <v>3.39</v>
      </c>
      <c r="F91" s="10">
        <v>3.39</v>
      </c>
      <c r="G91" s="11">
        <v>3.39</v>
      </c>
    </row>
    <row r="92" spans="1:12" ht="15" thickBot="1" x14ac:dyDescent="0.35">
      <c r="A92" s="14" t="s">
        <v>44</v>
      </c>
      <c r="B92" s="15">
        <v>5.82</v>
      </c>
      <c r="C92" s="15">
        <v>4.3600000000000003</v>
      </c>
      <c r="D92" s="15">
        <v>4.3600000000000003</v>
      </c>
      <c r="E92" s="15">
        <v>4.3600000000000003</v>
      </c>
      <c r="F92" s="15">
        <v>4.3600000000000003</v>
      </c>
      <c r="G92" s="16">
        <v>4.3600000000000003</v>
      </c>
    </row>
    <row r="93" spans="1:12" ht="15" thickBot="1" x14ac:dyDescent="0.35">
      <c r="A93" s="14" t="s">
        <v>45</v>
      </c>
      <c r="B93" s="15">
        <v>5.82</v>
      </c>
      <c r="C93" s="15">
        <v>5.82</v>
      </c>
      <c r="D93" s="15">
        <v>5.82</v>
      </c>
      <c r="E93" s="15">
        <v>5.82</v>
      </c>
      <c r="F93" s="15">
        <v>5.82</v>
      </c>
      <c r="G93" s="16">
        <v>5.82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7378-C547-463D-985C-6E2E9BF4F4D8}">
  <dimension ref="A1:L93"/>
  <sheetViews>
    <sheetView topLeftCell="A78" workbookViewId="0">
      <selection activeCell="C100" sqref="C100"/>
    </sheetView>
  </sheetViews>
  <sheetFormatPr defaultRowHeight="14.4" x14ac:dyDescent="0.3"/>
  <cols>
    <col min="1" max="1" width="32.5546875" customWidth="1"/>
    <col min="2" max="2" width="20" customWidth="1"/>
    <col min="3" max="3" width="15" customWidth="1"/>
    <col min="4" max="4" width="13.77734375" customWidth="1"/>
    <col min="5" max="5" width="10" customWidth="1"/>
    <col min="6" max="6" width="10.33203125" customWidth="1"/>
    <col min="7" max="7" width="15.88671875" customWidth="1"/>
    <col min="8" max="8" width="10.33203125" customWidth="1"/>
    <col min="9" max="9" width="12.44140625" customWidth="1"/>
  </cols>
  <sheetData>
    <row r="1" spans="1:12" x14ac:dyDescent="0.3">
      <c r="A1" s="13" t="s">
        <v>53</v>
      </c>
    </row>
    <row r="2" spans="1:12" ht="15" thickBot="1" x14ac:dyDescent="0.35"/>
    <row r="3" spans="1:12" x14ac:dyDescent="0.3">
      <c r="A3" s="17" t="s">
        <v>0</v>
      </c>
      <c r="B3" s="18" t="s">
        <v>1</v>
      </c>
      <c r="C3" s="18" t="s">
        <v>4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9" t="s">
        <v>11</v>
      </c>
    </row>
    <row r="4" spans="1:12" x14ac:dyDescent="0.3">
      <c r="A4" s="22"/>
      <c r="B4" s="23" t="s">
        <v>2</v>
      </c>
      <c r="C4" s="23" t="s">
        <v>5</v>
      </c>
      <c r="D4" s="23"/>
      <c r="E4" s="23"/>
      <c r="F4" s="23"/>
      <c r="G4" s="23"/>
      <c r="H4" s="23"/>
      <c r="I4" s="24"/>
    </row>
    <row r="5" spans="1:12" ht="15" thickBot="1" x14ac:dyDescent="0.35">
      <c r="A5" s="25"/>
      <c r="B5" s="26" t="s">
        <v>3</v>
      </c>
      <c r="C5" s="26"/>
      <c r="D5" s="26"/>
      <c r="E5" s="26"/>
      <c r="F5" s="26"/>
      <c r="G5" s="26"/>
      <c r="H5" s="26"/>
      <c r="I5" s="27"/>
    </row>
    <row r="6" spans="1:12" x14ac:dyDescent="0.3">
      <c r="A6" s="4" t="s">
        <v>12</v>
      </c>
      <c r="B6" s="5" t="s">
        <v>15</v>
      </c>
      <c r="C6" s="5">
        <v>60.2</v>
      </c>
      <c r="D6" s="5">
        <v>148</v>
      </c>
      <c r="E6" s="5">
        <v>119</v>
      </c>
      <c r="F6" s="5">
        <v>106</v>
      </c>
      <c r="G6" s="5">
        <v>93</v>
      </c>
      <c r="H6" s="5">
        <v>83</v>
      </c>
      <c r="I6" s="6">
        <v>77</v>
      </c>
      <c r="J6" t="str">
        <f>LEFT(B6,6)</f>
        <v>Tier 1</v>
      </c>
      <c r="K6" t="str">
        <f>MID(B6,10,1)</f>
        <v>1</v>
      </c>
      <c r="L6" t="str">
        <f>RIGHT(B6,4)</f>
        <v>14.9</v>
      </c>
    </row>
    <row r="7" spans="1:12" x14ac:dyDescent="0.3">
      <c r="A7" s="7" t="s">
        <v>13</v>
      </c>
      <c r="B7" s="2" t="s">
        <v>16</v>
      </c>
      <c r="C7" s="2"/>
      <c r="D7" s="2"/>
      <c r="E7" s="2"/>
      <c r="F7" s="2"/>
      <c r="G7" s="2"/>
      <c r="H7" s="2"/>
      <c r="I7" s="8"/>
    </row>
    <row r="8" spans="1:12" x14ac:dyDescent="0.3">
      <c r="A8" s="7" t="s">
        <v>14</v>
      </c>
      <c r="B8" s="1" t="s">
        <v>17</v>
      </c>
      <c r="C8" s="1">
        <v>94.6</v>
      </c>
      <c r="D8" s="1">
        <v>233</v>
      </c>
      <c r="E8" s="1">
        <v>188</v>
      </c>
      <c r="F8" s="1">
        <v>167</v>
      </c>
      <c r="G8" s="1">
        <v>146</v>
      </c>
      <c r="H8" s="1">
        <v>130</v>
      </c>
      <c r="I8" s="12">
        <v>121</v>
      </c>
      <c r="J8" t="str">
        <f>LEFT(B8,6)</f>
        <v>Tier 2</v>
      </c>
      <c r="K8" t="str">
        <f>MID(B8,10,2)</f>
        <v>15</v>
      </c>
      <c r="L8" t="str">
        <f>RIGHT(B8,4)</f>
        <v>22.9</v>
      </c>
    </row>
    <row r="9" spans="1:12" x14ac:dyDescent="0.3">
      <c r="A9" s="7"/>
      <c r="B9" s="2" t="s">
        <v>18</v>
      </c>
      <c r="C9" s="2"/>
      <c r="D9" s="2"/>
      <c r="E9" s="2"/>
      <c r="F9" s="2"/>
      <c r="G9" s="2"/>
      <c r="H9" s="2"/>
      <c r="I9" s="8"/>
    </row>
    <row r="10" spans="1:12" x14ac:dyDescent="0.3">
      <c r="A10" s="7"/>
      <c r="B10" s="1" t="s">
        <v>19</v>
      </c>
      <c r="C10" s="1">
        <v>133.30000000000001</v>
      </c>
      <c r="D10" s="1">
        <v>329</v>
      </c>
      <c r="E10" s="1">
        <v>265</v>
      </c>
      <c r="F10" s="1">
        <v>235</v>
      </c>
      <c r="G10" s="1">
        <v>206</v>
      </c>
      <c r="H10" s="1">
        <v>183</v>
      </c>
      <c r="I10" s="12">
        <v>170</v>
      </c>
      <c r="J10" t="str">
        <f>LEFT(B10,6)</f>
        <v>Tier 3</v>
      </c>
      <c r="K10" t="str">
        <f>MID(B10,10,2)</f>
        <v>23</v>
      </c>
      <c r="L10" t="str">
        <f>RIGHT(B10,4)</f>
        <v>1 .9</v>
      </c>
    </row>
    <row r="11" spans="1:12" x14ac:dyDescent="0.3">
      <c r="A11" s="7"/>
      <c r="B11" s="2" t="s">
        <v>20</v>
      </c>
      <c r="C11" s="2"/>
      <c r="D11" s="2"/>
      <c r="E11" s="2"/>
      <c r="F11" s="2"/>
      <c r="G11" s="2"/>
      <c r="H11" s="2"/>
      <c r="I11" s="8"/>
    </row>
    <row r="12" spans="1:12" x14ac:dyDescent="0.3">
      <c r="A12" s="7"/>
      <c r="B12" s="1" t="s">
        <v>21</v>
      </c>
      <c r="C12" s="1">
        <v>138</v>
      </c>
      <c r="D12" s="1">
        <v>340</v>
      </c>
      <c r="E12" s="1">
        <v>274</v>
      </c>
      <c r="F12" s="1">
        <v>244</v>
      </c>
      <c r="G12" s="1">
        <v>213</v>
      </c>
      <c r="H12" s="1">
        <v>190</v>
      </c>
      <c r="I12" s="12">
        <v>176</v>
      </c>
      <c r="J12" t="str">
        <f>LEFT(B12,6)</f>
        <v>Tier 4</v>
      </c>
      <c r="K12" t="str">
        <f>MID(B12,10,2)</f>
        <v>32</v>
      </c>
      <c r="L12" t="str">
        <f>RIGHT(B12,2)</f>
        <v>40</v>
      </c>
    </row>
    <row r="13" spans="1:12" ht="15" thickBot="1" x14ac:dyDescent="0.35">
      <c r="A13" s="7"/>
      <c r="B13" s="10" t="s">
        <v>22</v>
      </c>
      <c r="C13" s="10"/>
      <c r="D13" s="10"/>
      <c r="E13" s="10"/>
      <c r="F13" s="10"/>
      <c r="G13" s="10"/>
      <c r="H13" s="10"/>
      <c r="I13" s="11"/>
    </row>
    <row r="14" spans="1:12" x14ac:dyDescent="0.3">
      <c r="A14" s="7" t="s">
        <v>23</v>
      </c>
      <c r="B14" s="5" t="s">
        <v>15</v>
      </c>
      <c r="C14" s="5">
        <v>60.2</v>
      </c>
      <c r="D14" s="5">
        <v>204</v>
      </c>
      <c r="E14" s="5">
        <v>188</v>
      </c>
      <c r="F14" s="5">
        <v>181</v>
      </c>
      <c r="G14" s="5">
        <v>175</v>
      </c>
      <c r="H14" s="5">
        <v>157</v>
      </c>
      <c r="I14" s="6">
        <v>107</v>
      </c>
      <c r="J14" t="str">
        <f>LEFT(B14,6)</f>
        <v>Tier 1</v>
      </c>
      <c r="K14" t="str">
        <f>MID(B14,10,1)</f>
        <v>1</v>
      </c>
      <c r="L14" t="str">
        <f>RIGHT(B14,4)</f>
        <v>14.9</v>
      </c>
    </row>
    <row r="15" spans="1:12" x14ac:dyDescent="0.3">
      <c r="A15" s="7" t="s">
        <v>24</v>
      </c>
      <c r="B15" s="2" t="s">
        <v>16</v>
      </c>
      <c r="C15" s="2"/>
      <c r="D15" s="2"/>
      <c r="E15" s="2"/>
      <c r="F15" s="2"/>
      <c r="G15" s="2"/>
      <c r="H15" s="2"/>
      <c r="I15" s="8"/>
    </row>
    <row r="16" spans="1:12" x14ac:dyDescent="0.3">
      <c r="A16" s="7" t="s">
        <v>25</v>
      </c>
      <c r="B16" s="1" t="s">
        <v>17</v>
      </c>
      <c r="C16" s="1">
        <v>94.6</v>
      </c>
      <c r="D16" s="1">
        <v>320</v>
      </c>
      <c r="E16" s="1">
        <v>296</v>
      </c>
      <c r="F16" s="1">
        <v>285</v>
      </c>
      <c r="G16" s="1">
        <v>275</v>
      </c>
      <c r="H16" s="1">
        <v>247</v>
      </c>
      <c r="I16" s="12">
        <v>168</v>
      </c>
      <c r="J16" t="str">
        <f>LEFT(B16,6)</f>
        <v>Tier 2</v>
      </c>
      <c r="K16" t="str">
        <f>MID(B16,10,2)</f>
        <v>15</v>
      </c>
      <c r="L16" t="str">
        <f>RIGHT(B16,4)</f>
        <v>22.9</v>
      </c>
    </row>
    <row r="17" spans="1:12" x14ac:dyDescent="0.3">
      <c r="A17" s="7" t="s">
        <v>26</v>
      </c>
      <c r="B17" s="3" t="s">
        <v>18</v>
      </c>
      <c r="C17" s="3"/>
      <c r="D17" s="3"/>
      <c r="E17" s="3"/>
      <c r="F17" s="3"/>
      <c r="G17" s="3"/>
      <c r="H17" s="3"/>
      <c r="I17" s="20"/>
    </row>
    <row r="18" spans="1:12" x14ac:dyDescent="0.3">
      <c r="A18" s="7"/>
      <c r="B18" s="2" t="s">
        <v>27</v>
      </c>
      <c r="C18" s="2">
        <v>133.30000000000001</v>
      </c>
      <c r="D18" s="2">
        <v>451</v>
      </c>
      <c r="E18" s="2">
        <v>417</v>
      </c>
      <c r="F18" s="2">
        <v>402</v>
      </c>
      <c r="G18" s="2">
        <v>387</v>
      </c>
      <c r="H18" s="2">
        <v>348</v>
      </c>
      <c r="I18" s="8">
        <v>237</v>
      </c>
      <c r="J18" t="str">
        <f>LEFT(B18,6)</f>
        <v>Tier 3</v>
      </c>
      <c r="K18" t="str">
        <f>MID(B18,10,2)</f>
        <v>23</v>
      </c>
      <c r="L18" t="str">
        <f>RIGHT(B18,4)</f>
        <v>31.9</v>
      </c>
    </row>
    <row r="19" spans="1:12" x14ac:dyDescent="0.3">
      <c r="A19" s="7"/>
      <c r="B19" s="2" t="s">
        <v>20</v>
      </c>
      <c r="C19" s="2"/>
      <c r="D19" s="2"/>
      <c r="E19" s="2"/>
      <c r="F19" s="2"/>
      <c r="G19" s="2"/>
      <c r="H19" s="2"/>
      <c r="I19" s="8"/>
    </row>
    <row r="20" spans="1:12" x14ac:dyDescent="0.3">
      <c r="A20" s="7"/>
      <c r="B20" s="1" t="s">
        <v>21</v>
      </c>
      <c r="C20" s="1">
        <v>138</v>
      </c>
      <c r="D20" s="1">
        <v>467</v>
      </c>
      <c r="E20" s="1">
        <v>431</v>
      </c>
      <c r="F20" s="1">
        <v>416</v>
      </c>
      <c r="G20" s="1">
        <v>401</v>
      </c>
      <c r="H20" s="1">
        <v>361</v>
      </c>
      <c r="I20" s="12">
        <v>245</v>
      </c>
      <c r="J20" t="str">
        <f>LEFT(B20,6)</f>
        <v>Tier 4</v>
      </c>
      <c r="K20" t="str">
        <f>MID(B20,10,2)</f>
        <v>32</v>
      </c>
      <c r="L20" t="str">
        <f>RIGHT(B20,2)</f>
        <v>40</v>
      </c>
    </row>
    <row r="21" spans="1:12" ht="15" thickBot="1" x14ac:dyDescent="0.35">
      <c r="A21" s="7"/>
      <c r="B21" s="10" t="s">
        <v>22</v>
      </c>
      <c r="C21" s="10"/>
      <c r="D21" s="10"/>
      <c r="E21" s="10"/>
      <c r="F21" s="10"/>
      <c r="G21" s="10"/>
      <c r="H21" s="10"/>
      <c r="I21" s="11"/>
    </row>
    <row r="22" spans="1:12" x14ac:dyDescent="0.3">
      <c r="A22" s="7" t="s">
        <v>28</v>
      </c>
      <c r="B22" s="5" t="s">
        <v>15</v>
      </c>
      <c r="C22" s="5">
        <v>60.2</v>
      </c>
      <c r="D22" s="5">
        <v>287</v>
      </c>
      <c r="E22" s="5">
        <v>251</v>
      </c>
      <c r="F22" s="5">
        <v>244</v>
      </c>
      <c r="G22" s="5">
        <v>240</v>
      </c>
      <c r="H22" s="5">
        <v>237</v>
      </c>
      <c r="I22" s="6">
        <v>219</v>
      </c>
      <c r="J22" t="str">
        <f>LEFT(B22,6)</f>
        <v>Tier 1</v>
      </c>
      <c r="K22" t="str">
        <f>MID(B22,10,1)</f>
        <v>1</v>
      </c>
      <c r="L22" t="str">
        <f>RIGHT(B22,4)</f>
        <v>14.9</v>
      </c>
    </row>
    <row r="23" spans="1:12" x14ac:dyDescent="0.3">
      <c r="A23" s="7"/>
      <c r="B23" s="2" t="s">
        <v>16</v>
      </c>
      <c r="C23" s="2"/>
      <c r="D23" s="2"/>
      <c r="E23" s="2"/>
      <c r="F23" s="2"/>
      <c r="G23" s="2"/>
      <c r="H23" s="2"/>
      <c r="I23" s="8"/>
    </row>
    <row r="24" spans="1:12" x14ac:dyDescent="0.3">
      <c r="A24" s="7"/>
      <c r="B24" s="1" t="s">
        <v>17</v>
      </c>
      <c r="C24" s="1">
        <v>94.6</v>
      </c>
      <c r="D24" s="1">
        <v>451</v>
      </c>
      <c r="E24" s="1">
        <v>395</v>
      </c>
      <c r="F24" s="1">
        <v>384</v>
      </c>
      <c r="G24" s="1">
        <v>378</v>
      </c>
      <c r="H24" s="1">
        <v>372</v>
      </c>
      <c r="I24" s="12">
        <v>344</v>
      </c>
      <c r="J24" t="str">
        <f>LEFT(B24,6)</f>
        <v>Tier 2</v>
      </c>
      <c r="K24" t="str">
        <f>MID(B24,10,2)</f>
        <v>15</v>
      </c>
      <c r="L24" t="str">
        <f>RIGHT(B24,4)</f>
        <v>22.9</v>
      </c>
    </row>
    <row r="25" spans="1:12" x14ac:dyDescent="0.3">
      <c r="A25" s="7"/>
      <c r="B25" s="2" t="s">
        <v>18</v>
      </c>
      <c r="C25" s="2"/>
      <c r="D25" s="2"/>
      <c r="E25" s="2"/>
      <c r="F25" s="2"/>
      <c r="G25" s="2"/>
      <c r="H25" s="2"/>
      <c r="I25" s="8"/>
    </row>
    <row r="26" spans="1:12" x14ac:dyDescent="0.3">
      <c r="A26" s="7"/>
      <c r="B26" s="1" t="s">
        <v>27</v>
      </c>
      <c r="C26" s="1">
        <v>133.30000000000001</v>
      </c>
      <c r="D26" s="1">
        <v>636</v>
      </c>
      <c r="E26" s="1">
        <v>557</v>
      </c>
      <c r="F26" s="1">
        <v>541</v>
      </c>
      <c r="G26" s="1">
        <v>533</v>
      </c>
      <c r="H26" s="1">
        <v>525</v>
      </c>
      <c r="I26" s="12">
        <v>485</v>
      </c>
      <c r="J26" t="str">
        <f>LEFT(B26,6)</f>
        <v>Tier 3</v>
      </c>
      <c r="K26" t="str">
        <f>MID(B26,10,2)</f>
        <v>23</v>
      </c>
      <c r="L26" t="str">
        <f>RIGHT(B26,4)</f>
        <v>31.9</v>
      </c>
    </row>
    <row r="27" spans="1:12" x14ac:dyDescent="0.3">
      <c r="A27" s="7"/>
      <c r="B27" s="2" t="s">
        <v>20</v>
      </c>
      <c r="C27" s="2"/>
      <c r="D27" s="2"/>
      <c r="E27" s="2"/>
      <c r="F27" s="2"/>
      <c r="G27" s="2"/>
      <c r="H27" s="2"/>
      <c r="I27" s="8"/>
    </row>
    <row r="28" spans="1:12" x14ac:dyDescent="0.3">
      <c r="A28" s="7"/>
      <c r="B28" s="1" t="s">
        <v>21</v>
      </c>
      <c r="C28" s="1">
        <v>138</v>
      </c>
      <c r="D28" s="1">
        <v>658</v>
      </c>
      <c r="E28" s="1">
        <v>576</v>
      </c>
      <c r="F28" s="1">
        <v>560</v>
      </c>
      <c r="G28" s="1">
        <v>552</v>
      </c>
      <c r="H28" s="1">
        <v>543</v>
      </c>
      <c r="I28" s="12">
        <v>502</v>
      </c>
      <c r="J28" t="str">
        <f>LEFT(B28,6)</f>
        <v>Tier 4</v>
      </c>
      <c r="K28" t="str">
        <f>MID(B28,10,2)</f>
        <v>32</v>
      </c>
      <c r="L28" t="str">
        <f>RIGHT(B28,2)</f>
        <v>40</v>
      </c>
    </row>
    <row r="29" spans="1:12" ht="15" thickBot="1" x14ac:dyDescent="0.35">
      <c r="A29" s="9"/>
      <c r="B29" s="10" t="s">
        <v>22</v>
      </c>
      <c r="C29" s="10"/>
      <c r="D29" s="10"/>
      <c r="E29" s="10"/>
      <c r="F29" s="10"/>
      <c r="G29" s="10"/>
      <c r="H29" s="10"/>
      <c r="I29" s="11"/>
    </row>
    <row r="30" spans="1:12" x14ac:dyDescent="0.3">
      <c r="A30" s="4" t="s">
        <v>29</v>
      </c>
      <c r="B30" s="5" t="s">
        <v>15</v>
      </c>
      <c r="C30" s="5">
        <v>60.2</v>
      </c>
      <c r="D30" s="5">
        <v>394</v>
      </c>
      <c r="E30" s="5">
        <v>284</v>
      </c>
      <c r="F30" s="5">
        <v>264</v>
      </c>
      <c r="G30" s="5">
        <v>256</v>
      </c>
      <c r="H30" s="5">
        <v>251</v>
      </c>
      <c r="I30" s="6">
        <v>229</v>
      </c>
      <c r="J30" t="str">
        <f>LEFT(B30,6)</f>
        <v>Tier 1</v>
      </c>
      <c r="K30" t="str">
        <f>MID(B30,10,1)</f>
        <v>1</v>
      </c>
      <c r="L30" t="str">
        <f>RIGHT(B30,4)</f>
        <v>14.9</v>
      </c>
    </row>
    <row r="31" spans="1:12" x14ac:dyDescent="0.3">
      <c r="A31" s="7" t="s">
        <v>30</v>
      </c>
      <c r="B31" s="2" t="s">
        <v>16</v>
      </c>
      <c r="C31" s="2"/>
      <c r="D31" s="2"/>
      <c r="E31" s="2"/>
      <c r="F31" s="2"/>
      <c r="G31" s="2"/>
      <c r="H31" s="2"/>
      <c r="I31" s="8"/>
    </row>
    <row r="32" spans="1:12" x14ac:dyDescent="0.3">
      <c r="A32" s="7"/>
      <c r="B32" s="1" t="s">
        <v>17</v>
      </c>
      <c r="C32" s="1">
        <v>94.6</v>
      </c>
      <c r="D32" s="1">
        <v>618</v>
      </c>
      <c r="E32" s="1">
        <v>447</v>
      </c>
      <c r="F32" s="1">
        <v>416</v>
      </c>
      <c r="G32" s="1">
        <v>402</v>
      </c>
      <c r="H32" s="1">
        <v>395</v>
      </c>
      <c r="I32" s="12">
        <v>361</v>
      </c>
      <c r="J32" t="str">
        <f>LEFT(B32,6)</f>
        <v>Tier 2</v>
      </c>
      <c r="K32" t="str">
        <f>MID(B32,10,2)</f>
        <v>15</v>
      </c>
      <c r="L32" t="str">
        <f>RIGHT(B32,4)</f>
        <v>22.9</v>
      </c>
    </row>
    <row r="33" spans="1:12" x14ac:dyDescent="0.3">
      <c r="A33" s="7"/>
      <c r="B33" s="2" t="s">
        <v>18</v>
      </c>
      <c r="C33" s="2"/>
      <c r="D33" s="2"/>
      <c r="E33" s="2"/>
      <c r="F33" s="2"/>
      <c r="G33" s="2"/>
      <c r="H33" s="2"/>
      <c r="I33" s="8"/>
    </row>
    <row r="34" spans="1:12" x14ac:dyDescent="0.3">
      <c r="A34" s="7"/>
      <c r="B34" s="1" t="s">
        <v>31</v>
      </c>
      <c r="C34" s="1">
        <v>133.30000000000001</v>
      </c>
      <c r="D34" s="1">
        <v>872</v>
      </c>
      <c r="E34" s="1">
        <v>630</v>
      </c>
      <c r="F34" s="1">
        <v>586</v>
      </c>
      <c r="G34" s="1">
        <v>567</v>
      </c>
      <c r="H34" s="1">
        <v>557</v>
      </c>
      <c r="I34" s="12">
        <v>509</v>
      </c>
      <c r="J34" t="str">
        <f>LEFT(B34,6)</f>
        <v>Tier 3</v>
      </c>
      <c r="K34" t="str">
        <f>MID(B34,10,2)</f>
        <v>23</v>
      </c>
      <c r="L34" t="str">
        <f>RIGHT(B34,4)</f>
        <v>31.9</v>
      </c>
    </row>
    <row r="35" spans="1:12" x14ac:dyDescent="0.3">
      <c r="A35" s="7"/>
      <c r="B35" s="2" t="s">
        <v>20</v>
      </c>
      <c r="C35" s="2"/>
      <c r="D35" s="2"/>
      <c r="E35" s="2"/>
      <c r="F35" s="2"/>
      <c r="G35" s="2"/>
      <c r="H35" s="2"/>
      <c r="I35" s="8"/>
    </row>
    <row r="36" spans="1:12" x14ac:dyDescent="0.3">
      <c r="A36" s="7"/>
      <c r="B36" s="1" t="s">
        <v>21</v>
      </c>
      <c r="C36" s="1">
        <v>138</v>
      </c>
      <c r="D36" s="1">
        <v>902</v>
      </c>
      <c r="E36" s="1">
        <v>652</v>
      </c>
      <c r="F36" s="1">
        <v>607</v>
      </c>
      <c r="G36" s="1">
        <v>587</v>
      </c>
      <c r="H36" s="1">
        <v>576</v>
      </c>
      <c r="I36" s="12">
        <v>527</v>
      </c>
      <c r="J36" t="str">
        <f>LEFT(B36,6)</f>
        <v>Tier 4</v>
      </c>
      <c r="K36" t="str">
        <f>MID(B36,10,2)</f>
        <v>32</v>
      </c>
      <c r="L36" t="str">
        <f>RIGHT(B36,2)</f>
        <v>40</v>
      </c>
    </row>
    <row r="37" spans="1:12" ht="15" thickBot="1" x14ac:dyDescent="0.35">
      <c r="A37" s="9"/>
      <c r="B37" s="10" t="s">
        <v>22</v>
      </c>
      <c r="C37" s="10"/>
      <c r="D37" s="10"/>
      <c r="E37" s="10"/>
      <c r="F37" s="10"/>
      <c r="G37" s="10"/>
      <c r="H37" s="10"/>
      <c r="I37" s="11"/>
    </row>
    <row r="39" spans="1:12" x14ac:dyDescent="0.3">
      <c r="A39" s="13" t="s">
        <v>54</v>
      </c>
    </row>
    <row r="40" spans="1:12" ht="15" thickBot="1" x14ac:dyDescent="0.35"/>
    <row r="41" spans="1:12" ht="15" thickBot="1" x14ac:dyDescent="0.35">
      <c r="A41" s="28" t="s">
        <v>0</v>
      </c>
      <c r="B41" s="29" t="s">
        <v>6</v>
      </c>
      <c r="C41" s="29" t="s">
        <v>40</v>
      </c>
      <c r="D41" s="29" t="s">
        <v>41</v>
      </c>
      <c r="E41" s="29" t="s">
        <v>42</v>
      </c>
      <c r="F41" s="29" t="s">
        <v>10</v>
      </c>
      <c r="G41" s="30" t="s">
        <v>33</v>
      </c>
    </row>
    <row r="42" spans="1:12" ht="15" thickBot="1" x14ac:dyDescent="0.35">
      <c r="A42" s="14" t="s">
        <v>55</v>
      </c>
      <c r="B42" s="15">
        <v>2.4700000000000002</v>
      </c>
      <c r="C42" s="15">
        <v>1.99</v>
      </c>
      <c r="D42" s="15">
        <v>1.77</v>
      </c>
      <c r="E42" s="15">
        <v>1.55</v>
      </c>
      <c r="F42" s="15">
        <v>1.38</v>
      </c>
      <c r="G42" s="16">
        <v>1.28</v>
      </c>
    </row>
    <row r="43" spans="1:12" x14ac:dyDescent="0.3">
      <c r="A43" s="4" t="s">
        <v>35</v>
      </c>
      <c r="B43" s="5">
        <v>3.39</v>
      </c>
      <c r="C43" s="5">
        <v>3.13</v>
      </c>
      <c r="D43" s="5">
        <v>3.02</v>
      </c>
      <c r="E43" s="5">
        <v>2.91</v>
      </c>
      <c r="F43" s="5">
        <v>2.62</v>
      </c>
      <c r="G43" s="6">
        <v>1.78</v>
      </c>
    </row>
    <row r="44" spans="1:12" ht="15" thickBot="1" x14ac:dyDescent="0.35">
      <c r="A44" s="7" t="s">
        <v>26</v>
      </c>
      <c r="B44" s="2">
        <v>3.39</v>
      </c>
      <c r="C44" s="2">
        <v>3.13</v>
      </c>
      <c r="D44" s="2">
        <v>3.02</v>
      </c>
      <c r="E44" s="2">
        <v>2.91</v>
      </c>
      <c r="F44" s="2">
        <v>2.62</v>
      </c>
      <c r="G44" s="8">
        <v>1.78</v>
      </c>
    </row>
    <row r="45" spans="1:12" ht="15" thickBot="1" x14ac:dyDescent="0.35">
      <c r="A45" s="14" t="s">
        <v>44</v>
      </c>
      <c r="B45" s="15">
        <v>4.7699999999999996</v>
      </c>
      <c r="C45" s="15">
        <v>4.18</v>
      </c>
      <c r="D45" s="15">
        <v>4.0599999999999996</v>
      </c>
      <c r="E45" s="15">
        <v>4</v>
      </c>
      <c r="F45" s="15">
        <v>3.94</v>
      </c>
      <c r="G45" s="16">
        <v>3.64</v>
      </c>
    </row>
    <row r="46" spans="1:12" ht="15" thickBot="1" x14ac:dyDescent="0.35">
      <c r="A46" s="14" t="s">
        <v>56</v>
      </c>
      <c r="B46" s="15">
        <v>6.54</v>
      </c>
      <c r="C46" s="15">
        <v>4.7300000000000004</v>
      </c>
      <c r="D46" s="15">
        <v>4.4000000000000004</v>
      </c>
      <c r="E46" s="15">
        <v>4.26</v>
      </c>
      <c r="F46" s="15">
        <v>4.18</v>
      </c>
      <c r="G46" s="16">
        <v>3.82</v>
      </c>
    </row>
    <row r="48" spans="1:12" s="13" customFormat="1" x14ac:dyDescent="0.3">
      <c r="A48" s="13" t="s">
        <v>57</v>
      </c>
    </row>
    <row r="49" spans="1:12" s="13" customFormat="1" ht="15" thickBot="1" x14ac:dyDescent="0.35"/>
    <row r="50" spans="1:12" s="13" customFormat="1" x14ac:dyDescent="0.3">
      <c r="A50" s="17" t="s">
        <v>0</v>
      </c>
      <c r="B50" s="18" t="s">
        <v>1</v>
      </c>
      <c r="C50" s="18" t="s">
        <v>47</v>
      </c>
      <c r="D50" s="18" t="s">
        <v>6</v>
      </c>
      <c r="E50" s="18" t="s">
        <v>7</v>
      </c>
      <c r="F50" s="18" t="s">
        <v>8</v>
      </c>
      <c r="G50" s="18" t="s">
        <v>9</v>
      </c>
      <c r="H50" s="18" t="s">
        <v>10</v>
      </c>
      <c r="I50" s="19" t="s">
        <v>11</v>
      </c>
    </row>
    <row r="51" spans="1:12" x14ac:dyDescent="0.3">
      <c r="A51" s="7"/>
      <c r="B51" s="2" t="s">
        <v>2</v>
      </c>
      <c r="C51" s="2"/>
      <c r="D51" s="2"/>
      <c r="E51" s="2"/>
      <c r="F51" s="2"/>
      <c r="G51" s="2"/>
      <c r="H51" s="2"/>
      <c r="I51" s="8"/>
    </row>
    <row r="52" spans="1:12" ht="15" thickBot="1" x14ac:dyDescent="0.35">
      <c r="A52" s="7"/>
      <c r="B52" s="2" t="s">
        <v>3</v>
      </c>
      <c r="C52" s="2"/>
      <c r="D52" s="2"/>
      <c r="E52" s="2"/>
      <c r="F52" s="2"/>
      <c r="G52" s="2"/>
      <c r="H52" s="2"/>
      <c r="I52" s="8"/>
    </row>
    <row r="53" spans="1:12" x14ac:dyDescent="0.3">
      <c r="A53" s="4" t="s">
        <v>12</v>
      </c>
      <c r="B53" s="5" t="s">
        <v>15</v>
      </c>
      <c r="C53" s="5">
        <v>60.2</v>
      </c>
      <c r="D53" s="5">
        <v>204</v>
      </c>
      <c r="E53" s="5">
        <v>148</v>
      </c>
      <c r="F53" s="5">
        <v>148</v>
      </c>
      <c r="G53" s="5">
        <v>148</v>
      </c>
      <c r="H53" s="5">
        <v>148</v>
      </c>
      <c r="I53" s="6">
        <v>148</v>
      </c>
      <c r="J53" t="str">
        <f>LEFT(B53,6)</f>
        <v>Tier 1</v>
      </c>
      <c r="K53" t="str">
        <f>MID(B53,10,1)</f>
        <v>1</v>
      </c>
      <c r="L53" t="str">
        <f>RIGHT(B53,4)</f>
        <v>14.9</v>
      </c>
    </row>
    <row r="54" spans="1:12" x14ac:dyDescent="0.3">
      <c r="A54" s="7" t="s">
        <v>13</v>
      </c>
      <c r="B54" s="2" t="s">
        <v>16</v>
      </c>
      <c r="C54" s="2"/>
      <c r="D54" s="2"/>
      <c r="E54" s="2"/>
      <c r="F54" s="2"/>
      <c r="G54" s="2"/>
      <c r="H54" s="2"/>
      <c r="I54" s="8"/>
    </row>
    <row r="55" spans="1:12" x14ac:dyDescent="0.3">
      <c r="A55" s="7" t="s">
        <v>14</v>
      </c>
      <c r="B55" s="1" t="s">
        <v>17</v>
      </c>
      <c r="C55" s="1">
        <v>94.6</v>
      </c>
      <c r="D55" s="1">
        <v>320</v>
      </c>
      <c r="E55" s="1">
        <v>233</v>
      </c>
      <c r="F55" s="1">
        <v>233</v>
      </c>
      <c r="G55" s="1">
        <v>233</v>
      </c>
      <c r="H55" s="1">
        <v>233</v>
      </c>
      <c r="I55" s="12">
        <v>233</v>
      </c>
      <c r="J55" t="str">
        <f>LEFT(B55,6)</f>
        <v>Tier 2</v>
      </c>
      <c r="K55" t="str">
        <f>MID(B55,10,2)</f>
        <v>15</v>
      </c>
      <c r="L55" t="str">
        <f>RIGHT(B55,4)</f>
        <v>22.9</v>
      </c>
    </row>
    <row r="56" spans="1:12" x14ac:dyDescent="0.3">
      <c r="A56" s="7"/>
      <c r="B56" s="2" t="s">
        <v>18</v>
      </c>
      <c r="C56" s="2"/>
      <c r="D56" s="2"/>
      <c r="E56" s="2"/>
      <c r="F56" s="2"/>
      <c r="G56" s="2"/>
      <c r="H56" s="2"/>
      <c r="I56" s="8"/>
    </row>
    <row r="57" spans="1:12" x14ac:dyDescent="0.3">
      <c r="A57" s="7"/>
      <c r="B57" s="1" t="s">
        <v>19</v>
      </c>
      <c r="C57" s="1">
        <v>133.30000000000001</v>
      </c>
      <c r="D57" s="1">
        <v>451</v>
      </c>
      <c r="E57" s="1">
        <v>329</v>
      </c>
      <c r="F57" s="1">
        <v>329</v>
      </c>
      <c r="G57" s="1">
        <v>329</v>
      </c>
      <c r="H57" s="1">
        <v>329</v>
      </c>
      <c r="I57" s="12">
        <v>329</v>
      </c>
      <c r="J57" t="str">
        <f>LEFT(B57,6)</f>
        <v>Tier 3</v>
      </c>
      <c r="K57" t="str">
        <f>MID(B57,10,2)</f>
        <v>23</v>
      </c>
      <c r="L57" t="str">
        <f>RIGHT(B57,4)</f>
        <v>1 .9</v>
      </c>
    </row>
    <row r="58" spans="1:12" x14ac:dyDescent="0.3">
      <c r="A58" s="7"/>
      <c r="B58" s="2" t="s">
        <v>20</v>
      </c>
      <c r="C58" s="2"/>
      <c r="D58" s="2"/>
      <c r="E58" s="2"/>
      <c r="F58" s="2"/>
      <c r="G58" s="2"/>
      <c r="H58" s="2"/>
      <c r="I58" s="8"/>
    </row>
    <row r="59" spans="1:12" x14ac:dyDescent="0.3">
      <c r="A59" s="7"/>
      <c r="B59" s="1" t="s">
        <v>21</v>
      </c>
      <c r="C59" s="1">
        <v>138</v>
      </c>
      <c r="D59" s="1">
        <v>467</v>
      </c>
      <c r="E59" s="1">
        <v>340</v>
      </c>
      <c r="F59" s="1">
        <v>340</v>
      </c>
      <c r="G59" s="1">
        <v>340</v>
      </c>
      <c r="H59" s="1">
        <v>340</v>
      </c>
      <c r="I59" s="12">
        <v>340</v>
      </c>
      <c r="J59" t="str">
        <f>LEFT(B59,6)</f>
        <v>Tier 4</v>
      </c>
      <c r="K59" t="str">
        <f>MID(B59,10,2)</f>
        <v>32</v>
      </c>
      <c r="L59" t="str">
        <f>RIGHT(B59,2)</f>
        <v>40</v>
      </c>
    </row>
    <row r="60" spans="1:12" ht="15" thickBot="1" x14ac:dyDescent="0.35">
      <c r="A60" s="7"/>
      <c r="B60" s="10" t="s">
        <v>22</v>
      </c>
      <c r="C60" s="10"/>
      <c r="D60" s="10"/>
      <c r="E60" s="10"/>
      <c r="F60" s="10"/>
      <c r="G60" s="10"/>
      <c r="H60" s="10"/>
      <c r="I60" s="11"/>
    </row>
    <row r="61" spans="1:12" x14ac:dyDescent="0.3">
      <c r="A61" s="7" t="s">
        <v>23</v>
      </c>
      <c r="B61" s="5" t="s">
        <v>15</v>
      </c>
      <c r="C61" s="5">
        <v>60.2</v>
      </c>
      <c r="D61" s="5">
        <v>287</v>
      </c>
      <c r="E61" s="5">
        <v>204</v>
      </c>
      <c r="F61" s="5">
        <v>204</v>
      </c>
      <c r="G61" s="5">
        <v>204</v>
      </c>
      <c r="H61" s="5">
        <v>204</v>
      </c>
      <c r="I61" s="6">
        <v>204</v>
      </c>
      <c r="J61" t="str">
        <f>LEFT(B61,6)</f>
        <v>Tier 1</v>
      </c>
      <c r="K61" t="str">
        <f>MID(B61,10,1)</f>
        <v>1</v>
      </c>
      <c r="L61" t="str">
        <f>RIGHT(B61,4)</f>
        <v>14.9</v>
      </c>
    </row>
    <row r="62" spans="1:12" x14ac:dyDescent="0.3">
      <c r="A62" s="7" t="s">
        <v>24</v>
      </c>
      <c r="B62" s="2" t="s">
        <v>16</v>
      </c>
      <c r="C62" s="2"/>
      <c r="D62" s="2"/>
      <c r="E62" s="2"/>
      <c r="F62" s="2"/>
      <c r="G62" s="2"/>
      <c r="H62" s="2"/>
      <c r="I62" s="8"/>
    </row>
    <row r="63" spans="1:12" x14ac:dyDescent="0.3">
      <c r="A63" s="7" t="s">
        <v>25</v>
      </c>
      <c r="B63" s="1" t="s">
        <v>17</v>
      </c>
      <c r="C63" s="1">
        <v>94.6</v>
      </c>
      <c r="D63" s="1">
        <v>451</v>
      </c>
      <c r="E63" s="1">
        <v>320</v>
      </c>
      <c r="F63" s="1">
        <v>320</v>
      </c>
      <c r="G63" s="1">
        <v>320</v>
      </c>
      <c r="H63" s="1">
        <v>320</v>
      </c>
      <c r="I63" s="12">
        <v>320</v>
      </c>
      <c r="J63" t="str">
        <f>LEFT(B63,6)</f>
        <v>Tier 2</v>
      </c>
      <c r="K63" t="str">
        <f>MID(B63,10,2)</f>
        <v>15</v>
      </c>
      <c r="L63" t="str">
        <f>RIGHT(B63,4)</f>
        <v>22.9</v>
      </c>
    </row>
    <row r="64" spans="1:12" x14ac:dyDescent="0.3">
      <c r="A64" s="7" t="s">
        <v>26</v>
      </c>
      <c r="B64" s="2" t="s">
        <v>18</v>
      </c>
      <c r="C64" s="2"/>
      <c r="D64" s="2"/>
      <c r="E64" s="2"/>
      <c r="F64" s="2"/>
      <c r="G64" s="2"/>
      <c r="H64" s="2"/>
      <c r="I64" s="8"/>
    </row>
    <row r="65" spans="1:12" x14ac:dyDescent="0.3">
      <c r="A65" s="7"/>
      <c r="B65" s="1" t="s">
        <v>27</v>
      </c>
      <c r="C65" s="1">
        <v>133.30000000000001</v>
      </c>
      <c r="D65" s="1">
        <v>636</v>
      </c>
      <c r="E65" s="1">
        <v>451</v>
      </c>
      <c r="F65" s="1">
        <v>451</v>
      </c>
      <c r="G65" s="1">
        <v>451</v>
      </c>
      <c r="H65" s="1">
        <v>451</v>
      </c>
      <c r="I65" s="12">
        <v>451</v>
      </c>
      <c r="J65" t="str">
        <f>LEFT(B65,6)</f>
        <v>Tier 3</v>
      </c>
      <c r="K65" t="str">
        <f>MID(B65,10,2)</f>
        <v>23</v>
      </c>
      <c r="L65" t="str">
        <f>RIGHT(B65,4)</f>
        <v>31.9</v>
      </c>
    </row>
    <row r="66" spans="1:12" x14ac:dyDescent="0.3">
      <c r="A66" s="7"/>
      <c r="B66" s="2" t="s">
        <v>20</v>
      </c>
      <c r="C66" s="2"/>
      <c r="D66" s="2"/>
      <c r="E66" s="2"/>
      <c r="F66" s="2"/>
      <c r="G66" s="2"/>
      <c r="H66" s="2"/>
      <c r="I66" s="8"/>
    </row>
    <row r="67" spans="1:12" x14ac:dyDescent="0.3">
      <c r="A67" s="7"/>
      <c r="B67" s="1" t="s">
        <v>21</v>
      </c>
      <c r="C67" s="1">
        <v>138</v>
      </c>
      <c r="D67" s="1">
        <v>658</v>
      </c>
      <c r="E67" s="1">
        <v>467</v>
      </c>
      <c r="F67" s="1">
        <v>467</v>
      </c>
      <c r="G67" s="1">
        <v>467</v>
      </c>
      <c r="H67" s="1">
        <v>467</v>
      </c>
      <c r="I67" s="12">
        <v>467</v>
      </c>
      <c r="J67" t="str">
        <f>LEFT(B67,6)</f>
        <v>Tier 4</v>
      </c>
      <c r="K67" t="str">
        <f>MID(B67,10,2)</f>
        <v>32</v>
      </c>
      <c r="L67" t="str">
        <f>RIGHT(B67,2)</f>
        <v>40</v>
      </c>
    </row>
    <row r="68" spans="1:12" ht="15" thickBot="1" x14ac:dyDescent="0.35">
      <c r="A68" s="7"/>
      <c r="B68" s="10" t="s">
        <v>22</v>
      </c>
      <c r="C68" s="10"/>
      <c r="D68" s="10"/>
      <c r="E68" s="10"/>
      <c r="F68" s="10"/>
      <c r="G68" s="10"/>
      <c r="H68" s="10"/>
      <c r="I68" s="11"/>
    </row>
    <row r="69" spans="1:12" x14ac:dyDescent="0.3">
      <c r="A69" s="7" t="s">
        <v>28</v>
      </c>
      <c r="B69" s="5" t="s">
        <v>15</v>
      </c>
      <c r="C69" s="5">
        <v>60.2</v>
      </c>
      <c r="D69" s="5">
        <v>394</v>
      </c>
      <c r="E69" s="5">
        <v>287</v>
      </c>
      <c r="F69" s="5">
        <v>287</v>
      </c>
      <c r="G69" s="5">
        <v>287</v>
      </c>
      <c r="H69" s="5">
        <v>287</v>
      </c>
      <c r="I69" s="6">
        <v>287</v>
      </c>
      <c r="J69" t="str">
        <f>LEFT(B69,6)</f>
        <v>Tier 1</v>
      </c>
      <c r="K69" t="str">
        <f>MID(B69,10,1)</f>
        <v>1</v>
      </c>
      <c r="L69" t="str">
        <f>RIGHT(B69,4)</f>
        <v>14.9</v>
      </c>
    </row>
    <row r="70" spans="1:12" x14ac:dyDescent="0.3">
      <c r="A70" s="7"/>
      <c r="B70" s="3" t="s">
        <v>16</v>
      </c>
      <c r="C70" s="3"/>
      <c r="D70" s="3"/>
      <c r="E70" s="3"/>
      <c r="F70" s="3"/>
      <c r="G70" s="3"/>
      <c r="H70" s="3"/>
      <c r="I70" s="20"/>
    </row>
    <row r="71" spans="1:12" x14ac:dyDescent="0.3">
      <c r="A71" s="7"/>
      <c r="B71" s="2" t="s">
        <v>17</v>
      </c>
      <c r="C71" s="2">
        <v>94.6</v>
      </c>
      <c r="D71" s="2">
        <v>619</v>
      </c>
      <c r="E71" s="2">
        <v>451</v>
      </c>
      <c r="F71" s="2">
        <v>451</v>
      </c>
      <c r="G71" s="2">
        <v>451</v>
      </c>
      <c r="H71" s="2">
        <v>451</v>
      </c>
      <c r="I71" s="8">
        <v>451</v>
      </c>
      <c r="J71" t="str">
        <f>LEFT(B71,6)</f>
        <v>Tier 2</v>
      </c>
      <c r="K71" t="str">
        <f>MID(B71,10,2)</f>
        <v>15</v>
      </c>
      <c r="L71" t="str">
        <f>RIGHT(B71,4)</f>
        <v>22.9</v>
      </c>
    </row>
    <row r="72" spans="1:12" x14ac:dyDescent="0.3">
      <c r="A72" s="7"/>
      <c r="B72" s="3" t="s">
        <v>18</v>
      </c>
      <c r="C72" s="3"/>
      <c r="D72" s="3"/>
      <c r="E72" s="3"/>
      <c r="F72" s="3"/>
      <c r="G72" s="3"/>
      <c r="H72" s="3"/>
      <c r="I72" s="20"/>
    </row>
    <row r="73" spans="1:12" x14ac:dyDescent="0.3">
      <c r="A73" s="7"/>
      <c r="B73" s="2" t="s">
        <v>27</v>
      </c>
      <c r="C73" s="2">
        <v>133.30000000000001</v>
      </c>
      <c r="D73" s="2">
        <v>872</v>
      </c>
      <c r="E73" s="2">
        <v>636</v>
      </c>
      <c r="F73" s="2">
        <v>636</v>
      </c>
      <c r="G73" s="2">
        <v>636</v>
      </c>
      <c r="H73" s="2">
        <v>636</v>
      </c>
      <c r="I73" s="8">
        <v>636</v>
      </c>
      <c r="J73" t="str">
        <f>LEFT(B73,6)</f>
        <v>Tier 3</v>
      </c>
      <c r="K73" t="str">
        <f>MID(B73,10,2)</f>
        <v>23</v>
      </c>
      <c r="L73" t="str">
        <f>RIGHT(B73,4)</f>
        <v>31.9</v>
      </c>
    </row>
    <row r="74" spans="1:12" x14ac:dyDescent="0.3">
      <c r="A74" s="7"/>
      <c r="B74" s="3" t="s">
        <v>20</v>
      </c>
      <c r="C74" s="3"/>
      <c r="D74" s="3"/>
      <c r="E74" s="3"/>
      <c r="F74" s="3"/>
      <c r="G74" s="3"/>
      <c r="H74" s="3"/>
      <c r="I74" s="20"/>
    </row>
    <row r="75" spans="1:12" x14ac:dyDescent="0.3">
      <c r="A75" s="7"/>
      <c r="B75" s="2" t="s">
        <v>21</v>
      </c>
      <c r="C75" s="2">
        <v>138</v>
      </c>
      <c r="D75" s="2">
        <v>902</v>
      </c>
      <c r="E75" s="2">
        <v>658</v>
      </c>
      <c r="F75" s="2">
        <v>658</v>
      </c>
      <c r="G75" s="2">
        <v>658</v>
      </c>
      <c r="H75" s="2">
        <v>658</v>
      </c>
      <c r="I75" s="8">
        <v>658</v>
      </c>
      <c r="J75" t="str">
        <f>LEFT(B75,6)</f>
        <v>Tier 4</v>
      </c>
      <c r="K75" t="str">
        <f>MID(B75,10,2)</f>
        <v>32</v>
      </c>
      <c r="L75" t="str">
        <f>RIGHT(B75,2)</f>
        <v>40</v>
      </c>
    </row>
    <row r="76" spans="1:12" ht="15" thickBot="1" x14ac:dyDescent="0.35">
      <c r="A76" s="9"/>
      <c r="B76" s="10" t="s">
        <v>22</v>
      </c>
      <c r="C76" s="10"/>
      <c r="D76" s="10"/>
      <c r="E76" s="10"/>
      <c r="F76" s="10"/>
      <c r="G76" s="10"/>
      <c r="H76" s="10"/>
      <c r="I76" s="11"/>
    </row>
    <row r="77" spans="1:12" x14ac:dyDescent="0.3">
      <c r="A77" s="4" t="s">
        <v>29</v>
      </c>
      <c r="B77" s="5" t="s">
        <v>15</v>
      </c>
      <c r="C77" s="5">
        <v>60.2</v>
      </c>
      <c r="D77" s="5">
        <v>394</v>
      </c>
      <c r="E77" s="5">
        <v>394</v>
      </c>
      <c r="F77" s="5">
        <v>394</v>
      </c>
      <c r="G77" s="5">
        <v>394</v>
      </c>
      <c r="H77" s="5">
        <v>394</v>
      </c>
      <c r="I77" s="6">
        <v>394</v>
      </c>
      <c r="J77" t="str">
        <f>LEFT(B77,6)</f>
        <v>Tier 1</v>
      </c>
      <c r="K77" t="str">
        <f>MID(B77,10,1)</f>
        <v>1</v>
      </c>
      <c r="L77" t="str">
        <f>RIGHT(B77,4)</f>
        <v>14.9</v>
      </c>
    </row>
    <row r="78" spans="1:12" x14ac:dyDescent="0.3">
      <c r="A78" s="7" t="s">
        <v>30</v>
      </c>
      <c r="B78" s="3" t="s">
        <v>16</v>
      </c>
      <c r="C78" s="3"/>
      <c r="D78" s="3"/>
      <c r="E78" s="3"/>
      <c r="F78" s="3"/>
      <c r="G78" s="3"/>
      <c r="H78" s="3"/>
      <c r="I78" s="20"/>
    </row>
    <row r="79" spans="1:12" x14ac:dyDescent="0.3">
      <c r="A79" s="7"/>
      <c r="B79" s="2" t="s">
        <v>17</v>
      </c>
      <c r="C79" s="2">
        <v>94.6</v>
      </c>
      <c r="D79" s="2">
        <v>618</v>
      </c>
      <c r="E79" s="2">
        <v>618</v>
      </c>
      <c r="F79" s="2">
        <v>618</v>
      </c>
      <c r="G79" s="2">
        <v>618</v>
      </c>
      <c r="H79" s="2">
        <v>618</v>
      </c>
      <c r="I79" s="8">
        <v>618</v>
      </c>
      <c r="J79" t="str">
        <f>LEFT(B79,6)</f>
        <v>Tier 2</v>
      </c>
      <c r="K79" t="str">
        <f>MID(B79,10,2)</f>
        <v>15</v>
      </c>
      <c r="L79" t="str">
        <f>RIGHT(B79,4)</f>
        <v>22.9</v>
      </c>
    </row>
    <row r="80" spans="1:12" x14ac:dyDescent="0.3">
      <c r="A80" s="7"/>
      <c r="B80" s="3" t="s">
        <v>18</v>
      </c>
      <c r="C80" s="3"/>
      <c r="D80" s="3"/>
      <c r="E80" s="3"/>
      <c r="F80" s="3"/>
      <c r="G80" s="3"/>
      <c r="H80" s="3"/>
      <c r="I80" s="20"/>
    </row>
    <row r="81" spans="1:12" x14ac:dyDescent="0.3">
      <c r="A81" s="7"/>
      <c r="B81" s="2" t="s">
        <v>31</v>
      </c>
      <c r="C81" s="2">
        <v>133.30000000000001</v>
      </c>
      <c r="D81" s="2">
        <v>872</v>
      </c>
      <c r="E81" s="2">
        <v>872</v>
      </c>
      <c r="F81" s="2">
        <v>872</v>
      </c>
      <c r="G81" s="2">
        <v>872</v>
      </c>
      <c r="H81" s="2">
        <v>872</v>
      </c>
      <c r="I81" s="8">
        <v>872</v>
      </c>
      <c r="J81" t="str">
        <f>LEFT(B81,6)</f>
        <v>Tier 3</v>
      </c>
      <c r="K81" t="str">
        <f>MID(B81,10,2)</f>
        <v>23</v>
      </c>
      <c r="L81" t="str">
        <f>RIGHT(B81,4)</f>
        <v>31.9</v>
      </c>
    </row>
    <row r="82" spans="1:12" x14ac:dyDescent="0.3">
      <c r="A82" s="7"/>
      <c r="B82" s="2" t="s">
        <v>20</v>
      </c>
      <c r="C82" s="2"/>
      <c r="D82" s="2"/>
      <c r="E82" s="2"/>
      <c r="F82" s="2"/>
      <c r="G82" s="2"/>
      <c r="H82" s="2"/>
      <c r="I82" s="8"/>
    </row>
    <row r="83" spans="1:12" x14ac:dyDescent="0.3">
      <c r="A83" s="2"/>
      <c r="B83" s="3" t="s">
        <v>21</v>
      </c>
      <c r="C83" s="3">
        <v>138</v>
      </c>
      <c r="D83" s="3">
        <v>902</v>
      </c>
      <c r="E83" s="3">
        <v>902</v>
      </c>
      <c r="F83" s="3">
        <v>902</v>
      </c>
      <c r="G83" s="3">
        <v>902</v>
      </c>
      <c r="H83" s="3">
        <v>902</v>
      </c>
      <c r="I83" s="3">
        <v>902</v>
      </c>
      <c r="J83" t="str">
        <f>LEFT(B83,6)</f>
        <v>Tier 4</v>
      </c>
      <c r="K83" t="str">
        <f>MID(B83,10,2)</f>
        <v>32</v>
      </c>
      <c r="L83" t="str">
        <f>RIGHT(B83,2)</f>
        <v>40</v>
      </c>
    </row>
    <row r="84" spans="1:12" ht="15" thickBot="1" x14ac:dyDescent="0.35">
      <c r="A84" s="9"/>
      <c r="B84" s="10" t="s">
        <v>22</v>
      </c>
      <c r="C84" s="10"/>
      <c r="D84" s="10"/>
      <c r="E84" s="10"/>
      <c r="F84" s="10"/>
      <c r="G84" s="10"/>
      <c r="H84" s="10"/>
      <c r="I84" s="11"/>
    </row>
    <row r="86" spans="1:12" x14ac:dyDescent="0.3">
      <c r="A86" s="13" t="s">
        <v>58</v>
      </c>
      <c r="B86" s="13"/>
      <c r="C86" s="13"/>
      <c r="D86" s="13"/>
      <c r="E86" s="13"/>
      <c r="F86" s="13"/>
      <c r="G86" s="13"/>
    </row>
    <row r="87" spans="1:12" ht="15" thickBot="1" x14ac:dyDescent="0.35">
      <c r="A87" s="13"/>
      <c r="B87" s="13"/>
      <c r="C87" s="13"/>
      <c r="D87" s="13"/>
      <c r="E87" s="13"/>
      <c r="F87" s="13"/>
      <c r="G87" s="13"/>
    </row>
    <row r="88" spans="1:12" ht="15" thickBot="1" x14ac:dyDescent="0.35">
      <c r="A88" s="28" t="s">
        <v>0</v>
      </c>
      <c r="B88" s="29" t="s">
        <v>6</v>
      </c>
      <c r="C88" s="29" t="s">
        <v>40</v>
      </c>
      <c r="D88" s="29" t="s">
        <v>41</v>
      </c>
      <c r="E88" s="29" t="s">
        <v>42</v>
      </c>
      <c r="F88" s="29" t="s">
        <v>43</v>
      </c>
      <c r="G88" s="30" t="s">
        <v>33</v>
      </c>
    </row>
    <row r="89" spans="1:12" ht="15" thickBot="1" x14ac:dyDescent="0.35">
      <c r="A89" s="4" t="s">
        <v>64</v>
      </c>
      <c r="B89" s="5">
        <v>3.39</v>
      </c>
      <c r="C89" s="5">
        <v>2.4700000000000002</v>
      </c>
      <c r="D89" s="5">
        <v>2.4700000000000002</v>
      </c>
      <c r="E89" s="5">
        <v>2.4700000000000002</v>
      </c>
      <c r="F89" s="5">
        <v>2.4700000000000002</v>
      </c>
      <c r="G89" s="6">
        <v>2.4700000000000002</v>
      </c>
    </row>
    <row r="90" spans="1:12" x14ac:dyDescent="0.3">
      <c r="A90" s="4" t="s">
        <v>35</v>
      </c>
      <c r="B90" s="5">
        <v>4.7699999999999996</v>
      </c>
      <c r="C90" s="5">
        <v>3.39</v>
      </c>
      <c r="D90" s="5">
        <v>3.39</v>
      </c>
      <c r="E90" s="5">
        <v>3.39</v>
      </c>
      <c r="F90" s="5">
        <v>3.39</v>
      </c>
      <c r="G90" s="6">
        <v>3.39</v>
      </c>
    </row>
    <row r="91" spans="1:12" ht="15" thickBot="1" x14ac:dyDescent="0.35">
      <c r="A91" s="9" t="s">
        <v>26</v>
      </c>
      <c r="B91" s="10">
        <v>4.7699999999999996</v>
      </c>
      <c r="C91" s="10">
        <v>3.39</v>
      </c>
      <c r="D91" s="10">
        <v>3.39</v>
      </c>
      <c r="E91" s="10">
        <v>3.39</v>
      </c>
      <c r="F91" s="10">
        <v>3.39</v>
      </c>
      <c r="G91" s="11">
        <v>3.39</v>
      </c>
    </row>
    <row r="92" spans="1:12" ht="15" thickBot="1" x14ac:dyDescent="0.35">
      <c r="A92" s="14" t="s">
        <v>44</v>
      </c>
      <c r="B92" s="15">
        <v>6.54</v>
      </c>
      <c r="C92" s="15">
        <v>4.7699999999999996</v>
      </c>
      <c r="D92" s="15">
        <v>4.7699999999999996</v>
      </c>
      <c r="E92" s="15">
        <v>4.7699999999999996</v>
      </c>
      <c r="F92" s="15">
        <v>4.7699999999999996</v>
      </c>
      <c r="G92" s="16">
        <v>4.7699999999999996</v>
      </c>
    </row>
    <row r="93" spans="1:12" ht="15" thickBot="1" x14ac:dyDescent="0.35">
      <c r="A93" s="14" t="s">
        <v>45</v>
      </c>
      <c r="B93" s="15">
        <v>6.54</v>
      </c>
      <c r="C93" s="15">
        <v>6.54</v>
      </c>
      <c r="D93" s="15">
        <v>6.54</v>
      </c>
      <c r="E93" s="15">
        <v>6.54</v>
      </c>
      <c r="F93" s="15">
        <v>6.54</v>
      </c>
      <c r="G93" s="16">
        <v>6.54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3297-C644-41D7-92E5-7842E9E9D782}">
  <dimension ref="A1:L93"/>
  <sheetViews>
    <sheetView topLeftCell="A36" workbookViewId="0">
      <selection activeCell="A90" sqref="A90:XFD90"/>
    </sheetView>
  </sheetViews>
  <sheetFormatPr defaultRowHeight="14.4" x14ac:dyDescent="0.3"/>
  <cols>
    <col min="1" max="1" width="32.5546875" customWidth="1"/>
    <col min="2" max="2" width="20" customWidth="1"/>
    <col min="3" max="3" width="15" customWidth="1"/>
    <col min="4" max="4" width="13.77734375" customWidth="1"/>
    <col min="5" max="5" width="10" customWidth="1"/>
    <col min="6" max="6" width="10.33203125" customWidth="1"/>
    <col min="7" max="7" width="15.88671875" customWidth="1"/>
    <col min="8" max="8" width="10.33203125" customWidth="1"/>
    <col min="9" max="9" width="12.44140625" customWidth="1"/>
  </cols>
  <sheetData>
    <row r="1" spans="1:12" x14ac:dyDescent="0.3">
      <c r="A1" s="13" t="s">
        <v>52</v>
      </c>
    </row>
    <row r="2" spans="1:12" ht="15" thickBot="1" x14ac:dyDescent="0.35"/>
    <row r="3" spans="1:12" x14ac:dyDescent="0.3">
      <c r="A3" s="17" t="s">
        <v>0</v>
      </c>
      <c r="B3" s="18" t="s">
        <v>1</v>
      </c>
      <c r="C3" s="18" t="s">
        <v>4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9" t="s">
        <v>11</v>
      </c>
    </row>
    <row r="4" spans="1:12" x14ac:dyDescent="0.3">
      <c r="A4" s="22"/>
      <c r="B4" s="23" t="s">
        <v>2</v>
      </c>
      <c r="C4" s="23" t="s">
        <v>5</v>
      </c>
      <c r="D4" s="23"/>
      <c r="E4" s="23"/>
      <c r="F4" s="23"/>
      <c r="G4" s="23"/>
      <c r="H4" s="23"/>
      <c r="I4" s="24"/>
    </row>
    <row r="5" spans="1:12" ht="15" thickBot="1" x14ac:dyDescent="0.35">
      <c r="A5" s="25"/>
      <c r="B5" s="26" t="s">
        <v>3</v>
      </c>
      <c r="C5" s="26"/>
      <c r="D5" s="26"/>
      <c r="E5" s="26"/>
      <c r="F5" s="26"/>
      <c r="G5" s="26"/>
      <c r="H5" s="26"/>
      <c r="I5" s="27"/>
    </row>
    <row r="6" spans="1:12" x14ac:dyDescent="0.3">
      <c r="A6" s="4" t="s">
        <v>12</v>
      </c>
      <c r="B6" s="5" t="s">
        <v>15</v>
      </c>
      <c r="C6" s="5">
        <v>60.2</v>
      </c>
      <c r="D6" s="5">
        <v>152</v>
      </c>
      <c r="E6" s="5">
        <v>137</v>
      </c>
      <c r="F6" s="5">
        <v>132</v>
      </c>
      <c r="G6" s="5">
        <v>130</v>
      </c>
      <c r="H6" s="5">
        <v>125</v>
      </c>
      <c r="I6" s="6">
        <v>119</v>
      </c>
      <c r="J6" t="str">
        <f>LEFT(B6,6)</f>
        <v>Tier 1</v>
      </c>
      <c r="K6" t="str">
        <f>MID(B6,10,1)</f>
        <v>1</v>
      </c>
      <c r="L6" t="str">
        <f>RIGHT(B6,4)</f>
        <v>14.9</v>
      </c>
    </row>
    <row r="7" spans="1:12" x14ac:dyDescent="0.3">
      <c r="A7" s="7" t="s">
        <v>13</v>
      </c>
      <c r="B7" s="2" t="s">
        <v>16</v>
      </c>
      <c r="C7" s="2"/>
      <c r="D7" s="2"/>
      <c r="E7" s="2"/>
      <c r="F7" s="2"/>
      <c r="G7" s="2"/>
      <c r="H7" s="2"/>
      <c r="I7" s="8"/>
    </row>
    <row r="8" spans="1:12" x14ac:dyDescent="0.3">
      <c r="A8" s="7" t="s">
        <v>14</v>
      </c>
      <c r="B8" s="1" t="s">
        <v>17</v>
      </c>
      <c r="C8" s="1">
        <v>94.6</v>
      </c>
      <c r="D8" s="1">
        <v>240</v>
      </c>
      <c r="E8" s="1">
        <v>216</v>
      </c>
      <c r="F8" s="1">
        <v>208</v>
      </c>
      <c r="G8" s="1">
        <v>205</v>
      </c>
      <c r="H8" s="1">
        <v>197</v>
      </c>
      <c r="I8" s="12">
        <v>188</v>
      </c>
      <c r="J8" t="str">
        <f>LEFT(B8,6)</f>
        <v>Tier 2</v>
      </c>
      <c r="K8" t="str">
        <f>MID(B8,10,2)</f>
        <v>15</v>
      </c>
      <c r="L8" t="str">
        <f>RIGHT(B8,4)</f>
        <v>22.9</v>
      </c>
    </row>
    <row r="9" spans="1:12" x14ac:dyDescent="0.3">
      <c r="A9" s="7"/>
      <c r="B9" s="2" t="s">
        <v>18</v>
      </c>
      <c r="C9" s="2"/>
      <c r="D9" s="2"/>
      <c r="E9" s="2"/>
      <c r="F9" s="2"/>
      <c r="G9" s="2"/>
      <c r="H9" s="2"/>
      <c r="I9" s="8"/>
    </row>
    <row r="10" spans="1:12" x14ac:dyDescent="0.3">
      <c r="A10" s="7"/>
      <c r="B10" s="1" t="s">
        <v>19</v>
      </c>
      <c r="C10" s="1">
        <v>133.30000000000001</v>
      </c>
      <c r="D10" s="1">
        <v>338</v>
      </c>
      <c r="E10" s="1">
        <v>305</v>
      </c>
      <c r="F10" s="1">
        <v>293</v>
      </c>
      <c r="G10" s="1">
        <v>289</v>
      </c>
      <c r="H10" s="1">
        <v>278</v>
      </c>
      <c r="I10" s="12">
        <v>265</v>
      </c>
      <c r="J10" t="str">
        <f>LEFT(B10,6)</f>
        <v>Tier 3</v>
      </c>
      <c r="K10" t="str">
        <f>MID(B10,10,2)</f>
        <v>23</v>
      </c>
      <c r="L10" t="str">
        <f>RIGHT(B10,4)</f>
        <v>1 .9</v>
      </c>
    </row>
    <row r="11" spans="1:12" x14ac:dyDescent="0.3">
      <c r="A11" s="7"/>
      <c r="B11" s="2" t="s">
        <v>20</v>
      </c>
      <c r="C11" s="2"/>
      <c r="D11" s="2"/>
      <c r="E11" s="2"/>
      <c r="F11" s="2"/>
      <c r="G11" s="2"/>
      <c r="H11" s="2"/>
      <c r="I11" s="8"/>
    </row>
    <row r="12" spans="1:12" x14ac:dyDescent="0.3">
      <c r="A12" s="7"/>
      <c r="B12" s="1" t="s">
        <v>21</v>
      </c>
      <c r="C12" s="1">
        <v>138</v>
      </c>
      <c r="D12" s="1">
        <v>350</v>
      </c>
      <c r="E12" s="1">
        <v>316</v>
      </c>
      <c r="F12" s="1">
        <v>303</v>
      </c>
      <c r="G12" s="1">
        <v>299</v>
      </c>
      <c r="H12" s="1">
        <v>288</v>
      </c>
      <c r="I12" s="12">
        <v>274</v>
      </c>
      <c r="J12" t="str">
        <f>LEFT(B12,6)</f>
        <v>Tier 4</v>
      </c>
      <c r="K12" t="str">
        <f>MID(B12,10,2)</f>
        <v>32</v>
      </c>
      <c r="L12" t="str">
        <f>RIGHT(B12,2)</f>
        <v>40</v>
      </c>
    </row>
    <row r="13" spans="1:12" ht="15" thickBot="1" x14ac:dyDescent="0.35">
      <c r="A13" s="7"/>
      <c r="B13" s="10" t="s">
        <v>22</v>
      </c>
      <c r="C13" s="10"/>
      <c r="D13" s="10"/>
      <c r="E13" s="10"/>
      <c r="F13" s="10"/>
      <c r="G13" s="10"/>
      <c r="H13" s="10"/>
      <c r="I13" s="11"/>
    </row>
    <row r="14" spans="1:12" x14ac:dyDescent="0.3">
      <c r="A14" s="7" t="s">
        <v>23</v>
      </c>
      <c r="B14" s="5" t="s">
        <v>15</v>
      </c>
      <c r="C14" s="5">
        <v>60.2</v>
      </c>
      <c r="D14" s="5">
        <v>217</v>
      </c>
      <c r="E14" s="5">
        <v>196</v>
      </c>
      <c r="F14" s="5">
        <v>189</v>
      </c>
      <c r="G14" s="5">
        <v>186</v>
      </c>
      <c r="H14" s="5">
        <v>179</v>
      </c>
      <c r="I14" s="6">
        <v>170</v>
      </c>
      <c r="J14" t="str">
        <f>LEFT(B14,6)</f>
        <v>Tier 1</v>
      </c>
      <c r="K14" t="str">
        <f>MID(B14,10,1)</f>
        <v>1</v>
      </c>
      <c r="L14" t="str">
        <f>RIGHT(B14,4)</f>
        <v>14.9</v>
      </c>
    </row>
    <row r="15" spans="1:12" x14ac:dyDescent="0.3">
      <c r="A15" s="7" t="s">
        <v>24</v>
      </c>
      <c r="B15" s="2" t="s">
        <v>16</v>
      </c>
      <c r="C15" s="2"/>
      <c r="D15" s="2"/>
      <c r="E15" s="2"/>
      <c r="F15" s="2"/>
      <c r="G15" s="2"/>
      <c r="H15" s="2"/>
      <c r="I15" s="8"/>
    </row>
    <row r="16" spans="1:12" x14ac:dyDescent="0.3">
      <c r="A16" s="7" t="s">
        <v>25</v>
      </c>
      <c r="B16" s="1" t="s">
        <v>17</v>
      </c>
      <c r="C16" s="1">
        <v>94.6</v>
      </c>
      <c r="D16" s="1">
        <v>342</v>
      </c>
      <c r="E16" s="1">
        <v>309</v>
      </c>
      <c r="F16" s="1">
        <v>297</v>
      </c>
      <c r="G16" s="1">
        <v>292</v>
      </c>
      <c r="H16" s="1">
        <v>281</v>
      </c>
      <c r="I16" s="12">
        <v>268</v>
      </c>
      <c r="J16" t="str">
        <f>LEFT(B16,6)</f>
        <v>Tier 2</v>
      </c>
      <c r="K16" t="str">
        <f>MID(B16,10,2)</f>
        <v>15</v>
      </c>
      <c r="L16" t="str">
        <f>RIGHT(B16,4)</f>
        <v>22.9</v>
      </c>
    </row>
    <row r="17" spans="1:12" x14ac:dyDescent="0.3">
      <c r="A17" s="7" t="s">
        <v>26</v>
      </c>
      <c r="B17" s="3" t="s">
        <v>18</v>
      </c>
      <c r="C17" s="3"/>
      <c r="D17" s="3"/>
      <c r="E17" s="3"/>
      <c r="F17" s="3"/>
      <c r="G17" s="3"/>
      <c r="H17" s="3"/>
      <c r="I17" s="20"/>
    </row>
    <row r="18" spans="1:12" x14ac:dyDescent="0.3">
      <c r="A18" s="7"/>
      <c r="B18" s="2" t="s">
        <v>27</v>
      </c>
      <c r="C18" s="2">
        <v>133.30000000000001</v>
      </c>
      <c r="D18" s="2">
        <v>482</v>
      </c>
      <c r="E18" s="2">
        <v>435</v>
      </c>
      <c r="F18" s="2">
        <v>419</v>
      </c>
      <c r="G18" s="2">
        <v>411</v>
      </c>
      <c r="H18" s="2">
        <v>397</v>
      </c>
      <c r="I18" s="8">
        <v>378</v>
      </c>
      <c r="J18" t="str">
        <f>LEFT(B18,6)</f>
        <v>Tier 3</v>
      </c>
      <c r="K18" t="str">
        <f>MID(B18,10,2)</f>
        <v>23</v>
      </c>
      <c r="L18" t="str">
        <f>RIGHT(B18,4)</f>
        <v>31.9</v>
      </c>
    </row>
    <row r="19" spans="1:12" x14ac:dyDescent="0.3">
      <c r="A19" s="7"/>
      <c r="B19" s="2" t="s">
        <v>20</v>
      </c>
      <c r="C19" s="2"/>
      <c r="D19" s="2"/>
      <c r="E19" s="2"/>
      <c r="F19" s="2"/>
      <c r="G19" s="2"/>
      <c r="H19" s="2"/>
      <c r="I19" s="8"/>
    </row>
    <row r="20" spans="1:12" x14ac:dyDescent="0.3">
      <c r="A20" s="7"/>
      <c r="B20" s="1" t="s">
        <v>21</v>
      </c>
      <c r="C20" s="1">
        <v>138</v>
      </c>
      <c r="D20" s="1">
        <v>499</v>
      </c>
      <c r="E20" s="1">
        <v>451</v>
      </c>
      <c r="F20" s="1">
        <v>434</v>
      </c>
      <c r="G20" s="1">
        <v>426</v>
      </c>
      <c r="H20" s="1">
        <v>411</v>
      </c>
      <c r="I20" s="12">
        <v>391</v>
      </c>
      <c r="J20" t="str">
        <f>LEFT(B20,6)</f>
        <v>Tier 4</v>
      </c>
      <c r="K20" t="str">
        <f>MID(B20,10,2)</f>
        <v>32</v>
      </c>
      <c r="L20" t="str">
        <f>RIGHT(B20,2)</f>
        <v>40</v>
      </c>
    </row>
    <row r="21" spans="1:12" ht="15" thickBot="1" x14ac:dyDescent="0.35">
      <c r="A21" s="7"/>
      <c r="B21" s="10" t="s">
        <v>22</v>
      </c>
      <c r="C21" s="10"/>
      <c r="D21" s="10"/>
      <c r="E21" s="10"/>
      <c r="F21" s="10"/>
      <c r="G21" s="10"/>
      <c r="H21" s="10"/>
      <c r="I21" s="11"/>
    </row>
    <row r="22" spans="1:12" x14ac:dyDescent="0.3">
      <c r="A22" s="7" t="s">
        <v>28</v>
      </c>
      <c r="B22" s="5" t="s">
        <v>15</v>
      </c>
      <c r="C22" s="5">
        <v>60.2</v>
      </c>
      <c r="D22" s="5">
        <v>306</v>
      </c>
      <c r="E22" s="5">
        <v>284</v>
      </c>
      <c r="F22" s="5">
        <v>271</v>
      </c>
      <c r="G22" s="5">
        <v>266</v>
      </c>
      <c r="H22" s="5">
        <v>262</v>
      </c>
      <c r="I22" s="6">
        <v>251</v>
      </c>
      <c r="J22" t="str">
        <f>LEFT(B22,6)</f>
        <v>Tier 1</v>
      </c>
      <c r="K22" t="str">
        <f>MID(B22,10,1)</f>
        <v>1</v>
      </c>
      <c r="L22" t="str">
        <f>RIGHT(B22,4)</f>
        <v>14.9</v>
      </c>
    </row>
    <row r="23" spans="1:12" x14ac:dyDescent="0.3">
      <c r="A23" s="7"/>
      <c r="B23" s="2" t="s">
        <v>16</v>
      </c>
      <c r="C23" s="2"/>
      <c r="D23" s="2"/>
      <c r="E23" s="2"/>
      <c r="F23" s="2"/>
      <c r="G23" s="2"/>
      <c r="H23" s="2"/>
      <c r="I23" s="8"/>
    </row>
    <row r="24" spans="1:12" x14ac:dyDescent="0.3">
      <c r="A24" s="7"/>
      <c r="B24" s="1" t="s">
        <v>17</v>
      </c>
      <c r="C24" s="1">
        <v>94.6</v>
      </c>
      <c r="D24" s="1">
        <v>481</v>
      </c>
      <c r="E24" s="1">
        <v>446</v>
      </c>
      <c r="F24" s="1">
        <v>426</v>
      </c>
      <c r="G24" s="1">
        <v>419</v>
      </c>
      <c r="H24" s="1">
        <v>412</v>
      </c>
      <c r="I24" s="12">
        <v>395</v>
      </c>
      <c r="J24" t="str">
        <f>LEFT(B24,6)</f>
        <v>Tier 2</v>
      </c>
      <c r="K24" t="str">
        <f>MID(B24,10,2)</f>
        <v>15</v>
      </c>
      <c r="L24" t="str">
        <f>RIGHT(B24,4)</f>
        <v>22.9</v>
      </c>
    </row>
    <row r="25" spans="1:12" x14ac:dyDescent="0.3">
      <c r="A25" s="7"/>
      <c r="B25" s="2" t="s">
        <v>18</v>
      </c>
      <c r="C25" s="2"/>
      <c r="D25" s="2"/>
      <c r="E25" s="2"/>
      <c r="F25" s="2"/>
      <c r="G25" s="2"/>
      <c r="H25" s="2"/>
      <c r="I25" s="8"/>
    </row>
    <row r="26" spans="1:12" x14ac:dyDescent="0.3">
      <c r="A26" s="7"/>
      <c r="B26" s="1" t="s">
        <v>27</v>
      </c>
      <c r="C26" s="1">
        <v>133.30000000000001</v>
      </c>
      <c r="D26" s="1">
        <v>678</v>
      </c>
      <c r="E26" s="1">
        <v>629</v>
      </c>
      <c r="F26" s="1">
        <v>601</v>
      </c>
      <c r="G26" s="1">
        <v>590</v>
      </c>
      <c r="H26" s="1">
        <v>581</v>
      </c>
      <c r="I26" s="12">
        <v>557</v>
      </c>
      <c r="J26" t="str">
        <f>LEFT(B26,6)</f>
        <v>Tier 3</v>
      </c>
      <c r="K26" t="str">
        <f>MID(B26,10,2)</f>
        <v>23</v>
      </c>
      <c r="L26" t="str">
        <f>RIGHT(B26,4)</f>
        <v>31.9</v>
      </c>
    </row>
    <row r="27" spans="1:12" x14ac:dyDescent="0.3">
      <c r="A27" s="7"/>
      <c r="B27" s="2" t="s">
        <v>20</v>
      </c>
      <c r="C27" s="2"/>
      <c r="D27" s="2"/>
      <c r="E27" s="2"/>
      <c r="F27" s="2"/>
      <c r="G27" s="2"/>
      <c r="H27" s="2"/>
      <c r="I27" s="8"/>
    </row>
    <row r="28" spans="1:12" x14ac:dyDescent="0.3">
      <c r="A28" s="7"/>
      <c r="B28" s="1" t="s">
        <v>21</v>
      </c>
      <c r="C28" s="1">
        <v>138</v>
      </c>
      <c r="D28" s="1">
        <v>702</v>
      </c>
      <c r="E28" s="1">
        <v>651</v>
      </c>
      <c r="F28" s="1">
        <v>622</v>
      </c>
      <c r="G28" s="1">
        <v>611</v>
      </c>
      <c r="H28" s="1">
        <v>601</v>
      </c>
      <c r="I28" s="12">
        <v>576</v>
      </c>
      <c r="J28" t="str">
        <f>LEFT(B28,6)</f>
        <v>Tier 4</v>
      </c>
      <c r="K28" t="str">
        <f>MID(B28,10,2)</f>
        <v>32</v>
      </c>
      <c r="L28" t="str">
        <f>RIGHT(B28,2)</f>
        <v>40</v>
      </c>
    </row>
    <row r="29" spans="1:12" ht="15" thickBot="1" x14ac:dyDescent="0.35">
      <c r="A29" s="9"/>
      <c r="B29" s="10" t="s">
        <v>22</v>
      </c>
      <c r="C29" s="10"/>
      <c r="D29" s="10"/>
      <c r="E29" s="10"/>
      <c r="F29" s="10"/>
      <c r="G29" s="10"/>
      <c r="H29" s="10"/>
      <c r="I29" s="11"/>
    </row>
    <row r="30" spans="1:12" x14ac:dyDescent="0.3">
      <c r="A30" s="4" t="s">
        <v>29</v>
      </c>
      <c r="B30" s="5" t="s">
        <v>15</v>
      </c>
      <c r="C30" s="5">
        <v>60.2</v>
      </c>
      <c r="D30" s="5">
        <v>409</v>
      </c>
      <c r="E30" s="5">
        <v>334</v>
      </c>
      <c r="F30" s="5">
        <v>306</v>
      </c>
      <c r="G30" s="5">
        <v>301</v>
      </c>
      <c r="H30" s="5">
        <v>295</v>
      </c>
      <c r="I30" s="6">
        <v>271</v>
      </c>
      <c r="J30" t="str">
        <f>LEFT(B30,6)</f>
        <v>Tier 1</v>
      </c>
      <c r="K30" t="str">
        <f>MID(B30,10,1)</f>
        <v>1</v>
      </c>
      <c r="L30" t="str">
        <f>RIGHT(B30,4)</f>
        <v>14.9</v>
      </c>
    </row>
    <row r="31" spans="1:12" x14ac:dyDescent="0.3">
      <c r="A31" s="7" t="s">
        <v>30</v>
      </c>
      <c r="B31" s="2" t="s">
        <v>16</v>
      </c>
      <c r="C31" s="2"/>
      <c r="D31" s="2"/>
      <c r="E31" s="2"/>
      <c r="F31" s="2"/>
      <c r="G31" s="2"/>
      <c r="H31" s="2"/>
      <c r="I31" s="8"/>
    </row>
    <row r="32" spans="1:12" x14ac:dyDescent="0.3">
      <c r="A32" s="7"/>
      <c r="B32" s="1" t="s">
        <v>17</v>
      </c>
      <c r="C32" s="1">
        <v>94.6</v>
      </c>
      <c r="D32" s="1">
        <v>643</v>
      </c>
      <c r="E32" s="1">
        <v>525</v>
      </c>
      <c r="F32" s="1">
        <v>481</v>
      </c>
      <c r="G32" s="1">
        <v>473</v>
      </c>
      <c r="H32" s="1">
        <v>464</v>
      </c>
      <c r="I32" s="12">
        <v>426</v>
      </c>
      <c r="J32" t="str">
        <f>LEFT(B32,6)</f>
        <v>Tier 2</v>
      </c>
      <c r="K32" t="str">
        <f>MID(B32,10,2)</f>
        <v>15</v>
      </c>
      <c r="L32" t="str">
        <f>RIGHT(B32,4)</f>
        <v>22.9</v>
      </c>
    </row>
    <row r="33" spans="1:12" x14ac:dyDescent="0.3">
      <c r="A33" s="7"/>
      <c r="B33" s="2" t="s">
        <v>18</v>
      </c>
      <c r="C33" s="2"/>
      <c r="D33" s="2"/>
      <c r="E33" s="2"/>
      <c r="F33" s="2"/>
      <c r="G33" s="2"/>
      <c r="H33" s="2"/>
      <c r="I33" s="8"/>
    </row>
    <row r="34" spans="1:12" x14ac:dyDescent="0.3">
      <c r="A34" s="7"/>
      <c r="B34" s="1" t="s">
        <v>31</v>
      </c>
      <c r="C34" s="1">
        <v>133.30000000000001</v>
      </c>
      <c r="D34" s="1">
        <v>906</v>
      </c>
      <c r="E34" s="1">
        <v>741</v>
      </c>
      <c r="F34" s="1">
        <v>678</v>
      </c>
      <c r="G34" s="1">
        <v>667</v>
      </c>
      <c r="H34" s="1">
        <v>654</v>
      </c>
      <c r="I34" s="12">
        <v>601</v>
      </c>
      <c r="J34" t="str">
        <f>LEFT(B34,6)</f>
        <v>Tier 3</v>
      </c>
      <c r="K34" t="str">
        <f>MID(B34,10,2)</f>
        <v>23</v>
      </c>
      <c r="L34" t="str">
        <f>RIGHT(B34,4)</f>
        <v>31.9</v>
      </c>
    </row>
    <row r="35" spans="1:12" x14ac:dyDescent="0.3">
      <c r="A35" s="7"/>
      <c r="B35" s="2" t="s">
        <v>20</v>
      </c>
      <c r="C35" s="2"/>
      <c r="D35" s="2"/>
      <c r="E35" s="2"/>
      <c r="F35" s="2"/>
      <c r="G35" s="2"/>
      <c r="H35" s="2"/>
      <c r="I35" s="8"/>
    </row>
    <row r="36" spans="1:12" x14ac:dyDescent="0.3">
      <c r="A36" s="7"/>
      <c r="B36" s="1" t="s">
        <v>21</v>
      </c>
      <c r="C36" s="1">
        <v>138</v>
      </c>
      <c r="D36" s="1">
        <v>938</v>
      </c>
      <c r="E36" s="1">
        <v>767</v>
      </c>
      <c r="F36" s="1">
        <v>702</v>
      </c>
      <c r="G36" s="1">
        <v>691</v>
      </c>
      <c r="H36" s="1">
        <v>677</v>
      </c>
      <c r="I36" s="12">
        <v>622</v>
      </c>
      <c r="J36" t="str">
        <f>LEFT(B36,6)</f>
        <v>Tier 4</v>
      </c>
      <c r="K36" t="str">
        <f>MID(B36,10,2)</f>
        <v>32</v>
      </c>
      <c r="L36" t="str">
        <f>RIGHT(B36,2)</f>
        <v>40</v>
      </c>
    </row>
    <row r="37" spans="1:12" ht="15" thickBot="1" x14ac:dyDescent="0.35">
      <c r="A37" s="9"/>
      <c r="B37" s="10" t="s">
        <v>22</v>
      </c>
      <c r="C37" s="10"/>
      <c r="D37" s="10"/>
      <c r="E37" s="10"/>
      <c r="F37" s="10"/>
      <c r="G37" s="10"/>
      <c r="H37" s="10"/>
      <c r="I37" s="11"/>
    </row>
    <row r="39" spans="1:12" x14ac:dyDescent="0.3">
      <c r="A39" s="13" t="s">
        <v>51</v>
      </c>
    </row>
    <row r="40" spans="1:12" ht="15" thickBot="1" x14ac:dyDescent="0.35"/>
    <row r="41" spans="1:12" ht="15" thickBot="1" x14ac:dyDescent="0.35">
      <c r="A41" s="28" t="s">
        <v>0</v>
      </c>
      <c r="B41" s="29" t="s">
        <v>6</v>
      </c>
      <c r="C41" s="29" t="s">
        <v>7</v>
      </c>
      <c r="D41" s="29" t="s">
        <v>8</v>
      </c>
      <c r="E41" s="29" t="s">
        <v>9</v>
      </c>
      <c r="F41" s="29" t="s">
        <v>10</v>
      </c>
      <c r="G41" s="30" t="s">
        <v>33</v>
      </c>
    </row>
    <row r="42" spans="1:12" ht="15" thickBot="1" x14ac:dyDescent="0.35">
      <c r="A42" s="14" t="s">
        <v>34</v>
      </c>
      <c r="B42" s="15">
        <v>2.54</v>
      </c>
      <c r="C42" s="15">
        <v>2.29</v>
      </c>
      <c r="D42" s="15">
        <v>2.2000000000000002</v>
      </c>
      <c r="E42" s="15">
        <v>2.17</v>
      </c>
      <c r="F42" s="15">
        <v>2.09</v>
      </c>
      <c r="G42" s="16">
        <v>1.99</v>
      </c>
    </row>
    <row r="43" spans="1:12" x14ac:dyDescent="0.3">
      <c r="A43" s="4" t="s">
        <v>35</v>
      </c>
      <c r="B43" s="5">
        <v>3.62</v>
      </c>
      <c r="C43" s="5">
        <v>3.27</v>
      </c>
      <c r="D43" s="5">
        <v>3.15</v>
      </c>
      <c r="E43" s="5">
        <v>3.09</v>
      </c>
      <c r="F43" s="5">
        <v>2.98</v>
      </c>
      <c r="G43" s="6">
        <v>2.84</v>
      </c>
    </row>
    <row r="44" spans="1:12" ht="15" thickBot="1" x14ac:dyDescent="0.35">
      <c r="A44" s="9" t="s">
        <v>26</v>
      </c>
      <c r="B44" s="10">
        <v>3.62</v>
      </c>
      <c r="C44" s="10">
        <v>3.27</v>
      </c>
      <c r="D44" s="10">
        <v>3.15</v>
      </c>
      <c r="E44" s="10">
        <v>3.09</v>
      </c>
      <c r="F44" s="10">
        <v>2.98</v>
      </c>
      <c r="G44" s="11">
        <v>2.84</v>
      </c>
    </row>
    <row r="45" spans="1:12" ht="15" thickBot="1" x14ac:dyDescent="0.35">
      <c r="A45" s="14" t="s">
        <v>36</v>
      </c>
      <c r="B45" s="15">
        <v>5.09</v>
      </c>
      <c r="C45" s="15">
        <v>4.72</v>
      </c>
      <c r="D45" s="15">
        <v>4.51</v>
      </c>
      <c r="E45" s="15">
        <v>4.43</v>
      </c>
      <c r="F45" s="15">
        <v>4.3600000000000003</v>
      </c>
      <c r="G45" s="16">
        <v>4.18</v>
      </c>
    </row>
    <row r="46" spans="1:12" ht="15" thickBot="1" x14ac:dyDescent="0.35">
      <c r="A46" s="14" t="s">
        <v>37</v>
      </c>
      <c r="B46" s="15">
        <v>6.8</v>
      </c>
      <c r="C46" s="15">
        <v>5.56</v>
      </c>
      <c r="D46" s="15">
        <v>5.09</v>
      </c>
      <c r="E46" s="15">
        <v>5.01</v>
      </c>
      <c r="F46" s="15">
        <v>4.91</v>
      </c>
      <c r="G46" s="16">
        <v>4.51</v>
      </c>
    </row>
    <row r="47" spans="1:12" x14ac:dyDescent="0.3">
      <c r="A47" t="s">
        <v>30</v>
      </c>
    </row>
    <row r="48" spans="1:12" s="13" customFormat="1" x14ac:dyDescent="0.3">
      <c r="A48" s="13" t="s">
        <v>50</v>
      </c>
    </row>
    <row r="49" spans="1:12" s="13" customFormat="1" ht="15" thickBot="1" x14ac:dyDescent="0.35"/>
    <row r="50" spans="1:12" s="13" customFormat="1" x14ac:dyDescent="0.3">
      <c r="A50" s="17" t="s">
        <v>0</v>
      </c>
      <c r="B50" s="18" t="s">
        <v>1</v>
      </c>
      <c r="C50" s="18" t="s">
        <v>47</v>
      </c>
      <c r="D50" s="18" t="s">
        <v>6</v>
      </c>
      <c r="E50" s="18" t="s">
        <v>7</v>
      </c>
      <c r="F50" s="18" t="s">
        <v>8</v>
      </c>
      <c r="G50" s="18" t="s">
        <v>9</v>
      </c>
      <c r="H50" s="18" t="s">
        <v>10</v>
      </c>
      <c r="I50" s="19" t="s">
        <v>11</v>
      </c>
    </row>
    <row r="51" spans="1:12" x14ac:dyDescent="0.3">
      <c r="A51" s="7"/>
      <c r="B51" s="2" t="s">
        <v>2</v>
      </c>
      <c r="C51" s="2"/>
      <c r="D51" s="2"/>
      <c r="E51" s="2"/>
      <c r="F51" s="2"/>
      <c r="G51" s="2"/>
      <c r="H51" s="2"/>
      <c r="I51" s="8"/>
    </row>
    <row r="52" spans="1:12" ht="15" thickBot="1" x14ac:dyDescent="0.35">
      <c r="A52" s="7"/>
      <c r="B52" s="2" t="s">
        <v>3</v>
      </c>
      <c r="C52" s="2"/>
      <c r="D52" s="2"/>
      <c r="E52" s="2"/>
      <c r="F52" s="2"/>
      <c r="G52" s="2"/>
      <c r="H52" s="2"/>
      <c r="I52" s="8"/>
    </row>
    <row r="53" spans="1:12" x14ac:dyDescent="0.3">
      <c r="A53" s="4" t="s">
        <v>12</v>
      </c>
      <c r="B53" s="5" t="s">
        <v>15</v>
      </c>
      <c r="C53" s="5">
        <v>60.2</v>
      </c>
      <c r="D53" s="5">
        <v>217</v>
      </c>
      <c r="E53" s="5">
        <v>152</v>
      </c>
      <c r="F53" s="5">
        <v>152</v>
      </c>
      <c r="G53" s="5">
        <v>152</v>
      </c>
      <c r="H53" s="5">
        <v>152</v>
      </c>
      <c r="I53" s="6">
        <v>152</v>
      </c>
      <c r="J53" t="str">
        <f>LEFT(B53,6)</f>
        <v>Tier 1</v>
      </c>
      <c r="K53" t="str">
        <f>MID(B53,10,1)</f>
        <v>1</v>
      </c>
      <c r="L53" t="str">
        <f>RIGHT(B53,4)</f>
        <v>14.9</v>
      </c>
    </row>
    <row r="54" spans="1:12" x14ac:dyDescent="0.3">
      <c r="A54" s="7" t="s">
        <v>13</v>
      </c>
      <c r="B54" s="2" t="s">
        <v>16</v>
      </c>
      <c r="C54" s="2"/>
      <c r="D54" s="2"/>
      <c r="E54" s="2"/>
      <c r="F54" s="2"/>
      <c r="G54" s="2"/>
      <c r="H54" s="2"/>
      <c r="I54" s="8"/>
    </row>
    <row r="55" spans="1:12" x14ac:dyDescent="0.3">
      <c r="A55" s="7" t="s">
        <v>14</v>
      </c>
      <c r="B55" s="1" t="s">
        <v>17</v>
      </c>
      <c r="C55" s="1">
        <v>94.6</v>
      </c>
      <c r="D55" s="1">
        <v>342</v>
      </c>
      <c r="E55" s="1">
        <v>240</v>
      </c>
      <c r="F55" s="1">
        <v>240</v>
      </c>
      <c r="G55" s="1">
        <v>240</v>
      </c>
      <c r="H55" s="1">
        <v>240</v>
      </c>
      <c r="I55" s="12">
        <v>240</v>
      </c>
      <c r="J55" t="str">
        <f>LEFT(B55,6)</f>
        <v>Tier 2</v>
      </c>
      <c r="K55" t="str">
        <f>MID(B55,10,2)</f>
        <v>15</v>
      </c>
      <c r="L55" t="str">
        <f>RIGHT(B55,4)</f>
        <v>22.9</v>
      </c>
    </row>
    <row r="56" spans="1:12" x14ac:dyDescent="0.3">
      <c r="A56" s="7"/>
      <c r="B56" s="2" t="s">
        <v>18</v>
      </c>
      <c r="C56" s="2"/>
      <c r="D56" s="2"/>
      <c r="E56" s="2"/>
      <c r="F56" s="2"/>
      <c r="G56" s="2"/>
      <c r="H56" s="2"/>
      <c r="I56" s="8"/>
    </row>
    <row r="57" spans="1:12" x14ac:dyDescent="0.3">
      <c r="A57" s="7"/>
      <c r="B57" s="1" t="s">
        <v>19</v>
      </c>
      <c r="C57" s="1">
        <v>133.30000000000001</v>
      </c>
      <c r="D57" s="1">
        <v>482</v>
      </c>
      <c r="E57" s="1">
        <v>338</v>
      </c>
      <c r="F57" s="1">
        <v>338</v>
      </c>
      <c r="G57" s="1">
        <v>338</v>
      </c>
      <c r="H57" s="1">
        <v>338</v>
      </c>
      <c r="I57" s="12">
        <v>338</v>
      </c>
      <c r="J57" t="str">
        <f>LEFT(B57,6)</f>
        <v>Tier 3</v>
      </c>
      <c r="K57" t="str">
        <f>MID(B57,10,2)</f>
        <v>23</v>
      </c>
      <c r="L57" t="str">
        <f>RIGHT(B57,4)</f>
        <v>1 .9</v>
      </c>
    </row>
    <row r="58" spans="1:12" x14ac:dyDescent="0.3">
      <c r="A58" s="7"/>
      <c r="B58" s="2" t="s">
        <v>20</v>
      </c>
      <c r="C58" s="2"/>
      <c r="D58" s="2"/>
      <c r="E58" s="2"/>
      <c r="F58" s="2"/>
      <c r="G58" s="2"/>
      <c r="H58" s="2"/>
      <c r="I58" s="8"/>
    </row>
    <row r="59" spans="1:12" x14ac:dyDescent="0.3">
      <c r="A59" s="7"/>
      <c r="B59" s="1" t="s">
        <v>21</v>
      </c>
      <c r="C59" s="1">
        <v>138</v>
      </c>
      <c r="D59" s="1">
        <v>499</v>
      </c>
      <c r="E59" s="1">
        <v>350</v>
      </c>
      <c r="F59" s="1">
        <v>350</v>
      </c>
      <c r="G59" s="1">
        <v>350</v>
      </c>
      <c r="H59" s="1">
        <v>350</v>
      </c>
      <c r="I59" s="12">
        <v>350</v>
      </c>
      <c r="J59" t="str">
        <f>LEFT(B59,6)</f>
        <v>Tier 4</v>
      </c>
      <c r="K59" t="str">
        <f>MID(B59,10,2)</f>
        <v>32</v>
      </c>
      <c r="L59" t="str">
        <f>RIGHT(B59,2)</f>
        <v>40</v>
      </c>
    </row>
    <row r="60" spans="1:12" ht="15" thickBot="1" x14ac:dyDescent="0.35">
      <c r="A60" s="7"/>
      <c r="B60" s="10" t="s">
        <v>22</v>
      </c>
      <c r="C60" s="10"/>
      <c r="D60" s="10"/>
      <c r="E60" s="10"/>
      <c r="F60" s="10"/>
      <c r="G60" s="10"/>
      <c r="H60" s="10"/>
      <c r="I60" s="11"/>
    </row>
    <row r="61" spans="1:12" x14ac:dyDescent="0.3">
      <c r="A61" s="7" t="s">
        <v>23</v>
      </c>
      <c r="B61" s="5" t="s">
        <v>15</v>
      </c>
      <c r="C61" s="5">
        <v>60.2</v>
      </c>
      <c r="D61" s="5">
        <v>306</v>
      </c>
      <c r="E61" s="5">
        <v>217</v>
      </c>
      <c r="F61" s="5">
        <v>217</v>
      </c>
      <c r="G61" s="5">
        <v>217</v>
      </c>
      <c r="H61" s="5">
        <v>217</v>
      </c>
      <c r="I61" s="6">
        <v>217</v>
      </c>
      <c r="J61" t="str">
        <f>LEFT(B61,6)</f>
        <v>Tier 1</v>
      </c>
      <c r="K61" t="str">
        <f>MID(B61,10,1)</f>
        <v>1</v>
      </c>
      <c r="L61" t="str">
        <f>RIGHT(B61,4)</f>
        <v>14.9</v>
      </c>
    </row>
    <row r="62" spans="1:12" x14ac:dyDescent="0.3">
      <c r="A62" s="7" t="s">
        <v>24</v>
      </c>
      <c r="B62" s="2" t="s">
        <v>16</v>
      </c>
      <c r="C62" s="2"/>
      <c r="D62" s="2"/>
      <c r="E62" s="2"/>
      <c r="F62" s="2"/>
      <c r="G62" s="2"/>
      <c r="H62" s="2"/>
      <c r="I62" s="8"/>
    </row>
    <row r="63" spans="1:12" x14ac:dyDescent="0.3">
      <c r="A63" s="7" t="s">
        <v>25</v>
      </c>
      <c r="B63" s="1" t="s">
        <v>17</v>
      </c>
      <c r="C63" s="1">
        <v>94.6</v>
      </c>
      <c r="D63" s="1">
        <v>481</v>
      </c>
      <c r="E63" s="1">
        <v>342</v>
      </c>
      <c r="F63" s="1">
        <v>342</v>
      </c>
      <c r="G63" s="1">
        <v>342</v>
      </c>
      <c r="H63" s="1">
        <v>342</v>
      </c>
      <c r="I63" s="12">
        <v>342</v>
      </c>
      <c r="J63" t="str">
        <f>LEFT(B63,6)</f>
        <v>Tier 2</v>
      </c>
      <c r="K63" t="str">
        <f>MID(B63,10,2)</f>
        <v>15</v>
      </c>
      <c r="L63" t="str">
        <f>RIGHT(B63,4)</f>
        <v>22.9</v>
      </c>
    </row>
    <row r="64" spans="1:12" x14ac:dyDescent="0.3">
      <c r="A64" s="7" t="s">
        <v>26</v>
      </c>
      <c r="B64" s="2" t="s">
        <v>18</v>
      </c>
      <c r="C64" s="2"/>
      <c r="D64" s="2"/>
      <c r="E64" s="2"/>
      <c r="F64" s="2"/>
      <c r="G64" s="2"/>
      <c r="H64" s="2"/>
      <c r="I64" s="8"/>
    </row>
    <row r="65" spans="1:12" x14ac:dyDescent="0.3">
      <c r="A65" s="7"/>
      <c r="B65" s="1" t="s">
        <v>27</v>
      </c>
      <c r="C65" s="1">
        <v>133.30000000000001</v>
      </c>
      <c r="D65" s="1">
        <v>678</v>
      </c>
      <c r="E65" s="1">
        <v>482</v>
      </c>
      <c r="F65" s="1">
        <v>482</v>
      </c>
      <c r="G65" s="1">
        <v>482</v>
      </c>
      <c r="H65" s="1">
        <v>482</v>
      </c>
      <c r="I65" s="12">
        <v>482</v>
      </c>
      <c r="J65" t="str">
        <f>LEFT(B65,6)</f>
        <v>Tier 3</v>
      </c>
      <c r="K65" t="str">
        <f>MID(B65,10,2)</f>
        <v>23</v>
      </c>
      <c r="L65" t="str">
        <f>RIGHT(B65,4)</f>
        <v>31.9</v>
      </c>
    </row>
    <row r="66" spans="1:12" x14ac:dyDescent="0.3">
      <c r="A66" s="7"/>
      <c r="B66" s="2" t="s">
        <v>20</v>
      </c>
      <c r="C66" s="2"/>
      <c r="D66" s="2"/>
      <c r="E66" s="2"/>
      <c r="F66" s="2"/>
      <c r="G66" s="2"/>
      <c r="H66" s="2"/>
      <c r="I66" s="8"/>
    </row>
    <row r="67" spans="1:12" x14ac:dyDescent="0.3">
      <c r="A67" s="7"/>
      <c r="B67" s="1" t="s">
        <v>21</v>
      </c>
      <c r="C67" s="1">
        <v>138</v>
      </c>
      <c r="D67" s="1">
        <v>702</v>
      </c>
      <c r="E67" s="1">
        <v>499</v>
      </c>
      <c r="F67" s="1">
        <v>499</v>
      </c>
      <c r="G67" s="1">
        <v>499</v>
      </c>
      <c r="H67" s="1">
        <v>499</v>
      </c>
      <c r="I67" s="12">
        <v>499</v>
      </c>
      <c r="J67" t="str">
        <f>LEFT(B67,6)</f>
        <v>Tier 4</v>
      </c>
      <c r="K67" t="str">
        <f>MID(B67,10,2)</f>
        <v>32</v>
      </c>
      <c r="L67" t="str">
        <f>RIGHT(B67,2)</f>
        <v>40</v>
      </c>
    </row>
    <row r="68" spans="1:12" ht="15" thickBot="1" x14ac:dyDescent="0.35">
      <c r="A68" s="7"/>
      <c r="B68" s="10" t="s">
        <v>22</v>
      </c>
      <c r="C68" s="10"/>
      <c r="D68" s="10"/>
      <c r="E68" s="10"/>
      <c r="F68" s="10"/>
      <c r="G68" s="10"/>
      <c r="H68" s="10"/>
      <c r="I68" s="11"/>
    </row>
    <row r="69" spans="1:12" x14ac:dyDescent="0.3">
      <c r="A69" s="7" t="s">
        <v>28</v>
      </c>
      <c r="B69" s="5" t="s">
        <v>15</v>
      </c>
      <c r="C69" s="5">
        <v>60.2</v>
      </c>
      <c r="D69" s="5">
        <v>409</v>
      </c>
      <c r="E69" s="5">
        <v>306</v>
      </c>
      <c r="F69" s="5">
        <v>306</v>
      </c>
      <c r="G69" s="5">
        <v>306</v>
      </c>
      <c r="H69" s="5">
        <v>306</v>
      </c>
      <c r="I69" s="6">
        <v>306</v>
      </c>
      <c r="J69" t="str">
        <f>LEFT(B69,6)</f>
        <v>Tier 1</v>
      </c>
      <c r="K69" t="str">
        <f>MID(B69,10,1)</f>
        <v>1</v>
      </c>
      <c r="L69" t="str">
        <f>RIGHT(B69,4)</f>
        <v>14.9</v>
      </c>
    </row>
    <row r="70" spans="1:12" x14ac:dyDescent="0.3">
      <c r="A70" s="7"/>
      <c r="B70" s="3" t="s">
        <v>16</v>
      </c>
      <c r="C70" s="3"/>
      <c r="D70" s="3"/>
      <c r="E70" s="3"/>
      <c r="F70" s="3"/>
      <c r="G70" s="3"/>
      <c r="H70" s="3"/>
      <c r="I70" s="20"/>
    </row>
    <row r="71" spans="1:12" x14ac:dyDescent="0.3">
      <c r="A71" s="7"/>
      <c r="B71" s="2" t="s">
        <v>17</v>
      </c>
      <c r="C71" s="2">
        <v>94.6</v>
      </c>
      <c r="D71" s="2">
        <v>643</v>
      </c>
      <c r="E71" s="2">
        <v>481</v>
      </c>
      <c r="F71" s="2">
        <v>481</v>
      </c>
      <c r="G71" s="2">
        <v>481</v>
      </c>
      <c r="H71" s="2">
        <v>481</v>
      </c>
      <c r="I71" s="8">
        <v>481</v>
      </c>
      <c r="J71" t="str">
        <f>LEFT(B71,6)</f>
        <v>Tier 2</v>
      </c>
      <c r="K71" t="str">
        <f>MID(B71,10,2)</f>
        <v>15</v>
      </c>
      <c r="L71" t="str">
        <f>RIGHT(B71,4)</f>
        <v>22.9</v>
      </c>
    </row>
    <row r="72" spans="1:12" x14ac:dyDescent="0.3">
      <c r="A72" s="7"/>
      <c r="B72" s="3" t="s">
        <v>18</v>
      </c>
      <c r="C72" s="3"/>
      <c r="D72" s="3"/>
      <c r="E72" s="3"/>
      <c r="F72" s="3"/>
      <c r="G72" s="3"/>
      <c r="H72" s="3"/>
      <c r="I72" s="20"/>
    </row>
    <row r="73" spans="1:12" x14ac:dyDescent="0.3">
      <c r="A73" s="7"/>
      <c r="B73" s="2" t="s">
        <v>27</v>
      </c>
      <c r="C73" s="2">
        <v>133.30000000000001</v>
      </c>
      <c r="D73" s="2">
        <v>906</v>
      </c>
      <c r="E73" s="2">
        <v>678</v>
      </c>
      <c r="F73" s="2">
        <v>678</v>
      </c>
      <c r="G73" s="2">
        <v>678</v>
      </c>
      <c r="H73" s="2">
        <v>678</v>
      </c>
      <c r="I73" s="8">
        <v>678</v>
      </c>
      <c r="J73" t="str">
        <f>LEFT(B73,6)</f>
        <v>Tier 3</v>
      </c>
      <c r="K73" t="str">
        <f>MID(B73,10,2)</f>
        <v>23</v>
      </c>
      <c r="L73" t="str">
        <f>RIGHT(B73,4)</f>
        <v>31.9</v>
      </c>
    </row>
    <row r="74" spans="1:12" x14ac:dyDescent="0.3">
      <c r="A74" s="7"/>
      <c r="B74" s="3" t="s">
        <v>20</v>
      </c>
      <c r="C74" s="3"/>
      <c r="D74" s="3"/>
      <c r="E74" s="3"/>
      <c r="F74" s="3"/>
      <c r="G74" s="3"/>
      <c r="H74" s="3"/>
      <c r="I74" s="20"/>
    </row>
    <row r="75" spans="1:12" x14ac:dyDescent="0.3">
      <c r="A75" s="7"/>
      <c r="B75" s="2" t="s">
        <v>21</v>
      </c>
      <c r="C75" s="2">
        <v>138</v>
      </c>
      <c r="D75" s="2">
        <v>938</v>
      </c>
      <c r="E75" s="2">
        <v>702</v>
      </c>
      <c r="F75" s="2">
        <v>702</v>
      </c>
      <c r="G75" s="2">
        <v>702</v>
      </c>
      <c r="H75" s="2">
        <v>702</v>
      </c>
      <c r="I75" s="8">
        <v>702</v>
      </c>
      <c r="J75" t="str">
        <f>LEFT(B75,6)</f>
        <v>Tier 4</v>
      </c>
      <c r="K75" t="str">
        <f>MID(B75,10,2)</f>
        <v>32</v>
      </c>
      <c r="L75" t="str">
        <f>RIGHT(B75,2)</f>
        <v>40</v>
      </c>
    </row>
    <row r="76" spans="1:12" ht="15" thickBot="1" x14ac:dyDescent="0.35">
      <c r="A76" s="9"/>
      <c r="B76" s="10" t="s">
        <v>22</v>
      </c>
      <c r="C76" s="10"/>
      <c r="D76" s="10"/>
      <c r="E76" s="10"/>
      <c r="F76" s="10"/>
      <c r="G76" s="10"/>
      <c r="H76" s="10"/>
      <c r="I76" s="11"/>
    </row>
    <row r="77" spans="1:12" x14ac:dyDescent="0.3">
      <c r="A77" s="4" t="s">
        <v>29</v>
      </c>
      <c r="B77" s="5" t="s">
        <v>15</v>
      </c>
      <c r="C77" s="5">
        <v>60.2</v>
      </c>
      <c r="D77" s="5">
        <v>409</v>
      </c>
      <c r="E77" s="5">
        <v>409</v>
      </c>
      <c r="F77" s="5">
        <v>409</v>
      </c>
      <c r="G77" s="5">
        <v>409</v>
      </c>
      <c r="H77" s="5">
        <v>409</v>
      </c>
      <c r="I77" s="6">
        <v>409</v>
      </c>
      <c r="J77" t="str">
        <f>LEFT(B77,6)</f>
        <v>Tier 1</v>
      </c>
      <c r="K77" t="str">
        <f>MID(B77,10,1)</f>
        <v>1</v>
      </c>
      <c r="L77" t="str">
        <f>RIGHT(B77,4)</f>
        <v>14.9</v>
      </c>
    </row>
    <row r="78" spans="1:12" x14ac:dyDescent="0.3">
      <c r="A78" s="7" t="s">
        <v>30</v>
      </c>
      <c r="B78" s="3" t="s">
        <v>16</v>
      </c>
      <c r="C78" s="3"/>
      <c r="D78" s="3"/>
      <c r="E78" s="3"/>
      <c r="F78" s="3"/>
      <c r="G78" s="3"/>
      <c r="H78" s="3"/>
      <c r="I78" s="20"/>
    </row>
    <row r="79" spans="1:12" x14ac:dyDescent="0.3">
      <c r="A79" s="7"/>
      <c r="B79" s="2" t="s">
        <v>17</v>
      </c>
      <c r="C79" s="2">
        <v>94.6</v>
      </c>
      <c r="D79" s="2">
        <v>643</v>
      </c>
      <c r="E79" s="2">
        <v>643</v>
      </c>
      <c r="F79" s="2">
        <v>643</v>
      </c>
      <c r="G79" s="2">
        <v>643</v>
      </c>
      <c r="H79" s="2">
        <v>643</v>
      </c>
      <c r="I79" s="8">
        <v>643</v>
      </c>
      <c r="J79" t="str">
        <f>LEFT(B79,6)</f>
        <v>Tier 2</v>
      </c>
      <c r="K79" t="str">
        <f>MID(B79,10,2)</f>
        <v>15</v>
      </c>
      <c r="L79" t="str">
        <f>RIGHT(B79,4)</f>
        <v>22.9</v>
      </c>
    </row>
    <row r="80" spans="1:12" x14ac:dyDescent="0.3">
      <c r="A80" s="7"/>
      <c r="B80" s="3" t="s">
        <v>18</v>
      </c>
      <c r="C80" s="3"/>
      <c r="D80" s="3"/>
      <c r="E80" s="3"/>
      <c r="F80" s="3"/>
      <c r="G80" s="3"/>
      <c r="H80" s="3"/>
      <c r="I80" s="20"/>
    </row>
    <row r="81" spans="1:12" x14ac:dyDescent="0.3">
      <c r="A81" s="7"/>
      <c r="B81" s="2" t="s">
        <v>31</v>
      </c>
      <c r="C81" s="2">
        <v>133.30000000000001</v>
      </c>
      <c r="D81" s="2">
        <v>906</v>
      </c>
      <c r="E81" s="2">
        <v>906</v>
      </c>
      <c r="F81" s="2">
        <v>906</v>
      </c>
      <c r="G81" s="2">
        <v>906</v>
      </c>
      <c r="H81" s="2">
        <v>906</v>
      </c>
      <c r="I81" s="8">
        <v>906</v>
      </c>
      <c r="J81" t="str">
        <f>LEFT(B81,6)</f>
        <v>Tier 3</v>
      </c>
      <c r="K81" t="str">
        <f>MID(B81,10,2)</f>
        <v>23</v>
      </c>
      <c r="L81" t="str">
        <f>RIGHT(B81,4)</f>
        <v>31.9</v>
      </c>
    </row>
    <row r="82" spans="1:12" x14ac:dyDescent="0.3">
      <c r="A82" s="7"/>
      <c r="B82" s="2" t="s">
        <v>20</v>
      </c>
      <c r="C82" s="2"/>
      <c r="D82" s="2"/>
      <c r="E82" s="2"/>
      <c r="F82" s="2"/>
      <c r="G82" s="2"/>
      <c r="H82" s="2"/>
      <c r="I82" s="8"/>
    </row>
    <row r="83" spans="1:12" x14ac:dyDescent="0.3">
      <c r="A83" s="2"/>
      <c r="B83" s="3" t="s">
        <v>21</v>
      </c>
      <c r="C83" s="3">
        <v>138</v>
      </c>
      <c r="D83" s="3">
        <v>938</v>
      </c>
      <c r="E83" s="3">
        <v>938</v>
      </c>
      <c r="F83" s="3">
        <v>938</v>
      </c>
      <c r="G83" s="3">
        <v>938</v>
      </c>
      <c r="H83" s="3">
        <v>938</v>
      </c>
      <c r="I83" s="3">
        <v>938</v>
      </c>
      <c r="J83" t="str">
        <f>LEFT(B83,6)</f>
        <v>Tier 4</v>
      </c>
      <c r="K83" t="str">
        <f>MID(B83,10,2)</f>
        <v>32</v>
      </c>
      <c r="L83" t="str">
        <f>RIGHT(B83,2)</f>
        <v>40</v>
      </c>
    </row>
    <row r="84" spans="1:12" ht="15" thickBot="1" x14ac:dyDescent="0.35">
      <c r="A84" s="9"/>
      <c r="B84" s="10" t="s">
        <v>22</v>
      </c>
      <c r="C84" s="10"/>
      <c r="D84" s="10"/>
      <c r="E84" s="10"/>
      <c r="F84" s="10"/>
      <c r="G84" s="10"/>
      <c r="H84" s="10"/>
      <c r="I84" s="11"/>
    </row>
    <row r="86" spans="1:12" x14ac:dyDescent="0.3">
      <c r="A86" s="13" t="s">
        <v>49</v>
      </c>
      <c r="B86" s="13"/>
      <c r="C86" s="13"/>
      <c r="D86" s="13"/>
      <c r="E86" s="13"/>
      <c r="F86" s="13"/>
      <c r="G86" s="13"/>
    </row>
    <row r="87" spans="1:12" ht="15" thickBot="1" x14ac:dyDescent="0.35">
      <c r="A87" s="13"/>
      <c r="B87" s="13"/>
      <c r="C87" s="13"/>
      <c r="D87" s="13"/>
      <c r="E87" s="13"/>
      <c r="F87" s="13"/>
      <c r="G87" s="13"/>
    </row>
    <row r="88" spans="1:12" ht="15" thickBot="1" x14ac:dyDescent="0.35">
      <c r="A88" s="28" t="s">
        <v>0</v>
      </c>
      <c r="B88" s="29" t="s">
        <v>6</v>
      </c>
      <c r="C88" s="29" t="s">
        <v>40</v>
      </c>
      <c r="D88" s="29" t="s">
        <v>41</v>
      </c>
      <c r="E88" s="29" t="s">
        <v>42</v>
      </c>
      <c r="F88" s="29" t="s">
        <v>43</v>
      </c>
      <c r="G88" s="30" t="s">
        <v>33</v>
      </c>
    </row>
    <row r="89" spans="1:12" ht="15" thickBot="1" x14ac:dyDescent="0.35">
      <c r="A89" s="4" t="s">
        <v>64</v>
      </c>
      <c r="B89" s="5">
        <v>3.62</v>
      </c>
      <c r="C89" s="5">
        <v>2.54</v>
      </c>
      <c r="D89" s="5">
        <v>2.54</v>
      </c>
      <c r="E89" s="5">
        <v>2.54</v>
      </c>
      <c r="F89" s="5">
        <v>2.54</v>
      </c>
      <c r="G89" s="6">
        <v>2.54</v>
      </c>
    </row>
    <row r="90" spans="1:12" x14ac:dyDescent="0.3">
      <c r="A90" s="4" t="s">
        <v>35</v>
      </c>
      <c r="B90" s="5">
        <v>5.09</v>
      </c>
      <c r="C90" s="5">
        <v>3.62</v>
      </c>
      <c r="D90" s="5">
        <v>3.62</v>
      </c>
      <c r="E90" s="5">
        <v>3.62</v>
      </c>
      <c r="F90" s="5">
        <v>3.62</v>
      </c>
      <c r="G90" s="6">
        <v>3.62</v>
      </c>
    </row>
    <row r="91" spans="1:12" ht="15" thickBot="1" x14ac:dyDescent="0.35">
      <c r="A91" s="9" t="s">
        <v>26</v>
      </c>
      <c r="B91" s="10">
        <v>5.09</v>
      </c>
      <c r="C91" s="10">
        <v>3.62</v>
      </c>
      <c r="D91" s="10">
        <v>3.62</v>
      </c>
      <c r="E91" s="10">
        <v>3.62</v>
      </c>
      <c r="F91" s="10">
        <v>3.62</v>
      </c>
      <c r="G91" s="11">
        <v>3.62</v>
      </c>
    </row>
    <row r="92" spans="1:12" ht="15" thickBot="1" x14ac:dyDescent="0.35">
      <c r="A92" s="14" t="s">
        <v>44</v>
      </c>
      <c r="B92" s="15">
        <v>6.8</v>
      </c>
      <c r="C92" s="15">
        <v>5.09</v>
      </c>
      <c r="D92" s="15">
        <v>5.09</v>
      </c>
      <c r="E92" s="15">
        <v>5.09</v>
      </c>
      <c r="F92" s="15">
        <v>5.09</v>
      </c>
      <c r="G92" s="16">
        <v>5.09</v>
      </c>
    </row>
    <row r="93" spans="1:12" ht="15" thickBot="1" x14ac:dyDescent="0.35">
      <c r="A93" s="14" t="s">
        <v>45</v>
      </c>
      <c r="B93" s="15">
        <v>6.8</v>
      </c>
      <c r="C93" s="15">
        <v>6.8</v>
      </c>
      <c r="D93" s="15">
        <v>6.8</v>
      </c>
      <c r="E93" s="15">
        <v>6.8</v>
      </c>
      <c r="F93" s="15">
        <v>6.8</v>
      </c>
      <c r="G93" s="16">
        <v>6.8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467E-C64E-4A94-8DE2-0E9546CAC8F0}">
  <dimension ref="A1:L93"/>
  <sheetViews>
    <sheetView topLeftCell="A30" workbookViewId="0">
      <selection activeCell="A64" sqref="A64"/>
    </sheetView>
  </sheetViews>
  <sheetFormatPr defaultRowHeight="14.4" x14ac:dyDescent="0.3"/>
  <cols>
    <col min="1" max="1" width="32.5546875" customWidth="1"/>
    <col min="2" max="2" width="20" customWidth="1"/>
    <col min="3" max="3" width="15" customWidth="1"/>
    <col min="4" max="4" width="13.77734375" customWidth="1"/>
    <col min="5" max="5" width="10" customWidth="1"/>
    <col min="6" max="6" width="10.33203125" customWidth="1"/>
    <col min="7" max="7" width="15.88671875" customWidth="1"/>
    <col min="8" max="8" width="10.33203125" customWidth="1"/>
    <col min="9" max="9" width="12.44140625" customWidth="1"/>
  </cols>
  <sheetData>
    <row r="1" spans="1:12" x14ac:dyDescent="0.3">
      <c r="A1" s="13" t="s">
        <v>32</v>
      </c>
    </row>
    <row r="2" spans="1:12" ht="15" thickBot="1" x14ac:dyDescent="0.35"/>
    <row r="3" spans="1:12" x14ac:dyDescent="0.3">
      <c r="A3" s="17" t="s">
        <v>0</v>
      </c>
      <c r="B3" s="18" t="s">
        <v>1</v>
      </c>
      <c r="C3" s="18" t="s">
        <v>4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9" t="s">
        <v>11</v>
      </c>
    </row>
    <row r="4" spans="1:12" x14ac:dyDescent="0.3">
      <c r="A4" s="22"/>
      <c r="B4" s="23" t="s">
        <v>2</v>
      </c>
      <c r="C4" s="23" t="s">
        <v>5</v>
      </c>
      <c r="D4" s="23"/>
      <c r="E4" s="23"/>
      <c r="F4" s="23"/>
      <c r="G4" s="23"/>
      <c r="H4" s="23"/>
      <c r="I4" s="24"/>
    </row>
    <row r="5" spans="1:12" ht="15" thickBot="1" x14ac:dyDescent="0.35">
      <c r="A5" s="25"/>
      <c r="B5" s="26" t="s">
        <v>3</v>
      </c>
      <c r="C5" s="26"/>
      <c r="D5" s="26"/>
      <c r="E5" s="26"/>
      <c r="F5" s="26"/>
      <c r="G5" s="26"/>
      <c r="H5" s="26"/>
      <c r="I5" s="27"/>
    </row>
    <row r="6" spans="1:12" x14ac:dyDescent="0.3">
      <c r="A6" s="4" t="s">
        <v>12</v>
      </c>
      <c r="B6" s="5" t="s">
        <v>15</v>
      </c>
      <c r="C6" s="5">
        <v>60.2</v>
      </c>
      <c r="D6" s="5">
        <v>161</v>
      </c>
      <c r="E6" s="5">
        <v>153</v>
      </c>
      <c r="F6" s="5">
        <v>151</v>
      </c>
      <c r="G6" s="5">
        <v>148</v>
      </c>
      <c r="H6" s="5">
        <v>145</v>
      </c>
      <c r="I6" s="6">
        <v>137</v>
      </c>
      <c r="J6" t="str">
        <f>LEFT(B6,6)</f>
        <v>Tier 1</v>
      </c>
      <c r="K6" t="str">
        <f>MID(B6,10,1)</f>
        <v>1</v>
      </c>
      <c r="L6" t="str">
        <f>RIGHT(B6,4)</f>
        <v>14.9</v>
      </c>
    </row>
    <row r="7" spans="1:12" x14ac:dyDescent="0.3">
      <c r="A7" s="7" t="s">
        <v>13</v>
      </c>
      <c r="B7" s="2" t="s">
        <v>16</v>
      </c>
      <c r="C7" s="2"/>
      <c r="D7" s="2"/>
      <c r="E7" s="2"/>
      <c r="F7" s="2"/>
      <c r="G7" s="2"/>
      <c r="H7" s="2"/>
      <c r="I7" s="8"/>
    </row>
    <row r="8" spans="1:12" x14ac:dyDescent="0.3">
      <c r="A8" s="7" t="s">
        <v>14</v>
      </c>
      <c r="B8" s="1" t="s">
        <v>17</v>
      </c>
      <c r="C8" s="1">
        <v>94.6</v>
      </c>
      <c r="D8" s="1">
        <v>253</v>
      </c>
      <c r="E8" s="1">
        <v>241</v>
      </c>
      <c r="F8" s="1">
        <v>237</v>
      </c>
      <c r="G8" s="1">
        <v>233</v>
      </c>
      <c r="H8" s="1">
        <v>228</v>
      </c>
      <c r="I8" s="12">
        <v>216</v>
      </c>
      <c r="J8" t="str">
        <f>LEFT(B8,6)</f>
        <v>Tier 2</v>
      </c>
      <c r="K8" t="str">
        <f>MID(B8,10,2)</f>
        <v>15</v>
      </c>
      <c r="L8" t="str">
        <f>RIGHT(B8,4)</f>
        <v>22.9</v>
      </c>
    </row>
    <row r="9" spans="1:12" x14ac:dyDescent="0.3">
      <c r="A9" s="7"/>
      <c r="B9" s="2" t="s">
        <v>18</v>
      </c>
      <c r="C9" s="2"/>
      <c r="D9" s="2"/>
      <c r="E9" s="2"/>
      <c r="F9" s="2"/>
      <c r="G9" s="2"/>
      <c r="H9" s="2"/>
      <c r="I9" s="8"/>
    </row>
    <row r="10" spans="1:12" x14ac:dyDescent="0.3">
      <c r="A10" s="7"/>
      <c r="B10" s="1" t="s">
        <v>27</v>
      </c>
      <c r="C10" s="1">
        <v>133.30000000000001</v>
      </c>
      <c r="D10" s="1">
        <v>357</v>
      </c>
      <c r="E10" s="1">
        <v>339</v>
      </c>
      <c r="F10" s="1">
        <v>334</v>
      </c>
      <c r="G10" s="1">
        <v>329</v>
      </c>
      <c r="H10" s="1">
        <v>322</v>
      </c>
      <c r="I10" s="12">
        <v>305</v>
      </c>
      <c r="J10" t="str">
        <f>LEFT(B10,6)</f>
        <v>Tier 3</v>
      </c>
      <c r="K10" t="str">
        <f>MID(B10,10,2)</f>
        <v>23</v>
      </c>
      <c r="L10" t="str">
        <f>RIGHT(B10,4)</f>
        <v>31.9</v>
      </c>
    </row>
    <row r="11" spans="1:12" x14ac:dyDescent="0.3">
      <c r="A11" s="7"/>
      <c r="B11" s="2" t="s">
        <v>20</v>
      </c>
      <c r="C11" s="2"/>
      <c r="D11" s="2"/>
      <c r="E11" s="2"/>
      <c r="F11" s="2"/>
      <c r="G11" s="2"/>
      <c r="H11" s="2"/>
      <c r="I11" s="8"/>
    </row>
    <row r="12" spans="1:12" x14ac:dyDescent="0.3">
      <c r="A12" s="7"/>
      <c r="B12" s="1" t="s">
        <v>21</v>
      </c>
      <c r="C12" s="1">
        <v>138</v>
      </c>
      <c r="D12" s="1">
        <v>369</v>
      </c>
      <c r="E12" s="1">
        <v>351</v>
      </c>
      <c r="F12" s="1">
        <v>346</v>
      </c>
      <c r="G12" s="1">
        <v>340</v>
      </c>
      <c r="H12" s="1">
        <v>333</v>
      </c>
      <c r="I12" s="12">
        <v>316</v>
      </c>
      <c r="J12" t="str">
        <f>LEFT(B12,6)</f>
        <v>Tier 4</v>
      </c>
      <c r="K12" t="str">
        <f>MID(B12,10,2)</f>
        <v>32</v>
      </c>
      <c r="L12" t="str">
        <f>RIGHT(B12,2)</f>
        <v>40</v>
      </c>
    </row>
    <row r="13" spans="1:12" ht="15" thickBot="1" x14ac:dyDescent="0.35">
      <c r="A13" s="9"/>
      <c r="B13" s="10" t="s">
        <v>22</v>
      </c>
      <c r="C13" s="10"/>
      <c r="D13" s="10"/>
      <c r="E13" s="10"/>
      <c r="F13" s="10"/>
      <c r="G13" s="10"/>
      <c r="H13" s="10"/>
      <c r="I13" s="11"/>
    </row>
    <row r="14" spans="1:12" x14ac:dyDescent="0.3">
      <c r="A14" s="4" t="s">
        <v>23</v>
      </c>
      <c r="B14" s="5" t="s">
        <v>15</v>
      </c>
      <c r="C14" s="5">
        <v>60.2</v>
      </c>
      <c r="D14" s="5">
        <v>229</v>
      </c>
      <c r="E14" s="5">
        <v>223</v>
      </c>
      <c r="F14" s="5">
        <v>218</v>
      </c>
      <c r="G14" s="5">
        <v>211</v>
      </c>
      <c r="H14" s="5">
        <v>208</v>
      </c>
      <c r="I14" s="6">
        <v>196</v>
      </c>
      <c r="J14" t="str">
        <f>LEFT(B14,6)</f>
        <v>Tier 1</v>
      </c>
      <c r="K14" t="str">
        <f>MID(B14,10,1)</f>
        <v>1</v>
      </c>
      <c r="L14" t="str">
        <f>RIGHT(B14,4)</f>
        <v>14.9</v>
      </c>
    </row>
    <row r="15" spans="1:12" x14ac:dyDescent="0.3">
      <c r="A15" s="7" t="s">
        <v>24</v>
      </c>
      <c r="B15" s="2" t="s">
        <v>16</v>
      </c>
      <c r="C15" s="2"/>
      <c r="D15" s="2"/>
      <c r="E15" s="2"/>
      <c r="F15" s="2"/>
      <c r="G15" s="2"/>
      <c r="H15" s="2"/>
      <c r="I15" s="8"/>
    </row>
    <row r="16" spans="1:12" x14ac:dyDescent="0.3">
      <c r="A16" s="7" t="s">
        <v>25</v>
      </c>
      <c r="B16" s="1" t="s">
        <v>17</v>
      </c>
      <c r="C16" s="1">
        <v>94.6</v>
      </c>
      <c r="D16" s="1">
        <v>361</v>
      </c>
      <c r="E16" s="1">
        <v>350</v>
      </c>
      <c r="F16" s="1">
        <v>343</v>
      </c>
      <c r="G16" s="1">
        <v>332</v>
      </c>
      <c r="H16" s="1">
        <v>327</v>
      </c>
      <c r="I16" s="12">
        <v>309</v>
      </c>
      <c r="J16" t="str">
        <f>LEFT(B16,6)</f>
        <v>Tier 2</v>
      </c>
      <c r="K16" t="str">
        <f>MID(B16,10,2)</f>
        <v>15</v>
      </c>
      <c r="L16" t="str">
        <f>RIGHT(B16,4)</f>
        <v>22.9</v>
      </c>
    </row>
    <row r="17" spans="1:12" x14ac:dyDescent="0.3">
      <c r="A17" s="21"/>
      <c r="B17" s="3" t="s">
        <v>18</v>
      </c>
      <c r="C17" s="3"/>
      <c r="D17" s="3"/>
      <c r="E17" s="3"/>
      <c r="F17" s="3"/>
      <c r="G17" s="3"/>
      <c r="H17" s="3"/>
      <c r="I17" s="20"/>
    </row>
    <row r="18" spans="1:12" x14ac:dyDescent="0.3">
      <c r="A18" s="7" t="s">
        <v>26</v>
      </c>
      <c r="B18" s="2" t="s">
        <v>27</v>
      </c>
      <c r="C18" s="2">
        <v>133.30000000000001</v>
      </c>
      <c r="D18" s="2">
        <v>509</v>
      </c>
      <c r="E18" s="2">
        <v>494</v>
      </c>
      <c r="F18" s="2">
        <v>483</v>
      </c>
      <c r="G18" s="2">
        <v>469</v>
      </c>
      <c r="H18" s="2">
        <v>461</v>
      </c>
      <c r="I18" s="8">
        <v>435</v>
      </c>
      <c r="J18" t="str">
        <f>LEFT(B18,6)</f>
        <v>Tier 3</v>
      </c>
      <c r="K18" t="str">
        <f>MID(B18,10,2)</f>
        <v>23</v>
      </c>
      <c r="L18" t="str">
        <f>RIGHT(B18,4)</f>
        <v>31.9</v>
      </c>
    </row>
    <row r="19" spans="1:12" x14ac:dyDescent="0.3">
      <c r="A19" s="7"/>
      <c r="B19" s="2" t="s">
        <v>20</v>
      </c>
      <c r="C19" s="2"/>
      <c r="D19" s="2"/>
      <c r="E19" s="2"/>
      <c r="F19" s="2"/>
      <c r="G19" s="2"/>
      <c r="H19" s="2"/>
      <c r="I19" s="8"/>
    </row>
    <row r="20" spans="1:12" x14ac:dyDescent="0.3">
      <c r="A20" s="7"/>
      <c r="B20" s="1" t="s">
        <v>21</v>
      </c>
      <c r="C20" s="1">
        <v>138</v>
      </c>
      <c r="D20" s="1">
        <v>527</v>
      </c>
      <c r="E20" s="1">
        <v>511</v>
      </c>
      <c r="F20" s="1">
        <v>500</v>
      </c>
      <c r="G20" s="1">
        <v>485</v>
      </c>
      <c r="H20" s="1">
        <v>477</v>
      </c>
      <c r="I20" s="12">
        <v>451</v>
      </c>
      <c r="J20" t="str">
        <f>LEFT(B20,6)</f>
        <v>Tier 4</v>
      </c>
      <c r="K20" t="str">
        <f>MID(B20,10,2)</f>
        <v>32</v>
      </c>
      <c r="L20" t="str">
        <f>RIGHT(B20,2)</f>
        <v>40</v>
      </c>
    </row>
    <row r="21" spans="1:12" ht="15" thickBot="1" x14ac:dyDescent="0.35">
      <c r="A21" s="9"/>
      <c r="B21" s="10" t="s">
        <v>22</v>
      </c>
      <c r="C21" s="10"/>
      <c r="D21" s="10"/>
      <c r="E21" s="10"/>
      <c r="F21" s="10"/>
      <c r="G21" s="10"/>
      <c r="H21" s="10"/>
      <c r="I21" s="11"/>
    </row>
    <row r="22" spans="1:12" x14ac:dyDescent="0.3">
      <c r="A22" s="4" t="s">
        <v>28</v>
      </c>
      <c r="B22" s="5" t="s">
        <v>15</v>
      </c>
      <c r="C22" s="5">
        <v>60.2</v>
      </c>
      <c r="D22" s="5">
        <v>328</v>
      </c>
      <c r="E22" s="5">
        <v>299</v>
      </c>
      <c r="F22" s="5">
        <v>288</v>
      </c>
      <c r="G22" s="5">
        <v>284</v>
      </c>
      <c r="H22" s="5">
        <v>279</v>
      </c>
      <c r="I22" s="6">
        <v>262</v>
      </c>
      <c r="J22" t="str">
        <f>LEFT(B22,6)</f>
        <v>Tier 1</v>
      </c>
      <c r="K22" t="str">
        <f>MID(B22,10,1)</f>
        <v>1</v>
      </c>
      <c r="L22" t="str">
        <f>RIGHT(B22,4)</f>
        <v>14.9</v>
      </c>
    </row>
    <row r="23" spans="1:12" x14ac:dyDescent="0.3">
      <c r="A23" s="7"/>
      <c r="B23" s="2" t="s">
        <v>16</v>
      </c>
      <c r="C23" s="2"/>
      <c r="D23" s="2"/>
      <c r="E23" s="2"/>
      <c r="F23" s="2"/>
      <c r="G23" s="2"/>
      <c r="H23" s="2"/>
      <c r="I23" s="8"/>
    </row>
    <row r="24" spans="1:12" x14ac:dyDescent="0.3">
      <c r="A24" s="7"/>
      <c r="B24" s="1" t="s">
        <v>17</v>
      </c>
      <c r="C24" s="1">
        <v>94.6</v>
      </c>
      <c r="D24" s="1">
        <v>515</v>
      </c>
      <c r="E24" s="1">
        <v>471</v>
      </c>
      <c r="F24" s="1">
        <v>454</v>
      </c>
      <c r="G24" s="1">
        <v>446</v>
      </c>
      <c r="H24" s="1">
        <v>439</v>
      </c>
      <c r="I24" s="12">
        <v>412</v>
      </c>
      <c r="J24" t="str">
        <f>LEFT(B24,6)</f>
        <v>Tier 2</v>
      </c>
      <c r="K24" t="str">
        <f>MID(B24,10,2)</f>
        <v>15</v>
      </c>
      <c r="L24" t="str">
        <f>RIGHT(B24,4)</f>
        <v>22.9</v>
      </c>
    </row>
    <row r="25" spans="1:12" x14ac:dyDescent="0.3">
      <c r="A25" s="7"/>
      <c r="B25" s="2" t="s">
        <v>18</v>
      </c>
      <c r="C25" s="2"/>
      <c r="D25" s="2"/>
      <c r="E25" s="2"/>
      <c r="F25" s="2"/>
      <c r="G25" s="2"/>
      <c r="H25" s="2"/>
      <c r="I25" s="8"/>
    </row>
    <row r="26" spans="1:12" x14ac:dyDescent="0.3">
      <c r="A26" s="7"/>
      <c r="B26" s="1" t="s">
        <v>27</v>
      </c>
      <c r="C26" s="1">
        <v>133.30000000000001</v>
      </c>
      <c r="D26" s="1">
        <v>726</v>
      </c>
      <c r="E26" s="1">
        <v>663</v>
      </c>
      <c r="F26" s="1">
        <v>639</v>
      </c>
      <c r="G26" s="1">
        <v>629</v>
      </c>
      <c r="H26" s="1">
        <v>619</v>
      </c>
      <c r="I26" s="12">
        <v>581</v>
      </c>
      <c r="J26" t="str">
        <f>LEFT(B26,6)</f>
        <v>Tier 3</v>
      </c>
      <c r="K26" t="str">
        <f>MID(B26,10,2)</f>
        <v>23</v>
      </c>
      <c r="L26" t="str">
        <f>RIGHT(B26,4)</f>
        <v>31.9</v>
      </c>
    </row>
    <row r="27" spans="1:12" x14ac:dyDescent="0.3">
      <c r="A27" s="7"/>
      <c r="B27" s="2" t="s">
        <v>20</v>
      </c>
      <c r="C27" s="2"/>
      <c r="D27" s="2"/>
      <c r="E27" s="2"/>
      <c r="F27" s="2"/>
      <c r="G27" s="2"/>
      <c r="H27" s="2"/>
      <c r="I27" s="8"/>
    </row>
    <row r="28" spans="1:12" x14ac:dyDescent="0.3">
      <c r="A28" s="7"/>
      <c r="B28" s="1" t="s">
        <v>21</v>
      </c>
      <c r="C28" s="1">
        <v>138</v>
      </c>
      <c r="D28" s="1">
        <v>752</v>
      </c>
      <c r="E28" s="1">
        <v>687</v>
      </c>
      <c r="F28" s="1">
        <v>662</v>
      </c>
      <c r="G28" s="1">
        <v>651</v>
      </c>
      <c r="H28" s="1">
        <v>641</v>
      </c>
      <c r="I28" s="12">
        <v>601</v>
      </c>
      <c r="J28" t="str">
        <f>LEFT(B28,6)</f>
        <v>Tier 4</v>
      </c>
      <c r="K28" t="str">
        <f>MID(B28,10,2)</f>
        <v>32</v>
      </c>
      <c r="L28" t="str">
        <f>RIGHT(B28,2)</f>
        <v>40</v>
      </c>
    </row>
    <row r="29" spans="1:12" ht="15" thickBot="1" x14ac:dyDescent="0.35">
      <c r="A29" s="9"/>
      <c r="B29" s="10" t="s">
        <v>22</v>
      </c>
      <c r="C29" s="10"/>
      <c r="D29" s="10"/>
      <c r="E29" s="10"/>
      <c r="F29" s="10"/>
      <c r="G29" s="10"/>
      <c r="H29" s="10"/>
      <c r="I29" s="11"/>
    </row>
    <row r="30" spans="1:12" x14ac:dyDescent="0.3">
      <c r="A30" s="4" t="s">
        <v>29</v>
      </c>
      <c r="B30" s="5" t="s">
        <v>15</v>
      </c>
      <c r="C30" s="5">
        <v>60.2</v>
      </c>
      <c r="D30" s="5">
        <v>455</v>
      </c>
      <c r="E30" s="5">
        <v>358</v>
      </c>
      <c r="F30" s="5">
        <v>330</v>
      </c>
      <c r="G30" s="5">
        <v>329</v>
      </c>
      <c r="H30" s="5">
        <v>319</v>
      </c>
      <c r="I30" s="6">
        <v>271</v>
      </c>
      <c r="J30" t="str">
        <f>LEFT(B30,6)</f>
        <v>Tier 1</v>
      </c>
      <c r="K30" t="str">
        <f>MID(B30,10,1)</f>
        <v>1</v>
      </c>
      <c r="L30" t="str">
        <f>RIGHT(B30,4)</f>
        <v>14.9</v>
      </c>
    </row>
    <row r="31" spans="1:12" x14ac:dyDescent="0.3">
      <c r="A31" s="7" t="s">
        <v>30</v>
      </c>
      <c r="B31" s="2" t="s">
        <v>16</v>
      </c>
      <c r="C31" s="2"/>
      <c r="D31" s="2"/>
      <c r="E31" s="2"/>
      <c r="F31" s="2"/>
      <c r="G31" s="2"/>
      <c r="H31" s="2"/>
      <c r="I31" s="8"/>
    </row>
    <row r="32" spans="1:12" x14ac:dyDescent="0.3">
      <c r="A32" s="7"/>
      <c r="B32" s="1" t="s">
        <v>17</v>
      </c>
      <c r="C32" s="1">
        <v>94.6</v>
      </c>
      <c r="D32" s="1">
        <v>715</v>
      </c>
      <c r="E32" s="1">
        <v>562</v>
      </c>
      <c r="F32" s="1">
        <v>519</v>
      </c>
      <c r="G32" s="1">
        <v>517</v>
      </c>
      <c r="H32" s="1">
        <v>501</v>
      </c>
      <c r="I32" s="12">
        <v>426</v>
      </c>
      <c r="J32" t="str">
        <f>LEFT(B32,6)</f>
        <v>Tier 2</v>
      </c>
      <c r="K32" t="str">
        <f>MID(B32,10,2)</f>
        <v>15</v>
      </c>
      <c r="L32" t="str">
        <f>RIGHT(B32,4)</f>
        <v>22.9</v>
      </c>
    </row>
    <row r="33" spans="1:12" x14ac:dyDescent="0.3">
      <c r="A33" s="7"/>
      <c r="B33" s="2" t="s">
        <v>18</v>
      </c>
      <c r="C33" s="2"/>
      <c r="D33" s="2"/>
      <c r="E33" s="2"/>
      <c r="F33" s="2"/>
      <c r="G33" s="2"/>
      <c r="H33" s="2"/>
      <c r="I33" s="8"/>
    </row>
    <row r="34" spans="1:12" x14ac:dyDescent="0.3">
      <c r="A34" s="7"/>
      <c r="B34" s="1" t="s">
        <v>31</v>
      </c>
      <c r="C34" s="1">
        <v>133.30000000000001</v>
      </c>
      <c r="D34" s="1">
        <v>1007</v>
      </c>
      <c r="E34" s="1">
        <v>793</v>
      </c>
      <c r="F34" s="1">
        <v>731</v>
      </c>
      <c r="G34" s="1">
        <v>729</v>
      </c>
      <c r="H34" s="1">
        <v>706</v>
      </c>
      <c r="I34" s="12">
        <v>601</v>
      </c>
      <c r="J34" t="str">
        <f>LEFT(B34,6)</f>
        <v>Tier 3</v>
      </c>
      <c r="K34" t="str">
        <f>MID(B34,10,2)</f>
        <v>23</v>
      </c>
      <c r="L34" t="str">
        <f>RIGHT(B34,4)</f>
        <v>31.9</v>
      </c>
    </row>
    <row r="35" spans="1:12" x14ac:dyDescent="0.3">
      <c r="A35" s="7"/>
      <c r="B35" s="2" t="s">
        <v>20</v>
      </c>
      <c r="C35" s="2"/>
      <c r="D35" s="2"/>
      <c r="E35" s="2"/>
      <c r="F35" s="2"/>
      <c r="G35" s="2"/>
      <c r="H35" s="2"/>
      <c r="I35" s="8"/>
    </row>
    <row r="36" spans="1:12" x14ac:dyDescent="0.3">
      <c r="A36" s="7"/>
      <c r="B36" s="1" t="s">
        <v>21</v>
      </c>
      <c r="C36" s="1">
        <v>138</v>
      </c>
      <c r="D36" s="1">
        <v>1043</v>
      </c>
      <c r="E36" s="1">
        <v>821</v>
      </c>
      <c r="F36" s="1">
        <v>757</v>
      </c>
      <c r="G36" s="1">
        <v>754</v>
      </c>
      <c r="H36" s="1">
        <v>731</v>
      </c>
      <c r="I36" s="12">
        <v>621</v>
      </c>
      <c r="J36" t="str">
        <f>LEFT(B36,6)</f>
        <v>Tier 4</v>
      </c>
      <c r="K36" t="str">
        <f>MID(B36,10,2)</f>
        <v>32</v>
      </c>
      <c r="L36" t="str">
        <f>RIGHT(B36,2)</f>
        <v>40</v>
      </c>
    </row>
    <row r="37" spans="1:12" ht="15" thickBot="1" x14ac:dyDescent="0.35">
      <c r="A37" s="9"/>
      <c r="B37" s="10" t="s">
        <v>22</v>
      </c>
      <c r="C37" s="10"/>
      <c r="D37" s="10"/>
      <c r="E37" s="10"/>
      <c r="F37" s="10"/>
      <c r="G37" s="10"/>
      <c r="H37" s="10"/>
      <c r="I37" s="11"/>
    </row>
    <row r="39" spans="1:12" x14ac:dyDescent="0.3">
      <c r="A39" s="13" t="s">
        <v>38</v>
      </c>
    </row>
    <row r="40" spans="1:12" ht="15" thickBot="1" x14ac:dyDescent="0.35"/>
    <row r="41" spans="1:12" ht="15" thickBot="1" x14ac:dyDescent="0.35">
      <c r="A41" s="28" t="s">
        <v>0</v>
      </c>
      <c r="B41" s="29" t="s">
        <v>6</v>
      </c>
      <c r="C41" s="29" t="s">
        <v>7</v>
      </c>
      <c r="D41" s="29" t="s">
        <v>8</v>
      </c>
      <c r="E41" s="29" t="s">
        <v>9</v>
      </c>
      <c r="F41" s="29" t="s">
        <v>10</v>
      </c>
      <c r="G41" s="30" t="s">
        <v>33</v>
      </c>
    </row>
    <row r="42" spans="1:12" ht="15" thickBot="1" x14ac:dyDescent="0.35">
      <c r="A42" s="14" t="s">
        <v>34</v>
      </c>
      <c r="B42" s="15">
        <v>2.68</v>
      </c>
      <c r="C42" s="15">
        <v>2.5499999999999998</v>
      </c>
      <c r="D42" s="15">
        <v>2.5099999999999998</v>
      </c>
      <c r="E42" s="15">
        <v>2.4700000000000002</v>
      </c>
      <c r="F42" s="15">
        <v>2.42</v>
      </c>
      <c r="G42" s="16">
        <v>2.29</v>
      </c>
    </row>
    <row r="43" spans="1:12" x14ac:dyDescent="0.3">
      <c r="A43" s="4" t="s">
        <v>35</v>
      </c>
      <c r="B43" s="5">
        <v>3.82</v>
      </c>
      <c r="C43" s="5">
        <v>3.71</v>
      </c>
      <c r="D43" s="5">
        <v>3.63</v>
      </c>
      <c r="E43" s="5">
        <v>3.52</v>
      </c>
      <c r="F43" s="5">
        <v>3.46</v>
      </c>
      <c r="G43" s="6">
        <v>3.27</v>
      </c>
    </row>
    <row r="44" spans="1:12" ht="15" thickBot="1" x14ac:dyDescent="0.35">
      <c r="A44" s="9" t="s">
        <v>26</v>
      </c>
      <c r="B44" s="10">
        <v>3.82</v>
      </c>
      <c r="C44" s="10">
        <v>3.71</v>
      </c>
      <c r="D44" s="10">
        <v>3.63</v>
      </c>
      <c r="E44" s="10">
        <v>3.52</v>
      </c>
      <c r="F44" s="10">
        <v>3.46</v>
      </c>
      <c r="G44" s="11">
        <v>3.27</v>
      </c>
    </row>
    <row r="45" spans="1:12" ht="15" thickBot="1" x14ac:dyDescent="0.35">
      <c r="A45" s="14" t="s">
        <v>36</v>
      </c>
      <c r="B45" s="15">
        <v>5.45</v>
      </c>
      <c r="C45" s="15">
        <v>4.9800000000000004</v>
      </c>
      <c r="D45" s="15">
        <v>4.8</v>
      </c>
      <c r="E45" s="15">
        <v>4.72</v>
      </c>
      <c r="F45" s="15">
        <v>4.6500000000000004</v>
      </c>
      <c r="G45" s="16">
        <v>4.3600000000000003</v>
      </c>
    </row>
    <row r="46" spans="1:12" ht="15" thickBot="1" x14ac:dyDescent="0.35">
      <c r="A46" s="14" t="s">
        <v>39</v>
      </c>
      <c r="B46" s="15">
        <v>7.56</v>
      </c>
      <c r="C46" s="15">
        <v>5.95</v>
      </c>
      <c r="D46" s="15">
        <v>5.49</v>
      </c>
      <c r="E46" s="15">
        <v>5.47</v>
      </c>
      <c r="F46" s="15">
        <v>5.3</v>
      </c>
      <c r="G46" s="16">
        <v>4.51</v>
      </c>
    </row>
    <row r="48" spans="1:12" s="13" customFormat="1" x14ac:dyDescent="0.3">
      <c r="A48" s="13" t="s">
        <v>48</v>
      </c>
    </row>
    <row r="49" spans="1:12" s="13" customFormat="1" ht="15" thickBot="1" x14ac:dyDescent="0.35"/>
    <row r="50" spans="1:12" s="13" customFormat="1" x14ac:dyDescent="0.3">
      <c r="A50" s="17" t="s">
        <v>0</v>
      </c>
      <c r="B50" s="18" t="s">
        <v>1</v>
      </c>
      <c r="C50" s="18" t="s">
        <v>47</v>
      </c>
      <c r="D50" s="18" t="s">
        <v>6</v>
      </c>
      <c r="E50" s="18" t="s">
        <v>7</v>
      </c>
      <c r="F50" s="18" t="s">
        <v>8</v>
      </c>
      <c r="G50" s="18" t="s">
        <v>9</v>
      </c>
      <c r="H50" s="18" t="s">
        <v>10</v>
      </c>
      <c r="I50" s="19" t="s">
        <v>11</v>
      </c>
    </row>
    <row r="51" spans="1:12" x14ac:dyDescent="0.3">
      <c r="A51" s="7"/>
      <c r="B51" s="2" t="s">
        <v>2</v>
      </c>
      <c r="C51" s="2"/>
      <c r="D51" s="2"/>
      <c r="E51" s="2"/>
      <c r="F51" s="2"/>
      <c r="G51" s="2"/>
      <c r="H51" s="2"/>
      <c r="I51" s="8"/>
    </row>
    <row r="52" spans="1:12" ht="15" thickBot="1" x14ac:dyDescent="0.35">
      <c r="A52" s="7"/>
      <c r="B52" s="2" t="s">
        <v>3</v>
      </c>
      <c r="C52" s="2"/>
      <c r="D52" s="2"/>
      <c r="E52" s="2"/>
      <c r="F52" s="2"/>
      <c r="G52" s="2"/>
      <c r="H52" s="2"/>
      <c r="I52" s="8"/>
    </row>
    <row r="53" spans="1:12" x14ac:dyDescent="0.3">
      <c r="A53" s="4" t="s">
        <v>12</v>
      </c>
      <c r="B53" s="5" t="s">
        <v>15</v>
      </c>
      <c r="C53" s="5">
        <v>60.2</v>
      </c>
      <c r="D53" s="5">
        <v>229</v>
      </c>
      <c r="E53" s="5">
        <v>160</v>
      </c>
      <c r="F53" s="5">
        <v>160</v>
      </c>
      <c r="G53" s="5">
        <v>160</v>
      </c>
      <c r="H53" s="5">
        <v>160</v>
      </c>
      <c r="I53" s="6">
        <v>160</v>
      </c>
      <c r="J53" t="str">
        <f>LEFT(B53,6)</f>
        <v>Tier 1</v>
      </c>
      <c r="K53" t="str">
        <f>MID(B53,10,1)</f>
        <v>1</v>
      </c>
      <c r="L53" t="str">
        <f>RIGHT(B53,4)</f>
        <v>14.9</v>
      </c>
    </row>
    <row r="54" spans="1:12" x14ac:dyDescent="0.3">
      <c r="A54" s="7" t="s">
        <v>13</v>
      </c>
      <c r="B54" s="2" t="s">
        <v>16</v>
      </c>
      <c r="C54" s="2"/>
      <c r="D54" s="2"/>
      <c r="E54" s="2"/>
      <c r="F54" s="2"/>
      <c r="G54" s="2"/>
      <c r="H54" s="2"/>
      <c r="I54" s="8"/>
    </row>
    <row r="55" spans="1:12" x14ac:dyDescent="0.3">
      <c r="A55" s="7" t="s">
        <v>14</v>
      </c>
      <c r="B55" s="1" t="s">
        <v>17</v>
      </c>
      <c r="C55" s="1">
        <v>94.6</v>
      </c>
      <c r="D55" s="1">
        <v>361</v>
      </c>
      <c r="E55" s="1">
        <v>252</v>
      </c>
      <c r="F55" s="1">
        <v>252</v>
      </c>
      <c r="G55" s="1">
        <v>252</v>
      </c>
      <c r="H55" s="1">
        <v>252</v>
      </c>
      <c r="I55" s="12">
        <v>252</v>
      </c>
      <c r="J55" t="str">
        <f>LEFT(B55,6)</f>
        <v>Tier 2</v>
      </c>
      <c r="K55" t="str">
        <f>MID(B55,10,2)</f>
        <v>15</v>
      </c>
      <c r="L55" t="str">
        <f>RIGHT(B55,4)</f>
        <v>22.9</v>
      </c>
    </row>
    <row r="56" spans="1:12" x14ac:dyDescent="0.3">
      <c r="A56" s="7"/>
      <c r="B56" s="2" t="s">
        <v>18</v>
      </c>
      <c r="C56" s="2"/>
      <c r="D56" s="2"/>
      <c r="E56" s="2"/>
      <c r="F56" s="2"/>
      <c r="G56" s="2"/>
      <c r="H56" s="2"/>
      <c r="I56" s="8"/>
    </row>
    <row r="57" spans="1:12" x14ac:dyDescent="0.3">
      <c r="A57" s="7"/>
      <c r="B57" s="1" t="s">
        <v>19</v>
      </c>
      <c r="C57" s="1">
        <v>133.30000000000001</v>
      </c>
      <c r="D57" s="1">
        <v>509</v>
      </c>
      <c r="E57" s="1">
        <v>355</v>
      </c>
      <c r="F57" s="1">
        <v>355</v>
      </c>
      <c r="G57" s="1">
        <v>355</v>
      </c>
      <c r="H57" s="1">
        <v>355</v>
      </c>
      <c r="I57" s="12">
        <v>355</v>
      </c>
      <c r="J57" t="str">
        <f>LEFT(B57,6)</f>
        <v>Tier 3</v>
      </c>
      <c r="K57" t="str">
        <f>MID(B57,10,2)</f>
        <v>23</v>
      </c>
      <c r="L57" t="str">
        <f>RIGHT(B57,4)</f>
        <v>1 .9</v>
      </c>
    </row>
    <row r="58" spans="1:12" x14ac:dyDescent="0.3">
      <c r="A58" s="7"/>
      <c r="B58" s="2" t="s">
        <v>20</v>
      </c>
      <c r="C58" s="2"/>
      <c r="D58" s="2"/>
      <c r="E58" s="2"/>
      <c r="F58" s="2"/>
      <c r="G58" s="2"/>
      <c r="H58" s="2"/>
      <c r="I58" s="8"/>
    </row>
    <row r="59" spans="1:12" x14ac:dyDescent="0.3">
      <c r="A59" s="7"/>
      <c r="B59" s="1" t="s">
        <v>21</v>
      </c>
      <c r="C59" s="1">
        <v>138</v>
      </c>
      <c r="D59" s="1">
        <v>527</v>
      </c>
      <c r="E59" s="1">
        <v>368</v>
      </c>
      <c r="F59" s="1">
        <v>368</v>
      </c>
      <c r="G59" s="1">
        <v>368</v>
      </c>
      <c r="H59" s="1">
        <v>368</v>
      </c>
      <c r="I59" s="12">
        <v>368</v>
      </c>
      <c r="J59" t="str">
        <f>LEFT(B59,6)</f>
        <v>Tier 4</v>
      </c>
      <c r="K59" t="str">
        <f>MID(B59,10,2)</f>
        <v>32</v>
      </c>
      <c r="L59" t="str">
        <f>RIGHT(B59,2)</f>
        <v>40</v>
      </c>
    </row>
    <row r="60" spans="1:12" ht="15" thickBot="1" x14ac:dyDescent="0.35">
      <c r="A60" s="9"/>
      <c r="B60" s="10" t="s">
        <v>22</v>
      </c>
      <c r="C60" s="10"/>
      <c r="D60" s="10"/>
      <c r="E60" s="10"/>
      <c r="F60" s="10"/>
      <c r="G60" s="10"/>
      <c r="H60" s="10"/>
      <c r="I60" s="11"/>
    </row>
    <row r="61" spans="1:12" x14ac:dyDescent="0.3">
      <c r="A61" s="4" t="s">
        <v>23</v>
      </c>
      <c r="B61" s="5" t="s">
        <v>15</v>
      </c>
      <c r="C61" s="5">
        <v>328</v>
      </c>
      <c r="D61" s="5">
        <v>229</v>
      </c>
      <c r="E61" s="5">
        <v>229</v>
      </c>
      <c r="F61" s="5">
        <v>229</v>
      </c>
      <c r="G61" s="5">
        <v>229</v>
      </c>
      <c r="H61" s="5">
        <v>229</v>
      </c>
      <c r="I61" s="6">
        <v>229</v>
      </c>
      <c r="J61" t="str">
        <f>LEFT(B61,6)</f>
        <v>Tier 1</v>
      </c>
      <c r="K61" t="str">
        <f>MID(B61,10,1)</f>
        <v>1</v>
      </c>
      <c r="L61" t="str">
        <f>RIGHT(B61,4)</f>
        <v>14.9</v>
      </c>
    </row>
    <row r="62" spans="1:12" x14ac:dyDescent="0.3">
      <c r="A62" s="7" t="s">
        <v>24</v>
      </c>
      <c r="B62" s="2" t="s">
        <v>16</v>
      </c>
      <c r="C62" s="2"/>
      <c r="D62" s="2"/>
      <c r="E62" s="2"/>
      <c r="F62" s="2"/>
      <c r="G62" s="2"/>
      <c r="H62" s="2"/>
      <c r="I62" s="8"/>
    </row>
    <row r="63" spans="1:12" x14ac:dyDescent="0.3">
      <c r="A63" s="7" t="s">
        <v>25</v>
      </c>
      <c r="B63" s="1" t="s">
        <v>17</v>
      </c>
      <c r="C63" s="1">
        <v>515</v>
      </c>
      <c r="D63" s="1">
        <v>361</v>
      </c>
      <c r="E63" s="1">
        <v>361</v>
      </c>
      <c r="F63" s="1">
        <v>361</v>
      </c>
      <c r="G63" s="1">
        <v>361</v>
      </c>
      <c r="H63" s="1">
        <v>361</v>
      </c>
      <c r="I63" s="12">
        <v>361</v>
      </c>
      <c r="J63" t="str">
        <f>LEFT(B63,6)</f>
        <v>Tier 2</v>
      </c>
      <c r="K63" t="str">
        <f>MID(B63,10,2)</f>
        <v>15</v>
      </c>
      <c r="L63" t="str">
        <f>RIGHT(B63,4)</f>
        <v>22.9</v>
      </c>
    </row>
    <row r="64" spans="1:12" x14ac:dyDescent="0.3">
      <c r="A64" s="7"/>
      <c r="B64" s="2" t="s">
        <v>18</v>
      </c>
      <c r="C64" s="2"/>
      <c r="D64" s="2"/>
      <c r="E64" s="2"/>
      <c r="F64" s="2"/>
      <c r="G64" s="2"/>
      <c r="H64" s="2"/>
      <c r="I64" s="8"/>
    </row>
    <row r="65" spans="1:12" x14ac:dyDescent="0.3">
      <c r="A65" s="7" t="s">
        <v>26</v>
      </c>
      <c r="B65" s="1" t="s">
        <v>27</v>
      </c>
      <c r="C65" s="1">
        <v>726</v>
      </c>
      <c r="D65" s="1">
        <v>509</v>
      </c>
      <c r="E65" s="1">
        <v>509</v>
      </c>
      <c r="F65" s="1">
        <v>509</v>
      </c>
      <c r="G65" s="1">
        <v>509</v>
      </c>
      <c r="H65" s="1">
        <v>509</v>
      </c>
      <c r="I65" s="12">
        <v>509</v>
      </c>
      <c r="J65" t="str">
        <f>LEFT(B65,6)</f>
        <v>Tier 3</v>
      </c>
      <c r="K65" t="str">
        <f>MID(B65,10,2)</f>
        <v>23</v>
      </c>
      <c r="L65" t="str">
        <f>RIGHT(B65,4)</f>
        <v>31.9</v>
      </c>
    </row>
    <row r="66" spans="1:12" x14ac:dyDescent="0.3">
      <c r="A66" s="7"/>
      <c r="B66" s="2" t="s">
        <v>20</v>
      </c>
      <c r="C66" s="2"/>
      <c r="D66" s="2"/>
      <c r="E66" s="2"/>
      <c r="F66" s="2"/>
      <c r="G66" s="2"/>
      <c r="H66" s="2"/>
      <c r="I66" s="8"/>
    </row>
    <row r="67" spans="1:12" x14ac:dyDescent="0.3">
      <c r="A67" s="7"/>
      <c r="B67" s="1" t="s">
        <v>21</v>
      </c>
      <c r="C67" s="1">
        <v>138</v>
      </c>
      <c r="D67" s="1">
        <v>752</v>
      </c>
      <c r="E67" s="1">
        <v>527</v>
      </c>
      <c r="F67" s="1">
        <v>527</v>
      </c>
      <c r="G67" s="1">
        <v>527</v>
      </c>
      <c r="H67" s="1">
        <v>527</v>
      </c>
      <c r="I67" s="12">
        <v>527</v>
      </c>
      <c r="J67" t="str">
        <f>LEFT(B67,6)</f>
        <v>Tier 4</v>
      </c>
      <c r="K67" t="str">
        <f>MID(B67,10,2)</f>
        <v>32</v>
      </c>
      <c r="L67" t="str">
        <f>RIGHT(B67,2)</f>
        <v>40</v>
      </c>
    </row>
    <row r="68" spans="1:12" ht="15" thickBot="1" x14ac:dyDescent="0.35">
      <c r="A68" s="9"/>
      <c r="B68" s="10" t="s">
        <v>22</v>
      </c>
      <c r="C68" s="10"/>
      <c r="D68" s="10"/>
      <c r="E68" s="10"/>
      <c r="F68" s="10"/>
      <c r="G68" s="10"/>
      <c r="H68" s="10"/>
      <c r="I68" s="11"/>
    </row>
    <row r="69" spans="1:12" x14ac:dyDescent="0.3">
      <c r="A69" s="4" t="s">
        <v>28</v>
      </c>
      <c r="B69" s="5" t="s">
        <v>15</v>
      </c>
      <c r="C69" s="5">
        <v>60.2</v>
      </c>
      <c r="D69" s="5">
        <v>455</v>
      </c>
      <c r="E69" s="5">
        <v>328</v>
      </c>
      <c r="F69" s="5">
        <v>328</v>
      </c>
      <c r="G69" s="5">
        <v>328</v>
      </c>
      <c r="H69" s="5">
        <v>328</v>
      </c>
      <c r="I69" s="6">
        <v>328</v>
      </c>
      <c r="J69" t="str">
        <f>LEFT(B69,6)</f>
        <v>Tier 1</v>
      </c>
      <c r="K69" t="str">
        <f>MID(B69,10,1)</f>
        <v>1</v>
      </c>
      <c r="L69" t="str">
        <f>RIGHT(B69,4)</f>
        <v>14.9</v>
      </c>
    </row>
    <row r="70" spans="1:12" x14ac:dyDescent="0.3">
      <c r="A70" s="7"/>
      <c r="B70" s="3" t="s">
        <v>16</v>
      </c>
      <c r="C70" s="3"/>
      <c r="D70" s="3"/>
      <c r="E70" s="3"/>
      <c r="F70" s="3"/>
      <c r="G70" s="3"/>
      <c r="H70" s="3"/>
      <c r="I70" s="20"/>
    </row>
    <row r="71" spans="1:12" x14ac:dyDescent="0.3">
      <c r="A71" s="7"/>
      <c r="B71" s="2" t="s">
        <v>17</v>
      </c>
      <c r="C71" s="2">
        <v>94.6</v>
      </c>
      <c r="D71" s="2">
        <v>715</v>
      </c>
      <c r="E71" s="2">
        <v>515</v>
      </c>
      <c r="F71" s="2">
        <v>515</v>
      </c>
      <c r="G71" s="2">
        <v>515</v>
      </c>
      <c r="H71" s="2">
        <v>515</v>
      </c>
      <c r="I71" s="8">
        <v>515</v>
      </c>
      <c r="J71" t="str">
        <f>LEFT(B71,6)</f>
        <v>Tier 2</v>
      </c>
      <c r="K71" t="str">
        <f>MID(B71,10,2)</f>
        <v>15</v>
      </c>
      <c r="L71" t="str">
        <f>RIGHT(B71,4)</f>
        <v>22.9</v>
      </c>
    </row>
    <row r="72" spans="1:12" x14ac:dyDescent="0.3">
      <c r="A72" s="7"/>
      <c r="B72" s="3" t="s">
        <v>18</v>
      </c>
      <c r="C72" s="3"/>
      <c r="D72" s="3"/>
      <c r="E72" s="3"/>
      <c r="F72" s="3"/>
      <c r="G72" s="3"/>
      <c r="H72" s="3"/>
      <c r="I72" s="20"/>
    </row>
    <row r="73" spans="1:12" x14ac:dyDescent="0.3">
      <c r="A73" s="7"/>
      <c r="B73" s="2" t="s">
        <v>27</v>
      </c>
      <c r="C73" s="2">
        <v>133.30000000000001</v>
      </c>
      <c r="D73" s="2">
        <v>1007</v>
      </c>
      <c r="E73" s="2">
        <v>726</v>
      </c>
      <c r="F73" s="2">
        <v>726</v>
      </c>
      <c r="G73" s="2">
        <v>726</v>
      </c>
      <c r="H73" s="2">
        <v>726</v>
      </c>
      <c r="I73" s="8">
        <v>726</v>
      </c>
      <c r="J73" t="str">
        <f>LEFT(B73,6)</f>
        <v>Tier 3</v>
      </c>
      <c r="K73" t="str">
        <f>MID(B73,10,2)</f>
        <v>23</v>
      </c>
      <c r="L73" t="str">
        <f>RIGHT(B73,4)</f>
        <v>31.9</v>
      </c>
    </row>
    <row r="74" spans="1:12" x14ac:dyDescent="0.3">
      <c r="A74" s="7"/>
      <c r="B74" s="3" t="s">
        <v>20</v>
      </c>
      <c r="C74" s="3"/>
      <c r="D74" s="3"/>
      <c r="E74" s="3"/>
      <c r="F74" s="3"/>
      <c r="G74" s="3"/>
      <c r="H74" s="3"/>
      <c r="I74" s="20"/>
    </row>
    <row r="75" spans="1:12" x14ac:dyDescent="0.3">
      <c r="A75" s="7"/>
      <c r="B75" s="2" t="s">
        <v>21</v>
      </c>
      <c r="C75" s="2">
        <v>138</v>
      </c>
      <c r="D75" s="2">
        <v>1043</v>
      </c>
      <c r="E75" s="2">
        <v>752</v>
      </c>
      <c r="F75" s="2">
        <v>752</v>
      </c>
      <c r="G75" s="2">
        <v>752</v>
      </c>
      <c r="H75" s="2">
        <v>752</v>
      </c>
      <c r="I75" s="8">
        <v>752</v>
      </c>
      <c r="J75" t="str">
        <f>LEFT(B75,6)</f>
        <v>Tier 4</v>
      </c>
      <c r="K75" t="str">
        <f>MID(B75,10,2)</f>
        <v>32</v>
      </c>
      <c r="L75" t="str">
        <f>RIGHT(B75,2)</f>
        <v>40</v>
      </c>
    </row>
    <row r="76" spans="1:12" ht="15" thickBot="1" x14ac:dyDescent="0.35">
      <c r="A76" s="9"/>
      <c r="B76" s="10" t="s">
        <v>22</v>
      </c>
      <c r="C76" s="10"/>
      <c r="D76" s="10"/>
      <c r="E76" s="10"/>
      <c r="F76" s="10"/>
      <c r="G76" s="10"/>
      <c r="H76" s="10"/>
      <c r="I76" s="11"/>
    </row>
    <row r="77" spans="1:12" x14ac:dyDescent="0.3">
      <c r="A77" s="4" t="s">
        <v>29</v>
      </c>
      <c r="B77" s="5" t="s">
        <v>15</v>
      </c>
      <c r="C77" s="5">
        <v>60.2</v>
      </c>
      <c r="D77" s="5">
        <v>455</v>
      </c>
      <c r="E77" s="5">
        <v>455</v>
      </c>
      <c r="F77" s="5">
        <v>455</v>
      </c>
      <c r="G77" s="5">
        <v>455</v>
      </c>
      <c r="H77" s="5">
        <v>455</v>
      </c>
      <c r="I77" s="6">
        <v>455</v>
      </c>
      <c r="J77" t="str">
        <f>LEFT(B77,6)</f>
        <v>Tier 1</v>
      </c>
      <c r="K77" t="str">
        <f>MID(B77,10,1)</f>
        <v>1</v>
      </c>
      <c r="L77" t="str">
        <f>RIGHT(B77,4)</f>
        <v>14.9</v>
      </c>
    </row>
    <row r="78" spans="1:12" x14ac:dyDescent="0.3">
      <c r="A78" s="7" t="s">
        <v>30</v>
      </c>
      <c r="B78" s="3" t="s">
        <v>16</v>
      </c>
      <c r="C78" s="3"/>
      <c r="D78" s="3"/>
      <c r="E78" s="3"/>
      <c r="F78" s="3"/>
      <c r="G78" s="3"/>
      <c r="H78" s="3"/>
      <c r="I78" s="20"/>
    </row>
    <row r="79" spans="1:12" x14ac:dyDescent="0.3">
      <c r="A79" s="7"/>
      <c r="B79" s="2" t="s">
        <v>17</v>
      </c>
      <c r="C79" s="2">
        <v>94.6</v>
      </c>
      <c r="D79" s="2">
        <v>715</v>
      </c>
      <c r="E79" s="2">
        <v>715</v>
      </c>
      <c r="F79" s="2">
        <v>715</v>
      </c>
      <c r="G79" s="2">
        <v>715</v>
      </c>
      <c r="H79" s="2">
        <v>715</v>
      </c>
      <c r="I79" s="8">
        <v>715</v>
      </c>
      <c r="J79" t="str">
        <f>LEFT(B79,6)</f>
        <v>Tier 2</v>
      </c>
      <c r="K79" t="str">
        <f>MID(B79,10,2)</f>
        <v>15</v>
      </c>
      <c r="L79" t="str">
        <f>RIGHT(B79,4)</f>
        <v>22.9</v>
      </c>
    </row>
    <row r="80" spans="1:12" x14ac:dyDescent="0.3">
      <c r="A80" s="7"/>
      <c r="B80" s="3" t="s">
        <v>18</v>
      </c>
      <c r="C80" s="3"/>
      <c r="D80" s="3"/>
      <c r="E80" s="3"/>
      <c r="F80" s="3"/>
      <c r="G80" s="3"/>
      <c r="H80" s="3"/>
      <c r="I80" s="20"/>
    </row>
    <row r="81" spans="1:12" x14ac:dyDescent="0.3">
      <c r="A81" s="7"/>
      <c r="B81" s="2" t="s">
        <v>31</v>
      </c>
      <c r="C81" s="2">
        <v>133.30000000000001</v>
      </c>
      <c r="D81" s="2">
        <v>1007</v>
      </c>
      <c r="E81" s="2">
        <v>1007</v>
      </c>
      <c r="F81" s="2">
        <v>1007</v>
      </c>
      <c r="G81" s="2">
        <v>1007</v>
      </c>
      <c r="H81" s="2">
        <v>1007</v>
      </c>
      <c r="I81" s="8">
        <v>1007</v>
      </c>
      <c r="J81" t="str">
        <f>LEFT(B81,6)</f>
        <v>Tier 3</v>
      </c>
      <c r="K81" t="str">
        <f>MID(B81,10,2)</f>
        <v>23</v>
      </c>
      <c r="L81" t="str">
        <f>RIGHT(B81,4)</f>
        <v>31.9</v>
      </c>
    </row>
    <row r="82" spans="1:12" x14ac:dyDescent="0.3">
      <c r="A82" s="7"/>
      <c r="B82" s="2" t="s">
        <v>20</v>
      </c>
      <c r="C82" s="2"/>
      <c r="D82" s="2"/>
      <c r="E82" s="2"/>
      <c r="F82" s="2"/>
      <c r="G82" s="2"/>
      <c r="H82" s="2"/>
      <c r="I82" s="8"/>
    </row>
    <row r="83" spans="1:12" x14ac:dyDescent="0.3">
      <c r="A83" s="2"/>
      <c r="B83" s="3" t="s">
        <v>21</v>
      </c>
      <c r="C83" s="3">
        <v>138</v>
      </c>
      <c r="D83" s="3">
        <v>1043</v>
      </c>
      <c r="E83" s="3">
        <v>1043</v>
      </c>
      <c r="F83" s="3">
        <v>1043</v>
      </c>
      <c r="G83" s="3">
        <v>1043</v>
      </c>
      <c r="H83" s="3">
        <v>1043</v>
      </c>
      <c r="I83" s="3">
        <v>1043</v>
      </c>
      <c r="J83" t="str">
        <f>LEFT(B83,6)</f>
        <v>Tier 4</v>
      </c>
      <c r="K83" t="str">
        <f>MID(B83,10,2)</f>
        <v>32</v>
      </c>
      <c r="L83" t="str">
        <f>RIGHT(B83,2)</f>
        <v>40</v>
      </c>
    </row>
    <row r="84" spans="1:12" ht="15" thickBot="1" x14ac:dyDescent="0.35">
      <c r="A84" s="9"/>
      <c r="B84" s="10" t="s">
        <v>22</v>
      </c>
      <c r="C84" s="10"/>
      <c r="D84" s="10"/>
      <c r="E84" s="10"/>
      <c r="F84" s="10"/>
      <c r="G84" s="10"/>
      <c r="H84" s="10"/>
      <c r="I84" s="11"/>
    </row>
    <row r="86" spans="1:12" x14ac:dyDescent="0.3">
      <c r="A86" s="13" t="s">
        <v>46</v>
      </c>
      <c r="B86" s="13"/>
      <c r="C86" s="13"/>
      <c r="D86" s="13"/>
      <c r="E86" s="13"/>
      <c r="F86" s="13"/>
      <c r="G86" s="13"/>
    </row>
    <row r="87" spans="1:12" ht="15" thickBot="1" x14ac:dyDescent="0.35">
      <c r="A87" s="13"/>
      <c r="B87" s="13"/>
      <c r="C87" s="13"/>
      <c r="D87" s="13"/>
      <c r="E87" s="13"/>
      <c r="F87" s="13"/>
      <c r="G87" s="13"/>
    </row>
    <row r="88" spans="1:12" ht="15" thickBot="1" x14ac:dyDescent="0.35">
      <c r="A88" s="28" t="s">
        <v>0</v>
      </c>
      <c r="B88" s="29" t="s">
        <v>6</v>
      </c>
      <c r="C88" s="29" t="s">
        <v>40</v>
      </c>
      <c r="D88" s="29" t="s">
        <v>41</v>
      </c>
      <c r="E88" s="29" t="s">
        <v>42</v>
      </c>
      <c r="F88" s="29" t="s">
        <v>43</v>
      </c>
      <c r="G88" s="30" t="s">
        <v>33</v>
      </c>
    </row>
    <row r="89" spans="1:12" ht="15" thickBot="1" x14ac:dyDescent="0.35">
      <c r="A89" s="4" t="s">
        <v>64</v>
      </c>
      <c r="B89" s="5">
        <v>3.82</v>
      </c>
      <c r="C89" s="5">
        <v>2.67</v>
      </c>
      <c r="D89" s="5">
        <v>2.67</v>
      </c>
      <c r="E89" s="5">
        <v>2.67</v>
      </c>
      <c r="F89" s="5">
        <v>2.67</v>
      </c>
      <c r="G89" s="6">
        <v>2.67</v>
      </c>
    </row>
    <row r="90" spans="1:12" x14ac:dyDescent="0.3">
      <c r="A90" s="4" t="s">
        <v>35</v>
      </c>
      <c r="B90" s="5">
        <v>5.45</v>
      </c>
      <c r="C90" s="5">
        <v>3.82</v>
      </c>
      <c r="D90" s="5">
        <v>3.82</v>
      </c>
      <c r="E90" s="5">
        <v>3.82</v>
      </c>
      <c r="F90" s="5">
        <v>3.82</v>
      </c>
      <c r="G90" s="6">
        <v>3.82</v>
      </c>
    </row>
    <row r="91" spans="1:12" ht="15" thickBot="1" x14ac:dyDescent="0.35">
      <c r="A91" s="9" t="s">
        <v>26</v>
      </c>
      <c r="B91" s="10">
        <v>5.45</v>
      </c>
      <c r="C91" s="10">
        <v>3.82</v>
      </c>
      <c r="D91" s="10">
        <v>3.82</v>
      </c>
      <c r="E91" s="10">
        <v>3.82</v>
      </c>
      <c r="F91" s="10">
        <v>3.82</v>
      </c>
      <c r="G91" s="11">
        <v>3.82</v>
      </c>
    </row>
    <row r="92" spans="1:12" ht="15" thickBot="1" x14ac:dyDescent="0.35">
      <c r="A92" s="14" t="s">
        <v>44</v>
      </c>
      <c r="B92" s="15">
        <v>7.56</v>
      </c>
      <c r="C92" s="15">
        <v>5.45</v>
      </c>
      <c r="D92" s="15">
        <v>5.45</v>
      </c>
      <c r="E92" s="15">
        <v>5.45</v>
      </c>
      <c r="F92" s="15">
        <v>5.45</v>
      </c>
      <c r="G92" s="16">
        <v>5.45</v>
      </c>
    </row>
    <row r="93" spans="1:12" ht="15" thickBot="1" x14ac:dyDescent="0.35">
      <c r="A93" s="14" t="s">
        <v>45</v>
      </c>
      <c r="B93" s="15">
        <v>7.56</v>
      </c>
      <c r="C93" s="15">
        <v>7.56</v>
      </c>
      <c r="D93" s="15">
        <v>7.56</v>
      </c>
      <c r="E93" s="15">
        <v>7.56</v>
      </c>
      <c r="F93" s="15">
        <v>7.56</v>
      </c>
      <c r="G93" s="16">
        <v>7.56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Monthly Tiered Participation</vt:lpstr>
      <vt:lpstr>2019</vt:lpstr>
      <vt:lpstr>2020</vt:lpstr>
      <vt:lpstr>2021</vt:lpstr>
      <vt:lpstr>2022</vt:lpstr>
      <vt:lpstr>CCA_HourlyRateperParticipationUnit</vt:lpstr>
      <vt:lpstr>CCA_MonthlyTieredParticipationMaximum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2022-08-31T18:57:24Z</dcterms:created>
  <dcterms:modified xsi:type="dcterms:W3CDTF">2022-09-06T21:12:04Z</dcterms:modified>
</cp:coreProperties>
</file>